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MOOSA NAEEM\"/>
    </mc:Choice>
  </mc:AlternateContent>
  <bookViews>
    <workbookView xWindow="0" yWindow="0" windowWidth="20490" windowHeight="7755" tabRatio="502" activeTab="3"/>
  </bookViews>
  <sheets>
    <sheet name="DETAILS" sheetId="1" r:id="rId1"/>
    <sheet name="ALLOCATED" sheetId="2" r:id="rId2"/>
    <sheet name="EDIT" sheetId="3" r:id="rId3"/>
    <sheet name="Substitution" sheetId="51" r:id="rId4"/>
    <sheet name="Subs data" sheetId="52" r:id="rId5"/>
    <sheet name="MASTER" sheetId="6" r:id="rId6"/>
    <sheet name="TEACHERS TT" sheetId="4" r:id="rId7"/>
    <sheet name="STUDENTS TT" sheetId="5" r:id="rId8"/>
    <sheet name="TEACHER SUBJECT" sheetId="7" r:id="rId9"/>
    <sheet name="List" sheetId="8" r:id="rId10"/>
    <sheet name="1" sheetId="31" r:id="rId11"/>
    <sheet name="2" sheetId="9" r:id="rId12"/>
    <sheet name="3" sheetId="20" r:id="rId13"/>
    <sheet name="4" sheetId="21" r:id="rId14"/>
    <sheet name="5" sheetId="22" r:id="rId15"/>
    <sheet name="6" sheetId="23" r:id="rId16"/>
    <sheet name="7" sheetId="24" r:id="rId17"/>
    <sheet name="8" sheetId="25" r:id="rId18"/>
    <sheet name="9" sheetId="26" r:id="rId19"/>
    <sheet name="10" sheetId="27" r:id="rId20"/>
    <sheet name="11" sheetId="28" r:id="rId21"/>
    <sheet name="12" sheetId="29" r:id="rId22"/>
    <sheet name="13" sheetId="30" r:id="rId23"/>
    <sheet name="14" sheetId="32" r:id="rId24"/>
    <sheet name="15" sheetId="39" r:id="rId25"/>
    <sheet name="16" sheetId="40" r:id="rId26"/>
    <sheet name="17" sheetId="41" r:id="rId27"/>
    <sheet name="18" sheetId="42" r:id="rId28"/>
    <sheet name="19" sheetId="43" r:id="rId29"/>
    <sheet name="20" sheetId="44" r:id="rId30"/>
    <sheet name="21" sheetId="45" r:id="rId31"/>
    <sheet name="23" sheetId="53" r:id="rId32"/>
    <sheet name="22" sheetId="46" r:id="rId33"/>
    <sheet name="S1" sheetId="33" r:id="rId34"/>
    <sheet name="S2" sheetId="35" r:id="rId35"/>
    <sheet name="S3" sheetId="47" r:id="rId36"/>
    <sheet name="S4" sheetId="36" r:id="rId37"/>
    <sheet name="S5" sheetId="37" r:id="rId38"/>
    <sheet name="S6" sheetId="38" r:id="rId39"/>
    <sheet name="S7" sheetId="34" r:id="rId40"/>
    <sheet name="S8" sheetId="50" r:id="rId41"/>
    <sheet name="S9" sheetId="49" r:id="rId42"/>
    <sheet name="S10" sheetId="48" r:id="rId43"/>
    <sheet name="BTC" sheetId="56" r:id="rId44"/>
    <sheet name="PRE" sheetId="57" r:id="rId45"/>
  </sheets>
  <definedNames>
    <definedName name="_xlnm.Print_Area" localSheetId="1">ALLOCATED!$A$1:$T$34</definedName>
    <definedName name="_xlnm.Print_Area" localSheetId="43">BTC!$A$1:$H$11</definedName>
    <definedName name="_xlnm.Print_Area" localSheetId="0">DETAILS!$A$1:$AG$64</definedName>
    <definedName name="_xlnm.Print_Area" localSheetId="5">MASTER!$A$1:$AV$212</definedName>
    <definedName name="_xlnm.Print_Area" localSheetId="44">PRE!$A$1:$H$11</definedName>
    <definedName name="_xlnm.Print_Area" localSheetId="33">'S1'!$A$1:$H$11</definedName>
    <definedName name="_xlnm.Print_Area" localSheetId="42">'S10'!$A$1:$H$11</definedName>
    <definedName name="_xlnm.Print_Area" localSheetId="34">'S2'!$A$1:$H$11</definedName>
    <definedName name="_xlnm.Print_Area" localSheetId="35">'S3'!$A$1:$H$11</definedName>
    <definedName name="_xlnm.Print_Area" localSheetId="36">'S4'!$A$1:$H$11</definedName>
    <definedName name="_xlnm.Print_Area" localSheetId="37">'S5'!$A$1:$H$11</definedName>
    <definedName name="_xlnm.Print_Area" localSheetId="38">'S6'!$A$1:$H$11</definedName>
    <definedName name="_xlnm.Print_Area" localSheetId="39">'S7'!$A$1:$H$11</definedName>
    <definedName name="_xlnm.Print_Area" localSheetId="40">'S8'!$A$1:$H$11</definedName>
    <definedName name="_xlnm.Print_Area" localSheetId="41">'S9'!$A$1:$H$11</definedName>
    <definedName name="_xlnm.Print_Area" localSheetId="7">'STUDENTS TT'!$A$1:$Q$68</definedName>
    <definedName name="_xlnm.Print_Area" localSheetId="3">Substitution!$B$1:$K$25</definedName>
    <definedName name="_xlnm.Print_Area" localSheetId="6">'TEACHERS TT'!$A$1:$Q$143</definedName>
  </definedNames>
  <calcPr calcId="152511"/>
</workbook>
</file>

<file path=xl/calcChain.xml><?xml version="1.0" encoding="utf-8"?>
<calcChain xmlns="http://schemas.openxmlformats.org/spreadsheetml/2006/main">
  <c r="D11" i="3" l="1"/>
  <c r="E11" i="3"/>
  <c r="F11" i="3"/>
  <c r="G11" i="3"/>
  <c r="H11" i="3"/>
  <c r="I11" i="3"/>
  <c r="J11" i="3"/>
  <c r="K11" i="3"/>
  <c r="K15" i="6" s="1"/>
  <c r="L11" i="3"/>
  <c r="M11" i="3"/>
  <c r="N11" i="3"/>
  <c r="O11" i="3"/>
  <c r="O15" i="6" s="1"/>
  <c r="P11" i="3"/>
  <c r="Q11" i="3"/>
  <c r="R11" i="3"/>
  <c r="S11" i="3"/>
  <c r="S15" i="6" s="1"/>
  <c r="T11" i="3"/>
  <c r="U11" i="3"/>
  <c r="V11" i="3"/>
  <c r="W11" i="3"/>
  <c r="W15" i="6" s="1"/>
  <c r="X11" i="3"/>
  <c r="Y11" i="3"/>
  <c r="Z11" i="3"/>
  <c r="Z15" i="6" s="1"/>
  <c r="AA11" i="3"/>
  <c r="AA15" i="6" s="1"/>
  <c r="AB11" i="3"/>
  <c r="AC11" i="3"/>
  <c r="AD11" i="3"/>
  <c r="AE11" i="3"/>
  <c r="AE15" i="6" s="1"/>
  <c r="AF11" i="3"/>
  <c r="AG11" i="3"/>
  <c r="AH11" i="3"/>
  <c r="AI11" i="3"/>
  <c r="AI15" i="6" s="1"/>
  <c r="AJ11" i="3"/>
  <c r="AK11" i="3"/>
  <c r="AL11" i="3"/>
  <c r="AM11" i="3"/>
  <c r="AN11" i="3"/>
  <c r="AO11" i="3"/>
  <c r="AO15" i="6" s="1"/>
  <c r="AP11" i="3"/>
  <c r="AQ11" i="3"/>
  <c r="AQ15" i="6" s="1"/>
  <c r="AR11" i="3"/>
  <c r="AS11" i="3"/>
  <c r="AS15" i="6" s="1"/>
  <c r="AT11" i="3"/>
  <c r="AT15" i="6" s="1"/>
  <c r="G15" i="6"/>
  <c r="AM15" i="6"/>
  <c r="C11" i="3"/>
  <c r="D8" i="3"/>
  <c r="E8" i="3"/>
  <c r="F8" i="3"/>
  <c r="G8" i="3"/>
  <c r="H8" i="3"/>
  <c r="I8" i="3"/>
  <c r="J8" i="3"/>
  <c r="K8" i="3"/>
  <c r="L8" i="3"/>
  <c r="M8" i="3"/>
  <c r="M12" i="6" s="1"/>
  <c r="N8" i="3"/>
  <c r="O8" i="3"/>
  <c r="P8" i="3"/>
  <c r="Q8" i="3"/>
  <c r="Q12" i="6" s="1"/>
  <c r="R8" i="3"/>
  <c r="R12" i="6" s="1"/>
  <c r="S8" i="3"/>
  <c r="T8" i="3"/>
  <c r="U8" i="3"/>
  <c r="V8" i="3"/>
  <c r="W8" i="3"/>
  <c r="X8" i="3"/>
  <c r="Y8" i="3"/>
  <c r="Z8" i="3"/>
  <c r="AA8" i="3"/>
  <c r="AA12" i="6" s="1"/>
  <c r="AB8" i="3"/>
  <c r="AC8" i="3"/>
  <c r="AD8" i="3"/>
  <c r="AE8" i="3"/>
  <c r="AF8" i="3"/>
  <c r="AG8" i="3"/>
  <c r="AH8" i="3"/>
  <c r="AI8" i="3"/>
  <c r="AJ8" i="3"/>
  <c r="AK8" i="3"/>
  <c r="AK12" i="6" s="1"/>
  <c r="AL8" i="3"/>
  <c r="AM8" i="3"/>
  <c r="AN8" i="3"/>
  <c r="AO8" i="3"/>
  <c r="AP8" i="3"/>
  <c r="AQ8" i="3"/>
  <c r="AR8" i="3"/>
  <c r="AS8" i="3"/>
  <c r="AS12" i="6" s="1"/>
  <c r="AT8" i="3"/>
  <c r="C8" i="3"/>
  <c r="G6" i="3"/>
  <c r="H6" i="3"/>
  <c r="I6" i="3"/>
  <c r="J6" i="3"/>
  <c r="J10" i="6" s="1"/>
  <c r="K6" i="3"/>
  <c r="L6" i="3"/>
  <c r="M6" i="3"/>
  <c r="N6" i="3"/>
  <c r="N10" i="6" s="1"/>
  <c r="O6" i="3"/>
  <c r="P6" i="3"/>
  <c r="Q6" i="3"/>
  <c r="R6" i="3"/>
  <c r="R10" i="6" s="1"/>
  <c r="S6" i="3"/>
  <c r="T6" i="3"/>
  <c r="U6" i="3"/>
  <c r="V6" i="3"/>
  <c r="W6" i="3"/>
  <c r="X6" i="3"/>
  <c r="Y6" i="3"/>
  <c r="Z6" i="3"/>
  <c r="Z10" i="6" s="1"/>
  <c r="AA6" i="3"/>
  <c r="AA10" i="6" s="1"/>
  <c r="AB6" i="3"/>
  <c r="AC6" i="3"/>
  <c r="AD6" i="3"/>
  <c r="AD10" i="6" s="1"/>
  <c r="AE6" i="3"/>
  <c r="AF6" i="3"/>
  <c r="AG6" i="3"/>
  <c r="AH6" i="3"/>
  <c r="AH10" i="6" s="1"/>
  <c r="AI6" i="3"/>
  <c r="AJ6" i="3"/>
  <c r="AK6" i="3"/>
  <c r="AL6" i="3"/>
  <c r="AM6" i="3"/>
  <c r="AN6" i="3"/>
  <c r="AO6" i="3"/>
  <c r="AP6" i="3"/>
  <c r="AP10" i="6" s="1"/>
  <c r="AQ6" i="3"/>
  <c r="AR6" i="3"/>
  <c r="AS6" i="3"/>
  <c r="AS10" i="6" s="1"/>
  <c r="AT6" i="3"/>
  <c r="AT10" i="6" s="1"/>
  <c r="V10" i="6"/>
  <c r="AL10" i="6"/>
  <c r="F6" i="3"/>
  <c r="A21" i="6"/>
  <c r="B21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AL9" i="6"/>
  <c r="AM9" i="6"/>
  <c r="AN9" i="6"/>
  <c r="AO9" i="6"/>
  <c r="AP9" i="6"/>
  <c r="AQ9" i="6"/>
  <c r="AR9" i="6"/>
  <c r="AS9" i="6"/>
  <c r="AT9" i="6"/>
  <c r="D10" i="6"/>
  <c r="E10" i="6"/>
  <c r="F10" i="6"/>
  <c r="G10" i="6"/>
  <c r="H10" i="6"/>
  <c r="I10" i="6"/>
  <c r="K10" i="6"/>
  <c r="L10" i="6"/>
  <c r="M10" i="6"/>
  <c r="O10" i="6"/>
  <c r="P10" i="6"/>
  <c r="Q10" i="6"/>
  <c r="S10" i="6"/>
  <c r="T10" i="6"/>
  <c r="U10" i="6"/>
  <c r="W10" i="6"/>
  <c r="X10" i="6"/>
  <c r="Y10" i="6"/>
  <c r="AB10" i="6"/>
  <c r="AC10" i="6"/>
  <c r="AE10" i="6"/>
  <c r="AF10" i="6"/>
  <c r="AG10" i="6"/>
  <c r="AI10" i="6"/>
  <c r="AJ10" i="6"/>
  <c r="AK10" i="6"/>
  <c r="AM10" i="6"/>
  <c r="AN10" i="6"/>
  <c r="AO10" i="6"/>
  <c r="AQ10" i="6"/>
  <c r="AR10" i="6"/>
  <c r="D11" i="6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AD11" i="6"/>
  <c r="AE11" i="6"/>
  <c r="AF11" i="6"/>
  <c r="AG11" i="6"/>
  <c r="AH11" i="6"/>
  <c r="AI11" i="6"/>
  <c r="AJ11" i="6"/>
  <c r="AK11" i="6"/>
  <c r="AL11" i="6"/>
  <c r="AM11" i="6"/>
  <c r="AN11" i="6"/>
  <c r="AO11" i="6"/>
  <c r="AP11" i="6"/>
  <c r="AQ11" i="6"/>
  <c r="AR11" i="6"/>
  <c r="AS11" i="6"/>
  <c r="AT11" i="6"/>
  <c r="D12" i="6"/>
  <c r="E12" i="6"/>
  <c r="F12" i="6"/>
  <c r="G12" i="6"/>
  <c r="H12" i="6"/>
  <c r="I12" i="6"/>
  <c r="J12" i="6"/>
  <c r="K12" i="6"/>
  <c r="L12" i="6"/>
  <c r="N12" i="6"/>
  <c r="O12" i="6"/>
  <c r="P12" i="6"/>
  <c r="S12" i="6"/>
  <c r="T12" i="6"/>
  <c r="U12" i="6"/>
  <c r="V12" i="6"/>
  <c r="W12" i="6"/>
  <c r="X12" i="6"/>
  <c r="Y12" i="6"/>
  <c r="Z12" i="6"/>
  <c r="AB12" i="6"/>
  <c r="AC12" i="6"/>
  <c r="AD12" i="6"/>
  <c r="AE12" i="6"/>
  <c r="AF12" i="6"/>
  <c r="AG12" i="6"/>
  <c r="AH12" i="6"/>
  <c r="AI12" i="6"/>
  <c r="AJ12" i="6"/>
  <c r="AL12" i="6"/>
  <c r="AM12" i="6"/>
  <c r="AN12" i="6"/>
  <c r="AO12" i="6"/>
  <c r="AP12" i="6"/>
  <c r="AQ12" i="6"/>
  <c r="AR12" i="6"/>
  <c r="AT12" i="6"/>
  <c r="D13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Y13" i="6"/>
  <c r="Z13" i="6"/>
  <c r="AA13" i="6"/>
  <c r="AB13" i="6"/>
  <c r="AC13" i="6"/>
  <c r="AD13" i="6"/>
  <c r="AE13" i="6"/>
  <c r="AF13" i="6"/>
  <c r="AG13" i="6"/>
  <c r="AH13" i="6"/>
  <c r="AI13" i="6"/>
  <c r="AJ13" i="6"/>
  <c r="AK13" i="6"/>
  <c r="AL13" i="6"/>
  <c r="AM13" i="6"/>
  <c r="AN13" i="6"/>
  <c r="AO13" i="6"/>
  <c r="AP13" i="6"/>
  <c r="AQ13" i="6"/>
  <c r="AR13" i="6"/>
  <c r="AS13" i="6"/>
  <c r="AT13" i="6"/>
  <c r="D14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Y14" i="6"/>
  <c r="Z14" i="6"/>
  <c r="AA14" i="6"/>
  <c r="AB14" i="6"/>
  <c r="AC14" i="6"/>
  <c r="AD14" i="6"/>
  <c r="AE14" i="6"/>
  <c r="AF14" i="6"/>
  <c r="AG14" i="6"/>
  <c r="AH14" i="6"/>
  <c r="AI14" i="6"/>
  <c r="AJ14" i="6"/>
  <c r="AK14" i="6"/>
  <c r="AL14" i="6"/>
  <c r="AM14" i="6"/>
  <c r="AN14" i="6"/>
  <c r="AO14" i="6"/>
  <c r="AP14" i="6"/>
  <c r="AQ14" i="6"/>
  <c r="AR14" i="6"/>
  <c r="AS14" i="6"/>
  <c r="AT14" i="6"/>
  <c r="D15" i="6"/>
  <c r="E15" i="6"/>
  <c r="F15" i="6"/>
  <c r="H15" i="6"/>
  <c r="I15" i="6"/>
  <c r="J15" i="6"/>
  <c r="L15" i="6"/>
  <c r="M15" i="6"/>
  <c r="N15" i="6"/>
  <c r="P15" i="6"/>
  <c r="Q15" i="6"/>
  <c r="R15" i="6"/>
  <c r="T15" i="6"/>
  <c r="U15" i="6"/>
  <c r="V15" i="6"/>
  <c r="X15" i="6"/>
  <c r="Y15" i="6"/>
  <c r="AB15" i="6"/>
  <c r="AC15" i="6"/>
  <c r="AD15" i="6"/>
  <c r="AF15" i="6"/>
  <c r="AG15" i="6"/>
  <c r="AH15" i="6"/>
  <c r="AJ15" i="6"/>
  <c r="AK15" i="6"/>
  <c r="AL15" i="6"/>
  <c r="AN15" i="6"/>
  <c r="AP15" i="6"/>
  <c r="AR15" i="6"/>
  <c r="D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AB16" i="6"/>
  <c r="AC16" i="6"/>
  <c r="AD16" i="6"/>
  <c r="AE16" i="6"/>
  <c r="AF16" i="6"/>
  <c r="AG16" i="6"/>
  <c r="AH16" i="6"/>
  <c r="AI16" i="6"/>
  <c r="AJ16" i="6"/>
  <c r="AK16" i="6"/>
  <c r="AL16" i="6"/>
  <c r="AM16" i="6"/>
  <c r="AN16" i="6"/>
  <c r="AO16" i="6"/>
  <c r="AP16" i="6"/>
  <c r="AQ16" i="6"/>
  <c r="AR16" i="6"/>
  <c r="AS16" i="6"/>
  <c r="AT16" i="6"/>
  <c r="D17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Z17" i="6"/>
  <c r="AA17" i="6"/>
  <c r="AB17" i="6"/>
  <c r="AC17" i="6"/>
  <c r="AD17" i="6"/>
  <c r="AE17" i="6"/>
  <c r="AF17" i="6"/>
  <c r="AG17" i="6"/>
  <c r="AH17" i="6"/>
  <c r="AI17" i="6"/>
  <c r="AJ17" i="6"/>
  <c r="AK17" i="6"/>
  <c r="AL17" i="6"/>
  <c r="AM17" i="6"/>
  <c r="AN17" i="6"/>
  <c r="AO17" i="6"/>
  <c r="AP17" i="6"/>
  <c r="AQ17" i="6"/>
  <c r="AR17" i="6"/>
  <c r="AS17" i="6"/>
  <c r="AT17" i="6"/>
  <c r="D18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X18" i="6"/>
  <c r="Y18" i="6"/>
  <c r="Z18" i="6"/>
  <c r="AA18" i="6"/>
  <c r="AB18" i="6"/>
  <c r="AC18" i="6"/>
  <c r="AD18" i="6"/>
  <c r="AE18" i="6"/>
  <c r="AF18" i="6"/>
  <c r="AG18" i="6"/>
  <c r="AH18" i="6"/>
  <c r="AI18" i="6"/>
  <c r="AJ18" i="6"/>
  <c r="AK18" i="6"/>
  <c r="AL18" i="6"/>
  <c r="AM18" i="6"/>
  <c r="AN18" i="6"/>
  <c r="AO18" i="6"/>
  <c r="AP18" i="6"/>
  <c r="AQ18" i="6"/>
  <c r="AR18" i="6"/>
  <c r="AS18" i="6"/>
  <c r="AT18" i="6"/>
  <c r="D19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X19" i="6"/>
  <c r="Y19" i="6"/>
  <c r="Z19" i="6"/>
  <c r="AA19" i="6"/>
  <c r="AB19" i="6"/>
  <c r="AC19" i="6"/>
  <c r="AD19" i="6"/>
  <c r="AE19" i="6"/>
  <c r="AF19" i="6"/>
  <c r="AG19" i="6"/>
  <c r="AH19" i="6"/>
  <c r="AI19" i="6"/>
  <c r="AJ19" i="6"/>
  <c r="AK19" i="6"/>
  <c r="AL19" i="6"/>
  <c r="AM19" i="6"/>
  <c r="AN19" i="6"/>
  <c r="AO19" i="6"/>
  <c r="AP19" i="6"/>
  <c r="AQ19" i="6"/>
  <c r="AR19" i="6"/>
  <c r="AS19" i="6"/>
  <c r="AT19" i="6"/>
  <c r="D20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AB20" i="6"/>
  <c r="AC20" i="6"/>
  <c r="AD20" i="6"/>
  <c r="AE20" i="6"/>
  <c r="AF20" i="6"/>
  <c r="AG20" i="6"/>
  <c r="AH20" i="6"/>
  <c r="AI20" i="6"/>
  <c r="AJ20" i="6"/>
  <c r="AK20" i="6"/>
  <c r="AL20" i="6"/>
  <c r="AM20" i="6"/>
  <c r="AN20" i="6"/>
  <c r="AO20" i="6"/>
  <c r="AP20" i="6"/>
  <c r="AQ20" i="6"/>
  <c r="AR20" i="6"/>
  <c r="AS20" i="6"/>
  <c r="AT20" i="6"/>
  <c r="D21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AA21" i="6"/>
  <c r="AB21" i="6"/>
  <c r="AC21" i="6"/>
  <c r="AD21" i="6"/>
  <c r="AE21" i="6"/>
  <c r="AF21" i="6"/>
  <c r="AG21" i="6"/>
  <c r="AH21" i="6"/>
  <c r="AI21" i="6"/>
  <c r="AJ21" i="6"/>
  <c r="AK21" i="6"/>
  <c r="AL21" i="6"/>
  <c r="AM21" i="6"/>
  <c r="AN21" i="6"/>
  <c r="AO21" i="6"/>
  <c r="AP21" i="6"/>
  <c r="AQ21" i="6"/>
  <c r="AR21" i="6"/>
  <c r="AS21" i="6"/>
  <c r="AT21" i="6"/>
  <c r="C10" i="6"/>
  <c r="C11" i="6"/>
  <c r="C12" i="6"/>
  <c r="C13" i="6"/>
  <c r="C14" i="6"/>
  <c r="C15" i="6"/>
  <c r="C16" i="6"/>
  <c r="C17" i="6"/>
  <c r="C18" i="6"/>
  <c r="C19" i="6"/>
  <c r="C20" i="6"/>
  <c r="C21" i="6"/>
  <c r="C9" i="6"/>
  <c r="M59" i="5" l="1"/>
  <c r="K60" i="5"/>
  <c r="L60" i="5"/>
  <c r="M60" i="5"/>
  <c r="N60" i="5"/>
  <c r="O60" i="5"/>
  <c r="P60" i="5"/>
  <c r="Q60" i="5"/>
  <c r="B60" i="5"/>
  <c r="C60" i="5"/>
  <c r="D60" i="5"/>
  <c r="E60" i="5"/>
  <c r="F60" i="5"/>
  <c r="G60" i="5"/>
  <c r="H60" i="5"/>
  <c r="B59" i="5"/>
  <c r="AN21" i="57"/>
  <c r="AN20" i="57"/>
  <c r="AO17" i="57"/>
  <c r="AO18" i="57" s="1"/>
  <c r="AO19" i="57" s="1"/>
  <c r="AO20" i="57" s="1"/>
  <c r="AO21" i="57" s="1"/>
  <c r="AO22" i="57" s="1"/>
  <c r="AO23" i="57" s="1"/>
  <c r="AO24" i="57" s="1"/>
  <c r="AP16" i="57" s="1"/>
  <c r="AP17" i="57" s="1"/>
  <c r="AP18" i="57" s="1"/>
  <c r="AP19" i="57" s="1"/>
  <c r="AP20" i="57" s="1"/>
  <c r="AP21" i="57" s="1"/>
  <c r="AP22" i="57" s="1"/>
  <c r="AP23" i="57" s="1"/>
  <c r="AP24" i="57" s="1"/>
  <c r="AQ16" i="57" s="1"/>
  <c r="AQ17" i="57" s="1"/>
  <c r="AQ18" i="57" s="1"/>
  <c r="AQ19" i="57" s="1"/>
  <c r="AQ20" i="57" s="1"/>
  <c r="AQ21" i="57" s="1"/>
  <c r="AQ22" i="57" s="1"/>
  <c r="AQ23" i="57" s="1"/>
  <c r="AQ24" i="57" s="1"/>
  <c r="AR16" i="57" s="1"/>
  <c r="AR17" i="57" s="1"/>
  <c r="AR18" i="57" s="1"/>
  <c r="AR19" i="57" s="1"/>
  <c r="AR20" i="57" s="1"/>
  <c r="AR21" i="57" s="1"/>
  <c r="AR22" i="57" s="1"/>
  <c r="AR23" i="57" s="1"/>
  <c r="AR24" i="57" s="1"/>
  <c r="AS16" i="57" s="1"/>
  <c r="AS17" i="57" s="1"/>
  <c r="AS18" i="57" s="1"/>
  <c r="AS19" i="57" s="1"/>
  <c r="AS20" i="57" s="1"/>
  <c r="AS21" i="57" s="1"/>
  <c r="AS22" i="57" s="1"/>
  <c r="AS23" i="57" s="1"/>
  <c r="AS24" i="57" s="1"/>
  <c r="AT16" i="57" s="1"/>
  <c r="AT17" i="57" s="1"/>
  <c r="AT18" i="57" s="1"/>
  <c r="AT19" i="57" s="1"/>
  <c r="AT20" i="57" s="1"/>
  <c r="AT21" i="57" s="1"/>
  <c r="AT22" i="57" s="1"/>
  <c r="AT23" i="57" s="1"/>
  <c r="AT24" i="57" s="1"/>
  <c r="AU16" i="57" s="1"/>
  <c r="AU17" i="57" s="1"/>
  <c r="AU18" i="57" s="1"/>
  <c r="AU19" i="57" s="1"/>
  <c r="AU20" i="57" s="1"/>
  <c r="AU21" i="57" s="1"/>
  <c r="AU22" i="57" s="1"/>
  <c r="AU23" i="57" s="1"/>
  <c r="AU24" i="57" s="1"/>
  <c r="AV16" i="57" s="1"/>
  <c r="AV17" i="57" s="1"/>
  <c r="AV18" i="57" s="1"/>
  <c r="AV19" i="57" s="1"/>
  <c r="AV20" i="57" s="1"/>
  <c r="AV21" i="57" s="1"/>
  <c r="AV22" i="57" s="1"/>
  <c r="AV23" i="57" s="1"/>
  <c r="AV24" i="57" s="1"/>
  <c r="AW16" i="57" s="1"/>
  <c r="AW17" i="57" s="1"/>
  <c r="AW18" i="57" s="1"/>
  <c r="AW19" i="57" s="1"/>
  <c r="AW20" i="57" s="1"/>
  <c r="AW21" i="57" s="1"/>
  <c r="AW22" i="57" s="1"/>
  <c r="AW23" i="57" s="1"/>
  <c r="AW24" i="57" s="1"/>
  <c r="AF16" i="57" a="1"/>
  <c r="AF24" i="57" s="1"/>
  <c r="N24" i="57" s="1"/>
  <c r="N11" i="57" s="1"/>
  <c r="A11" i="57" s="1"/>
  <c r="U15" i="57"/>
  <c r="U2" i="57" s="1"/>
  <c r="H2" i="57" s="1"/>
  <c r="T15" i="57"/>
  <c r="S15" i="57"/>
  <c r="R15" i="57"/>
  <c r="Q15" i="57"/>
  <c r="Q2" i="57" s="1"/>
  <c r="D2" i="57" s="1"/>
  <c r="P15" i="57"/>
  <c r="O15" i="57"/>
  <c r="N15" i="57"/>
  <c r="T2" i="57"/>
  <c r="S2" i="57"/>
  <c r="F2" i="57" s="1"/>
  <c r="R2" i="57"/>
  <c r="P2" i="57"/>
  <c r="O2" i="57"/>
  <c r="B2" i="57" s="1"/>
  <c r="N2" i="57"/>
  <c r="G2" i="57"/>
  <c r="E2" i="57"/>
  <c r="C2" i="57"/>
  <c r="A2" i="57"/>
  <c r="O1" i="57"/>
  <c r="O14" i="57" s="1"/>
  <c r="AG14" i="57" s="1"/>
  <c r="D1" i="57"/>
  <c r="AN21" i="56"/>
  <c r="AN20" i="56"/>
  <c r="AO17" i="56"/>
  <c r="AO18" i="56" s="1"/>
  <c r="AO19" i="56" s="1"/>
  <c r="AO20" i="56" s="1"/>
  <c r="AO21" i="56" s="1"/>
  <c r="AO22" i="56" s="1"/>
  <c r="AO23" i="56" s="1"/>
  <c r="AO24" i="56" s="1"/>
  <c r="AP16" i="56" s="1"/>
  <c r="AP17" i="56" s="1"/>
  <c r="AP18" i="56" s="1"/>
  <c r="AP19" i="56" s="1"/>
  <c r="AP20" i="56" s="1"/>
  <c r="AP21" i="56" s="1"/>
  <c r="AP22" i="56" s="1"/>
  <c r="AP23" i="56" s="1"/>
  <c r="AP24" i="56" s="1"/>
  <c r="AQ16" i="56" s="1"/>
  <c r="AQ17" i="56" s="1"/>
  <c r="AQ18" i="56" s="1"/>
  <c r="AQ19" i="56" s="1"/>
  <c r="AQ20" i="56" s="1"/>
  <c r="AQ21" i="56" s="1"/>
  <c r="AQ22" i="56" s="1"/>
  <c r="AQ23" i="56" s="1"/>
  <c r="AQ24" i="56" s="1"/>
  <c r="AR16" i="56" s="1"/>
  <c r="AR17" i="56" s="1"/>
  <c r="AR18" i="56" s="1"/>
  <c r="AR19" i="56" s="1"/>
  <c r="AR20" i="56" s="1"/>
  <c r="AR21" i="56" s="1"/>
  <c r="AR22" i="56" s="1"/>
  <c r="AR23" i="56" s="1"/>
  <c r="AR24" i="56" s="1"/>
  <c r="AS16" i="56" s="1"/>
  <c r="AS17" i="56" s="1"/>
  <c r="AS18" i="56" s="1"/>
  <c r="AS19" i="56" s="1"/>
  <c r="AS20" i="56" s="1"/>
  <c r="AS21" i="56" s="1"/>
  <c r="AS22" i="56" s="1"/>
  <c r="AS23" i="56" s="1"/>
  <c r="AS24" i="56" s="1"/>
  <c r="AT16" i="56" s="1"/>
  <c r="AT17" i="56" s="1"/>
  <c r="AT18" i="56" s="1"/>
  <c r="AT19" i="56" s="1"/>
  <c r="AT20" i="56" s="1"/>
  <c r="AT21" i="56" s="1"/>
  <c r="AT22" i="56" s="1"/>
  <c r="AT23" i="56" s="1"/>
  <c r="AT24" i="56" s="1"/>
  <c r="AU16" i="56" s="1"/>
  <c r="AU17" i="56" s="1"/>
  <c r="AU18" i="56" s="1"/>
  <c r="AU19" i="56" s="1"/>
  <c r="AU20" i="56" s="1"/>
  <c r="AU21" i="56" s="1"/>
  <c r="AU22" i="56" s="1"/>
  <c r="AU23" i="56" s="1"/>
  <c r="AU24" i="56" s="1"/>
  <c r="AV16" i="56" s="1"/>
  <c r="AV17" i="56" s="1"/>
  <c r="AV18" i="56" s="1"/>
  <c r="AV19" i="56" s="1"/>
  <c r="AV20" i="56" s="1"/>
  <c r="AV21" i="56" s="1"/>
  <c r="AV22" i="56" s="1"/>
  <c r="AV23" i="56" s="1"/>
  <c r="AV24" i="56" s="1"/>
  <c r="AW16" i="56" s="1"/>
  <c r="AW17" i="56" s="1"/>
  <c r="AW18" i="56" s="1"/>
  <c r="AW19" i="56" s="1"/>
  <c r="AW20" i="56" s="1"/>
  <c r="AW21" i="56" s="1"/>
  <c r="AW22" i="56" s="1"/>
  <c r="AW23" i="56" s="1"/>
  <c r="AW24" i="56" s="1"/>
  <c r="AF16" i="56" a="1"/>
  <c r="AF23" i="56" s="1"/>
  <c r="N23" i="56" s="1"/>
  <c r="N10" i="56" s="1"/>
  <c r="A10" i="56" s="1"/>
  <c r="U15" i="56"/>
  <c r="T15" i="56"/>
  <c r="T2" i="56" s="1"/>
  <c r="G2" i="56" s="1"/>
  <c r="S15" i="56"/>
  <c r="R15" i="56"/>
  <c r="Q15" i="56"/>
  <c r="P15" i="56"/>
  <c r="P2" i="56" s="1"/>
  <c r="C2" i="56" s="1"/>
  <c r="O15" i="56"/>
  <c r="N15" i="56"/>
  <c r="U2" i="56"/>
  <c r="H2" i="56" s="1"/>
  <c r="S2" i="56"/>
  <c r="F2" i="56" s="1"/>
  <c r="R2" i="56"/>
  <c r="Q2" i="56"/>
  <c r="O2" i="56"/>
  <c r="B2" i="56" s="1"/>
  <c r="N2" i="56"/>
  <c r="A2" i="56" s="1"/>
  <c r="E2" i="56"/>
  <c r="D2" i="56"/>
  <c r="O1" i="56"/>
  <c r="O14" i="56" s="1"/>
  <c r="AG14" i="56" s="1"/>
  <c r="D1" i="56"/>
  <c r="AF16" i="57" l="1"/>
  <c r="N16" i="57" s="1"/>
  <c r="N3" i="57" s="1"/>
  <c r="A3" i="57" s="1"/>
  <c r="AF20" i="56"/>
  <c r="N20" i="56" s="1"/>
  <c r="N7" i="56" s="1"/>
  <c r="A7" i="56" s="1"/>
  <c r="AF17" i="57"/>
  <c r="N17" i="57" s="1"/>
  <c r="N4" i="57" s="1"/>
  <c r="A4" i="57" s="1"/>
  <c r="AF21" i="57"/>
  <c r="N21" i="57" s="1"/>
  <c r="N8" i="57" s="1"/>
  <c r="A8" i="57" s="1"/>
  <c r="AF16" i="56"/>
  <c r="N16" i="56" s="1"/>
  <c r="N3" i="56" s="1"/>
  <c r="A3" i="56" s="1"/>
  <c r="AF24" i="56"/>
  <c r="N24" i="56" s="1"/>
  <c r="N11" i="56" s="1"/>
  <c r="A11" i="56" s="1"/>
  <c r="AF20" i="57"/>
  <c r="N20" i="57" s="1"/>
  <c r="N7" i="57" s="1"/>
  <c r="A7" i="57" s="1"/>
  <c r="AL24" i="57"/>
  <c r="AC24" i="57" s="1"/>
  <c r="AK23" i="57"/>
  <c r="AB23" i="57" s="1"/>
  <c r="AJ22" i="57"/>
  <c r="AA22" i="57" s="1"/>
  <c r="AJ21" i="57"/>
  <c r="AA21" i="57" s="1"/>
  <c r="AJ20" i="57"/>
  <c r="AA20" i="57" s="1"/>
  <c r="AM19" i="57"/>
  <c r="AD19" i="57" s="1"/>
  <c r="AK24" i="57"/>
  <c r="AB24" i="57" s="1"/>
  <c r="AJ23" i="57"/>
  <c r="AA23" i="57" s="1"/>
  <c r="AM22" i="57"/>
  <c r="AD22" i="57" s="1"/>
  <c r="AI22" i="57"/>
  <c r="Z22" i="57" s="1"/>
  <c r="AM21" i="57"/>
  <c r="AD21" i="57" s="1"/>
  <c r="AI21" i="57"/>
  <c r="Z21" i="57" s="1"/>
  <c r="AM20" i="57"/>
  <c r="AD20" i="57" s="1"/>
  <c r="AI20" i="57"/>
  <c r="Z20" i="57" s="1"/>
  <c r="AL19" i="57"/>
  <c r="AC19" i="57" s="1"/>
  <c r="AK18" i="57"/>
  <c r="AB18" i="57" s="1"/>
  <c r="AJ17" i="57"/>
  <c r="AA17" i="57" s="1"/>
  <c r="AL16" i="57"/>
  <c r="AC16" i="57" s="1"/>
  <c r="AJ24" i="57"/>
  <c r="AA24" i="57" s="1"/>
  <c r="AM23" i="57"/>
  <c r="AD23" i="57" s="1"/>
  <c r="AI23" i="57"/>
  <c r="Z23" i="57" s="1"/>
  <c r="AL22" i="57"/>
  <c r="AC22" i="57" s="1"/>
  <c r="AL21" i="57"/>
  <c r="AC21" i="57" s="1"/>
  <c r="AL20" i="57"/>
  <c r="AC20" i="57" s="1"/>
  <c r="AK19" i="57"/>
  <c r="AB19" i="57" s="1"/>
  <c r="AJ18" i="57"/>
  <c r="AA18" i="57" s="1"/>
  <c r="AM17" i="57"/>
  <c r="AD17" i="57" s="1"/>
  <c r="AI17" i="57"/>
  <c r="Z17" i="57" s="1"/>
  <c r="AK16" i="57"/>
  <c r="AB16" i="57" s="1"/>
  <c r="AM24" i="57"/>
  <c r="AD24" i="57" s="1"/>
  <c r="AL17" i="57"/>
  <c r="AC17" i="57" s="1"/>
  <c r="AI24" i="57"/>
  <c r="Z24" i="57" s="1"/>
  <c r="AJ19" i="57"/>
  <c r="AA19" i="57" s="1"/>
  <c r="AM18" i="57"/>
  <c r="AD18" i="57" s="1"/>
  <c r="AK17" i="57"/>
  <c r="AB17" i="57" s="1"/>
  <c r="AM16" i="57"/>
  <c r="AD16" i="57" s="1"/>
  <c r="AL23" i="57"/>
  <c r="AC23" i="57" s="1"/>
  <c r="AI16" i="57"/>
  <c r="Z16" i="57" s="1"/>
  <c r="AK22" i="57"/>
  <c r="AB22" i="57" s="1"/>
  <c r="AK21" i="57"/>
  <c r="AB21" i="57" s="1"/>
  <c r="AK20" i="57"/>
  <c r="AB20" i="57" s="1"/>
  <c r="AI19" i="57"/>
  <c r="Z19" i="57" s="1"/>
  <c r="AL18" i="57"/>
  <c r="AC18" i="57" s="1"/>
  <c r="AJ16" i="57"/>
  <c r="AA16" i="57" s="1"/>
  <c r="AI18" i="57"/>
  <c r="Z18" i="57" s="1"/>
  <c r="AF18" i="57"/>
  <c r="N18" i="57" s="1"/>
  <c r="N5" i="57" s="1"/>
  <c r="A5" i="57" s="1"/>
  <c r="AF22" i="57"/>
  <c r="N22" i="57" s="1"/>
  <c r="N9" i="57" s="1"/>
  <c r="A9" i="57" s="1"/>
  <c r="AF19" i="57"/>
  <c r="N19" i="57" s="1"/>
  <c r="N6" i="57" s="1"/>
  <c r="A6" i="57" s="1"/>
  <c r="AF23" i="57"/>
  <c r="N23" i="57" s="1"/>
  <c r="N10" i="57" s="1"/>
  <c r="A10" i="57" s="1"/>
  <c r="AL24" i="56"/>
  <c r="AC24" i="56" s="1"/>
  <c r="AK23" i="56"/>
  <c r="AB23" i="56" s="1"/>
  <c r="AJ22" i="56"/>
  <c r="AA22" i="56" s="1"/>
  <c r="AJ21" i="56"/>
  <c r="AA21" i="56" s="1"/>
  <c r="AJ20" i="56"/>
  <c r="AA20" i="56" s="1"/>
  <c r="AM19" i="56"/>
  <c r="AD19" i="56" s="1"/>
  <c r="AI19" i="56"/>
  <c r="Z19" i="56" s="1"/>
  <c r="AL18" i="56"/>
  <c r="AC18" i="56" s="1"/>
  <c r="AK17" i="56"/>
  <c r="AB17" i="56" s="1"/>
  <c r="AM16" i="56"/>
  <c r="AD16" i="56" s="1"/>
  <c r="AI16" i="56"/>
  <c r="Z16" i="56" s="1"/>
  <c r="AK24" i="56"/>
  <c r="AB24" i="56" s="1"/>
  <c r="AJ23" i="56"/>
  <c r="AA23" i="56" s="1"/>
  <c r="AM22" i="56"/>
  <c r="AD22" i="56" s="1"/>
  <c r="AI22" i="56"/>
  <c r="Z22" i="56" s="1"/>
  <c r="AM21" i="56"/>
  <c r="AD21" i="56" s="1"/>
  <c r="AI21" i="56"/>
  <c r="Z21" i="56" s="1"/>
  <c r="AM20" i="56"/>
  <c r="AD20" i="56" s="1"/>
  <c r="AI20" i="56"/>
  <c r="Z20" i="56" s="1"/>
  <c r="AL19" i="56"/>
  <c r="AC19" i="56" s="1"/>
  <c r="AK18" i="56"/>
  <c r="AB18" i="56" s="1"/>
  <c r="AJ17" i="56"/>
  <c r="AA17" i="56" s="1"/>
  <c r="AL16" i="56"/>
  <c r="AC16" i="56" s="1"/>
  <c r="AJ24" i="56"/>
  <c r="AA24" i="56" s="1"/>
  <c r="AM23" i="56"/>
  <c r="AD23" i="56" s="1"/>
  <c r="AI23" i="56"/>
  <c r="Z23" i="56" s="1"/>
  <c r="AL22" i="56"/>
  <c r="AC22" i="56" s="1"/>
  <c r="AL21" i="56"/>
  <c r="AC21" i="56" s="1"/>
  <c r="AL20" i="56"/>
  <c r="AC20" i="56" s="1"/>
  <c r="AK19" i="56"/>
  <c r="AB19" i="56" s="1"/>
  <c r="AJ18" i="56"/>
  <c r="AA18" i="56" s="1"/>
  <c r="AM17" i="56"/>
  <c r="AD17" i="56" s="1"/>
  <c r="AI17" i="56"/>
  <c r="Z17" i="56" s="1"/>
  <c r="AK16" i="56"/>
  <c r="AB16" i="56" s="1"/>
  <c r="AM24" i="56"/>
  <c r="AD24" i="56" s="1"/>
  <c r="AI24" i="56"/>
  <c r="Z24" i="56" s="1"/>
  <c r="AL23" i="56"/>
  <c r="AC23" i="56" s="1"/>
  <c r="AK22" i="56"/>
  <c r="AB22" i="56" s="1"/>
  <c r="AK21" i="56"/>
  <c r="AB21" i="56" s="1"/>
  <c r="AK20" i="56"/>
  <c r="AB20" i="56" s="1"/>
  <c r="AJ19" i="56"/>
  <c r="AA19" i="56" s="1"/>
  <c r="AM18" i="56"/>
  <c r="AD18" i="56" s="1"/>
  <c r="AI18" i="56"/>
  <c r="Z18" i="56" s="1"/>
  <c r="AL17" i="56"/>
  <c r="AC17" i="56" s="1"/>
  <c r="AJ16" i="56"/>
  <c r="AA16" i="56" s="1"/>
  <c r="AF17" i="56"/>
  <c r="N17" i="56" s="1"/>
  <c r="N4" i="56" s="1"/>
  <c r="A4" i="56" s="1"/>
  <c r="AF21" i="56"/>
  <c r="N21" i="56" s="1"/>
  <c r="N8" i="56" s="1"/>
  <c r="A8" i="56" s="1"/>
  <c r="AF18" i="56"/>
  <c r="N18" i="56" s="1"/>
  <c r="N5" i="56" s="1"/>
  <c r="A5" i="56" s="1"/>
  <c r="AF22" i="56"/>
  <c r="N22" i="56" s="1"/>
  <c r="N9" i="56" s="1"/>
  <c r="A9" i="56" s="1"/>
  <c r="AF19" i="56"/>
  <c r="N19" i="56" s="1"/>
  <c r="N6" i="56" s="1"/>
  <c r="A6" i="56" s="1"/>
  <c r="H134" i="4"/>
  <c r="B134" i="4"/>
  <c r="C134" i="4"/>
  <c r="D134" i="4"/>
  <c r="E134" i="4"/>
  <c r="F134" i="4"/>
  <c r="G134" i="4"/>
  <c r="J4" i="53"/>
  <c r="J5" i="53" s="1"/>
  <c r="A3" i="53" a="1"/>
  <c r="A11" i="53" s="1"/>
  <c r="W23" i="1"/>
  <c r="X23" i="1"/>
  <c r="A17" i="3"/>
  <c r="B36" i="1"/>
  <c r="A8" i="53" l="1"/>
  <c r="A9" i="53"/>
  <c r="A4" i="53"/>
  <c r="A5" i="53"/>
  <c r="AK41" i="57"/>
  <c r="AL37" i="57"/>
  <c r="AL42" i="57"/>
  <c r="AM40" i="57"/>
  <c r="AL38" i="57"/>
  <c r="AK42" i="57"/>
  <c r="AL43" i="57"/>
  <c r="AK37" i="57"/>
  <c r="AM44" i="57"/>
  <c r="AK36" i="57"/>
  <c r="AK39" i="57"/>
  <c r="AI43" i="57"/>
  <c r="AK38" i="57"/>
  <c r="AI41" i="57"/>
  <c r="AJ43" i="57"/>
  <c r="AJ41" i="57"/>
  <c r="AI36" i="57"/>
  <c r="AI44" i="57"/>
  <c r="AJ37" i="57"/>
  <c r="AJ40" i="57"/>
  <c r="AI38" i="57"/>
  <c r="AI39" i="57"/>
  <c r="AM38" i="57"/>
  <c r="AI37" i="57"/>
  <c r="AL40" i="57"/>
  <c r="AM43" i="57"/>
  <c r="AL39" i="57"/>
  <c r="AM41" i="57"/>
  <c r="AK44" i="57"/>
  <c r="AJ42" i="57"/>
  <c r="AJ36" i="57"/>
  <c r="AM36" i="57"/>
  <c r="AJ38" i="57"/>
  <c r="AM42" i="57"/>
  <c r="AL44" i="57"/>
  <c r="AK40" i="57"/>
  <c r="AJ39" i="57"/>
  <c r="AM37" i="57"/>
  <c r="AL41" i="57"/>
  <c r="AJ44" i="57"/>
  <c r="AL36" i="57"/>
  <c r="AI40" i="57"/>
  <c r="AI42" i="57"/>
  <c r="AM39" i="57"/>
  <c r="AK43" i="57"/>
  <c r="AK39" i="56"/>
  <c r="AK38" i="56"/>
  <c r="AJ43" i="56"/>
  <c r="AK37" i="56"/>
  <c r="AJ40" i="56"/>
  <c r="AL44" i="56"/>
  <c r="AK41" i="56"/>
  <c r="AK36" i="56"/>
  <c r="AI43" i="56"/>
  <c r="AI41" i="56"/>
  <c r="AM38" i="56"/>
  <c r="AK42" i="56"/>
  <c r="AI37" i="56"/>
  <c r="AL40" i="56"/>
  <c r="AM43" i="56"/>
  <c r="AL39" i="56"/>
  <c r="AM41" i="56"/>
  <c r="AK44" i="56"/>
  <c r="AL38" i="56"/>
  <c r="AJ41" i="56"/>
  <c r="AM44" i="56"/>
  <c r="AJ39" i="56"/>
  <c r="AL41" i="56"/>
  <c r="AJ44" i="56"/>
  <c r="AL36" i="56"/>
  <c r="AI40" i="56"/>
  <c r="AI42" i="56"/>
  <c r="AI36" i="56"/>
  <c r="AI39" i="56"/>
  <c r="AJ42" i="56"/>
  <c r="AI38" i="56"/>
  <c r="AJ36" i="56"/>
  <c r="AL43" i="56"/>
  <c r="AM37" i="56"/>
  <c r="AL37" i="56"/>
  <c r="AK40" i="56"/>
  <c r="AI44" i="56"/>
  <c r="AJ38" i="56"/>
  <c r="AL42" i="56"/>
  <c r="AJ37" i="56"/>
  <c r="AM40" i="56"/>
  <c r="AM42" i="56"/>
  <c r="AM36" i="56"/>
  <c r="AM39" i="56"/>
  <c r="AK43" i="56"/>
  <c r="J6" i="53"/>
  <c r="A6" i="53"/>
  <c r="A10" i="53"/>
  <c r="A3" i="53"/>
  <c r="A7" i="53"/>
  <c r="J7" i="53" l="1"/>
  <c r="J8" i="53" l="1"/>
  <c r="J9" i="53" l="1"/>
  <c r="AP4" i="51"/>
  <c r="U4" i="51" s="1"/>
  <c r="AP5" i="51"/>
  <c r="U5" i="51" s="1"/>
  <c r="AP6" i="51"/>
  <c r="U6" i="51" s="1"/>
  <c r="AP7" i="51"/>
  <c r="U7" i="51" s="1"/>
  <c r="AP8" i="51"/>
  <c r="U8" i="51" s="1"/>
  <c r="AP9" i="51"/>
  <c r="U9" i="51" s="1"/>
  <c r="AP10" i="51"/>
  <c r="U10" i="51" s="1"/>
  <c r="AP11" i="51"/>
  <c r="U11" i="51" s="1"/>
  <c r="AP12" i="51"/>
  <c r="U12" i="51" s="1"/>
  <c r="AP13" i="51"/>
  <c r="U13" i="51" s="1"/>
  <c r="AP14" i="51"/>
  <c r="U14" i="51" s="1"/>
  <c r="AP15" i="51"/>
  <c r="U15" i="51" s="1"/>
  <c r="AP16" i="51"/>
  <c r="U16" i="51" s="1"/>
  <c r="AP17" i="51"/>
  <c r="U17" i="51" s="1"/>
  <c r="AP18" i="51"/>
  <c r="U18" i="51" s="1"/>
  <c r="AP19" i="51"/>
  <c r="U19" i="51" s="1"/>
  <c r="AP20" i="51"/>
  <c r="U20" i="51" s="1"/>
  <c r="AP21" i="51"/>
  <c r="U21" i="51" s="1"/>
  <c r="AP22" i="51"/>
  <c r="U22" i="51" s="1"/>
  <c r="AP23" i="51"/>
  <c r="U23" i="51" s="1"/>
  <c r="AP24" i="51"/>
  <c r="U24" i="51" s="1"/>
  <c r="AP25" i="51"/>
  <c r="U25" i="51" s="1"/>
  <c r="AP3" i="51"/>
  <c r="U3" i="51" s="1"/>
  <c r="N11" i="51"/>
  <c r="N12" i="51"/>
  <c r="N13" i="51"/>
  <c r="N14" i="51"/>
  <c r="N15" i="51"/>
  <c r="AX177" i="52"/>
  <c r="AY177" i="52"/>
  <c r="AX178" i="52"/>
  <c r="AY178" i="52"/>
  <c r="AX179" i="52"/>
  <c r="AY179" i="52"/>
  <c r="AX180" i="52"/>
  <c r="AY180" i="52"/>
  <c r="AX181" i="52"/>
  <c r="AY181" i="52"/>
  <c r="AX182" i="52"/>
  <c r="AY182" i="52"/>
  <c r="AX183" i="52"/>
  <c r="AY183" i="52"/>
  <c r="AX184" i="52"/>
  <c r="AY184" i="52"/>
  <c r="AX185" i="52"/>
  <c r="AY185" i="52"/>
  <c r="AX186" i="52"/>
  <c r="AY186" i="52"/>
  <c r="AX187" i="52"/>
  <c r="AY187" i="52"/>
  <c r="AX188" i="52"/>
  <c r="AY188" i="52"/>
  <c r="AX189" i="52"/>
  <c r="AY189" i="52"/>
  <c r="AX190" i="52"/>
  <c r="AY190" i="52"/>
  <c r="AX191" i="52"/>
  <c r="AY191" i="52"/>
  <c r="AX170" i="52"/>
  <c r="AY170" i="52"/>
  <c r="AX171" i="52"/>
  <c r="AY171" i="52"/>
  <c r="AX172" i="52"/>
  <c r="AY172" i="52"/>
  <c r="AX173" i="52"/>
  <c r="AY173" i="52"/>
  <c r="AX174" i="52"/>
  <c r="AY174" i="52"/>
  <c r="AX175" i="52"/>
  <c r="AY175" i="52"/>
  <c r="AX176" i="52"/>
  <c r="AY176" i="52"/>
  <c r="AY169" i="52"/>
  <c r="AX169" i="52"/>
  <c r="J10" i="53" l="1"/>
  <c r="N4" i="51"/>
  <c r="N7" i="51"/>
  <c r="N8" i="51"/>
  <c r="N9" i="51"/>
  <c r="N5" i="51"/>
  <c r="N6" i="51"/>
  <c r="N10" i="51"/>
  <c r="B44" i="52"/>
  <c r="B58" i="52" s="1"/>
  <c r="B72" i="52" s="1"/>
  <c r="B134" i="52" s="1"/>
  <c r="B148" i="52" s="1"/>
  <c r="B162" i="52" s="1"/>
  <c r="B176" i="52" s="1"/>
  <c r="B190" i="52" s="1"/>
  <c r="B205" i="52" s="1"/>
  <c r="N3" i="51"/>
  <c r="B1" i="51"/>
  <c r="B5" i="51" s="1"/>
  <c r="F2" i="51"/>
  <c r="C6" i="51"/>
  <c r="C7" i="51"/>
  <c r="AW86" i="52"/>
  <c r="AY86" i="52" s="1"/>
  <c r="AZ86" i="52" s="1"/>
  <c r="AW90" i="52"/>
  <c r="AY90" i="52" s="1"/>
  <c r="AZ90" i="52" s="1"/>
  <c r="BA90" i="52" s="1"/>
  <c r="AW98" i="52"/>
  <c r="AY98" i="52" s="1"/>
  <c r="AW83" i="52"/>
  <c r="AY83" i="52" s="1"/>
  <c r="AZ83" i="52" s="1"/>
  <c r="AW84" i="52"/>
  <c r="AY84" i="52" s="1"/>
  <c r="AZ84" i="52" s="1"/>
  <c r="BA84" i="52" s="1"/>
  <c r="BB84" i="52" s="1"/>
  <c r="BC84" i="52" s="1"/>
  <c r="AW85" i="52"/>
  <c r="AY85" i="52" s="1"/>
  <c r="AW87" i="52"/>
  <c r="AY87" i="52" s="1"/>
  <c r="AZ87" i="52" s="1"/>
  <c r="BA87" i="52" s="1"/>
  <c r="AW89" i="52"/>
  <c r="AY89" i="52" s="1"/>
  <c r="AZ89" i="52" s="1"/>
  <c r="AW91" i="52"/>
  <c r="AY91" i="52" s="1"/>
  <c r="AZ91" i="52" s="1"/>
  <c r="BA91" i="52" s="1"/>
  <c r="AW92" i="52"/>
  <c r="AY92" i="52" s="1"/>
  <c r="AW93" i="52"/>
  <c r="AY93" i="52" s="1"/>
  <c r="AW95" i="52"/>
  <c r="AY95" i="52" s="1"/>
  <c r="AZ95" i="52" s="1"/>
  <c r="AW96" i="52"/>
  <c r="AY96" i="52" s="1"/>
  <c r="AW97" i="52"/>
  <c r="AY97" i="52" s="1"/>
  <c r="AZ97" i="52" s="1"/>
  <c r="BA97" i="52" s="1"/>
  <c r="BB97" i="52" s="1"/>
  <c r="BC97" i="52" s="1"/>
  <c r="AW99" i="52"/>
  <c r="AY99" i="52" s="1"/>
  <c r="AW100" i="52"/>
  <c r="AY100" i="52" s="1"/>
  <c r="AZ100" i="52" s="1"/>
  <c r="AW101" i="52"/>
  <c r="AY101" i="52" s="1"/>
  <c r="AW80" i="52"/>
  <c r="AY80" i="52" s="1"/>
  <c r="AZ80" i="52" s="1"/>
  <c r="AW81" i="52"/>
  <c r="AY81" i="52" s="1"/>
  <c r="AW82" i="52"/>
  <c r="AY82" i="52" s="1"/>
  <c r="AZ82" i="52" s="1"/>
  <c r="BA82" i="52" s="1"/>
  <c r="AW88" i="52"/>
  <c r="AY88" i="52" s="1"/>
  <c r="AZ88" i="52" s="1"/>
  <c r="AW94" i="52"/>
  <c r="AY94" i="52" s="1"/>
  <c r="AW79" i="52"/>
  <c r="AY79" i="52" s="1"/>
  <c r="AZ79" i="52" s="1"/>
  <c r="P4" i="51"/>
  <c r="Q4" i="51"/>
  <c r="P5" i="51"/>
  <c r="Q5" i="51"/>
  <c r="P6" i="51"/>
  <c r="Q6" i="51"/>
  <c r="P7" i="51"/>
  <c r="Q7" i="51"/>
  <c r="P8" i="51"/>
  <c r="Q8" i="51"/>
  <c r="P9" i="51"/>
  <c r="Q9" i="51"/>
  <c r="P10" i="51"/>
  <c r="Q10" i="51"/>
  <c r="P11" i="51"/>
  <c r="Q11" i="51"/>
  <c r="P12" i="51"/>
  <c r="Q12" i="51"/>
  <c r="P13" i="51"/>
  <c r="Q13" i="51"/>
  <c r="P14" i="51"/>
  <c r="Q14" i="51"/>
  <c r="P15" i="51"/>
  <c r="Q15" i="51"/>
  <c r="P16" i="51"/>
  <c r="Q16" i="51"/>
  <c r="P17" i="51"/>
  <c r="Q17" i="51"/>
  <c r="P18" i="51"/>
  <c r="Q18" i="51"/>
  <c r="P19" i="51"/>
  <c r="Q19" i="51"/>
  <c r="P20" i="51"/>
  <c r="Q20" i="51"/>
  <c r="P21" i="51"/>
  <c r="Q21" i="51"/>
  <c r="P22" i="51"/>
  <c r="Q22" i="51"/>
  <c r="P23" i="51"/>
  <c r="Q23" i="51"/>
  <c r="P24" i="51"/>
  <c r="Q24" i="51"/>
  <c r="P25" i="51"/>
  <c r="Q25" i="51"/>
  <c r="Q3" i="51"/>
  <c r="P3" i="51"/>
  <c r="AW169" i="52"/>
  <c r="AW170" i="52"/>
  <c r="AW171" i="52"/>
  <c r="AW172" i="52"/>
  <c r="AW173" i="52"/>
  <c r="AW174" i="52"/>
  <c r="AW175" i="52"/>
  <c r="AW176" i="52"/>
  <c r="AW177" i="52"/>
  <c r="AW178" i="52"/>
  <c r="AW179" i="52"/>
  <c r="AW180" i="52"/>
  <c r="AW181" i="52"/>
  <c r="E50" i="52"/>
  <c r="F50" i="52" s="1"/>
  <c r="G50" i="52" s="1"/>
  <c r="H50" i="52" s="1"/>
  <c r="I50" i="52" s="1"/>
  <c r="J50" i="52" s="1"/>
  <c r="K50" i="52" s="1"/>
  <c r="L50" i="52" s="1"/>
  <c r="M50" i="52" s="1"/>
  <c r="N50" i="52" s="1"/>
  <c r="O50" i="52" s="1"/>
  <c r="P50" i="52" s="1"/>
  <c r="Q50" i="52" s="1"/>
  <c r="R50" i="52" s="1"/>
  <c r="S50" i="52" s="1"/>
  <c r="T50" i="52" s="1"/>
  <c r="U50" i="52" s="1"/>
  <c r="V50" i="52" s="1"/>
  <c r="W50" i="52" s="1"/>
  <c r="X50" i="52" s="1"/>
  <c r="Y50" i="52" s="1"/>
  <c r="Z50" i="52" s="1"/>
  <c r="AA50" i="52" s="1"/>
  <c r="AB50" i="52" s="1"/>
  <c r="AC50" i="52" s="1"/>
  <c r="AD50" i="52" s="1"/>
  <c r="AE50" i="52" s="1"/>
  <c r="AF50" i="52" s="1"/>
  <c r="AG50" i="52" s="1"/>
  <c r="AH50" i="52" s="1"/>
  <c r="AI50" i="52" s="1"/>
  <c r="AJ50" i="52" s="1"/>
  <c r="AK50" i="52" s="1"/>
  <c r="AL50" i="52" s="1"/>
  <c r="AM50" i="52" s="1"/>
  <c r="AN50" i="52" s="1"/>
  <c r="AO50" i="52" s="1"/>
  <c r="AP50" i="52" s="1"/>
  <c r="AQ50" i="52" s="1"/>
  <c r="AR50" i="52" s="1"/>
  <c r="AS50" i="52" s="1"/>
  <c r="AT50" i="52" s="1"/>
  <c r="AU50" i="52" s="1"/>
  <c r="AV50" i="52" s="1"/>
  <c r="B39" i="52"/>
  <c r="B53" i="52" s="1"/>
  <c r="B67" i="52" s="1"/>
  <c r="B129" i="52" s="1"/>
  <c r="B143" i="52" s="1"/>
  <c r="B157" i="52" s="1"/>
  <c r="B171" i="52" s="1"/>
  <c r="B185" i="52" s="1"/>
  <c r="B200" i="52" s="1"/>
  <c r="B42" i="52"/>
  <c r="B56" i="52" s="1"/>
  <c r="B70" i="52" s="1"/>
  <c r="B132" i="52" s="1"/>
  <c r="B146" i="52" s="1"/>
  <c r="B160" i="52" s="1"/>
  <c r="B174" i="52" s="1"/>
  <c r="B188" i="52" s="1"/>
  <c r="B203" i="52" s="1"/>
  <c r="B43" i="52"/>
  <c r="B57" i="52" s="1"/>
  <c r="B71" i="52" s="1"/>
  <c r="B133" i="52" s="1"/>
  <c r="B147" i="52" s="1"/>
  <c r="B161" i="52" s="1"/>
  <c r="B175" i="52" s="1"/>
  <c r="B189" i="52" s="1"/>
  <c r="B204" i="52" s="1"/>
  <c r="B46" i="52"/>
  <c r="B60" i="52" s="1"/>
  <c r="B74" i="52" s="1"/>
  <c r="B136" i="52" s="1"/>
  <c r="B150" i="52" s="1"/>
  <c r="B164" i="52" s="1"/>
  <c r="B178" i="52" s="1"/>
  <c r="B192" i="52" s="1"/>
  <c r="B207" i="52" s="1"/>
  <c r="B47" i="52"/>
  <c r="B61" i="52" s="1"/>
  <c r="B75" i="52" s="1"/>
  <c r="B137" i="52" s="1"/>
  <c r="B151" i="52" s="1"/>
  <c r="B165" i="52" s="1"/>
  <c r="B179" i="52" s="1"/>
  <c r="B193" i="52" s="1"/>
  <c r="B208" i="52" s="1"/>
  <c r="B48" i="52"/>
  <c r="B62" i="52" s="1"/>
  <c r="B76" i="52" s="1"/>
  <c r="B138" i="52" s="1"/>
  <c r="B152" i="52" s="1"/>
  <c r="B166" i="52" s="1"/>
  <c r="B180" i="52" s="1"/>
  <c r="B194" i="52" s="1"/>
  <c r="B209" i="52" s="1"/>
  <c r="D1" i="52"/>
  <c r="E1" i="52"/>
  <c r="F1" i="52"/>
  <c r="G1" i="52"/>
  <c r="H1" i="52"/>
  <c r="I1" i="52"/>
  <c r="J1" i="52"/>
  <c r="K1" i="52"/>
  <c r="L1" i="52"/>
  <c r="M1" i="52"/>
  <c r="N1" i="52"/>
  <c r="O1" i="52"/>
  <c r="P1" i="52"/>
  <c r="Q1" i="52"/>
  <c r="R1" i="52"/>
  <c r="S1" i="52"/>
  <c r="T1" i="52"/>
  <c r="U1" i="52"/>
  <c r="V1" i="52"/>
  <c r="W1" i="52"/>
  <c r="X1" i="52"/>
  <c r="Y1" i="52"/>
  <c r="Z1" i="52"/>
  <c r="AA1" i="52"/>
  <c r="AB1" i="52"/>
  <c r="AC1" i="52"/>
  <c r="AD1" i="52"/>
  <c r="AE1" i="52"/>
  <c r="AF1" i="52"/>
  <c r="AG1" i="52"/>
  <c r="AH1" i="52"/>
  <c r="AI1" i="52"/>
  <c r="AJ1" i="52"/>
  <c r="AK1" i="52"/>
  <c r="AL1" i="52"/>
  <c r="AM1" i="52"/>
  <c r="AN1" i="52"/>
  <c r="AO1" i="52"/>
  <c r="AP1" i="52"/>
  <c r="AQ1" i="52"/>
  <c r="AR1" i="52"/>
  <c r="AS1" i="52"/>
  <c r="AT1" i="52"/>
  <c r="AU1" i="52"/>
  <c r="AV1" i="52"/>
  <c r="D2" i="52"/>
  <c r="E2" i="52"/>
  <c r="F2" i="52"/>
  <c r="G2" i="52"/>
  <c r="H2" i="52"/>
  <c r="M2" i="52"/>
  <c r="N2" i="52"/>
  <c r="O2" i="52"/>
  <c r="P2" i="52"/>
  <c r="Q2" i="52"/>
  <c r="V2" i="52"/>
  <c r="W2" i="52"/>
  <c r="X2" i="52"/>
  <c r="Y2" i="52"/>
  <c r="Z2" i="52"/>
  <c r="AE2" i="52"/>
  <c r="AF2" i="52"/>
  <c r="AG2" i="52"/>
  <c r="AH2" i="52"/>
  <c r="AI2" i="52"/>
  <c r="AN2" i="52"/>
  <c r="AO2" i="52"/>
  <c r="AP2" i="52"/>
  <c r="AQ2" i="52"/>
  <c r="AR2" i="52"/>
  <c r="D3" i="52"/>
  <c r="E3" i="52"/>
  <c r="F3" i="52"/>
  <c r="G3" i="52"/>
  <c r="H3" i="52"/>
  <c r="I3" i="52"/>
  <c r="J3" i="52"/>
  <c r="K3" i="52"/>
  <c r="L3" i="52"/>
  <c r="M3" i="52"/>
  <c r="N3" i="52"/>
  <c r="O3" i="52"/>
  <c r="P3" i="52"/>
  <c r="Q3" i="52"/>
  <c r="R3" i="52"/>
  <c r="S3" i="52"/>
  <c r="T3" i="52"/>
  <c r="U3" i="52"/>
  <c r="V3" i="52"/>
  <c r="W3" i="52"/>
  <c r="X3" i="52"/>
  <c r="Y3" i="52"/>
  <c r="Z3" i="52"/>
  <c r="AA3" i="52"/>
  <c r="AB3" i="52"/>
  <c r="AC3" i="52"/>
  <c r="AD3" i="52"/>
  <c r="AE3" i="52"/>
  <c r="AF3" i="52"/>
  <c r="AG3" i="52"/>
  <c r="AH3" i="52"/>
  <c r="AI3" i="52"/>
  <c r="AJ3" i="52"/>
  <c r="AK3" i="52"/>
  <c r="AL3" i="52"/>
  <c r="AM3" i="52"/>
  <c r="AN3" i="52"/>
  <c r="AO3" i="52"/>
  <c r="AP3" i="52"/>
  <c r="AQ3" i="52"/>
  <c r="AR3" i="52"/>
  <c r="AS3" i="52"/>
  <c r="AT3" i="52"/>
  <c r="AU3" i="52"/>
  <c r="AV3" i="52"/>
  <c r="AV4" i="52"/>
  <c r="D5" i="52"/>
  <c r="E5" i="52"/>
  <c r="F5" i="52"/>
  <c r="G5" i="52"/>
  <c r="H5" i="52"/>
  <c r="I5" i="52"/>
  <c r="J5" i="52"/>
  <c r="K5" i="52"/>
  <c r="L5" i="52"/>
  <c r="M5" i="52"/>
  <c r="N5" i="52"/>
  <c r="O5" i="52"/>
  <c r="P5" i="52"/>
  <c r="Q5" i="52"/>
  <c r="R5" i="52"/>
  <c r="S5" i="52"/>
  <c r="T5" i="52"/>
  <c r="U5" i="52"/>
  <c r="V5" i="52"/>
  <c r="W5" i="52"/>
  <c r="X5" i="52"/>
  <c r="Y5" i="52"/>
  <c r="Z5" i="52"/>
  <c r="AA5" i="52"/>
  <c r="AB5" i="52"/>
  <c r="AC5" i="52"/>
  <c r="AD5" i="52"/>
  <c r="AE5" i="52"/>
  <c r="AF5" i="52"/>
  <c r="AG5" i="52"/>
  <c r="AH5" i="52"/>
  <c r="AI5" i="52"/>
  <c r="AJ5" i="52"/>
  <c r="AK5" i="52"/>
  <c r="AL5" i="52"/>
  <c r="AM5" i="52"/>
  <c r="AN5" i="52"/>
  <c r="AO5" i="52"/>
  <c r="AP5" i="52"/>
  <c r="AQ5" i="52"/>
  <c r="AR5" i="52"/>
  <c r="AS5" i="52"/>
  <c r="AT5" i="52"/>
  <c r="AU5" i="52"/>
  <c r="AV5" i="52"/>
  <c r="D6" i="52"/>
  <c r="E6" i="52"/>
  <c r="F6" i="52"/>
  <c r="G6" i="52"/>
  <c r="H6" i="52"/>
  <c r="I6" i="52"/>
  <c r="J6" i="52"/>
  <c r="K6" i="52"/>
  <c r="L6" i="52"/>
  <c r="M6" i="52"/>
  <c r="N6" i="52"/>
  <c r="O6" i="52"/>
  <c r="P6" i="52"/>
  <c r="Q6" i="52"/>
  <c r="R6" i="52"/>
  <c r="S6" i="52"/>
  <c r="T6" i="52"/>
  <c r="U6" i="52"/>
  <c r="V6" i="52"/>
  <c r="W6" i="52"/>
  <c r="X6" i="52"/>
  <c r="Y6" i="52"/>
  <c r="Z6" i="52"/>
  <c r="AA6" i="52"/>
  <c r="AB6" i="52"/>
  <c r="AC6" i="52"/>
  <c r="AD6" i="52"/>
  <c r="AE6" i="52"/>
  <c r="AF6" i="52"/>
  <c r="AG6" i="52"/>
  <c r="AH6" i="52"/>
  <c r="AI6" i="52"/>
  <c r="AJ6" i="52"/>
  <c r="AK6" i="52"/>
  <c r="AL6" i="52"/>
  <c r="AM6" i="52"/>
  <c r="AN6" i="52"/>
  <c r="AO6" i="52"/>
  <c r="AP6" i="52"/>
  <c r="AQ6" i="52"/>
  <c r="AR6" i="52"/>
  <c r="AS6" i="52"/>
  <c r="AT6" i="52"/>
  <c r="AU6" i="52"/>
  <c r="AV6" i="52"/>
  <c r="AV7" i="52"/>
  <c r="D8" i="52"/>
  <c r="E8" i="52"/>
  <c r="F8" i="52"/>
  <c r="G8" i="52"/>
  <c r="H8" i="52"/>
  <c r="I8" i="52"/>
  <c r="J8" i="52"/>
  <c r="K8" i="52"/>
  <c r="L8" i="52"/>
  <c r="M8" i="52"/>
  <c r="N8" i="52"/>
  <c r="O8" i="52"/>
  <c r="P8" i="52"/>
  <c r="Q8" i="52"/>
  <c r="R8" i="52"/>
  <c r="S8" i="52"/>
  <c r="T8" i="52"/>
  <c r="U8" i="52"/>
  <c r="V8" i="52"/>
  <c r="W8" i="52"/>
  <c r="X8" i="52"/>
  <c r="Y8" i="52"/>
  <c r="Z8" i="52"/>
  <c r="AA8" i="52"/>
  <c r="AB8" i="52"/>
  <c r="AC8" i="52"/>
  <c r="AD8" i="52"/>
  <c r="AE8" i="52"/>
  <c r="AF8" i="52"/>
  <c r="AG8" i="52"/>
  <c r="AH8" i="52"/>
  <c r="AI8" i="52"/>
  <c r="AJ8" i="52"/>
  <c r="AK8" i="52"/>
  <c r="AL8" i="52"/>
  <c r="AM8" i="52"/>
  <c r="AN8" i="52"/>
  <c r="AO8" i="52"/>
  <c r="AP8" i="52"/>
  <c r="AQ8" i="52"/>
  <c r="AR8" i="52"/>
  <c r="AS8" i="52"/>
  <c r="AT8" i="52"/>
  <c r="AU8" i="52"/>
  <c r="AV8" i="52"/>
  <c r="D9" i="52"/>
  <c r="E9" i="52"/>
  <c r="F9" i="52"/>
  <c r="G9" i="52"/>
  <c r="H9" i="52"/>
  <c r="I9" i="52"/>
  <c r="J9" i="52"/>
  <c r="K9" i="52"/>
  <c r="L9" i="52"/>
  <c r="M9" i="52"/>
  <c r="N9" i="52"/>
  <c r="O9" i="52"/>
  <c r="P9" i="52"/>
  <c r="Q9" i="52"/>
  <c r="R9" i="52"/>
  <c r="S9" i="52"/>
  <c r="T9" i="52"/>
  <c r="U9" i="52"/>
  <c r="V9" i="52"/>
  <c r="W9" i="52"/>
  <c r="X9" i="52"/>
  <c r="Y9" i="52"/>
  <c r="Z9" i="52"/>
  <c r="AA9" i="52"/>
  <c r="AB9" i="52"/>
  <c r="AC9" i="52"/>
  <c r="AD9" i="52"/>
  <c r="AE9" i="52"/>
  <c r="AF9" i="52"/>
  <c r="AG9" i="52"/>
  <c r="AH9" i="52"/>
  <c r="AI9" i="52"/>
  <c r="AJ9" i="52"/>
  <c r="AK9" i="52"/>
  <c r="AL9" i="52"/>
  <c r="AM9" i="52"/>
  <c r="AN9" i="52"/>
  <c r="AO9" i="52"/>
  <c r="AP9" i="52"/>
  <c r="AQ9" i="52"/>
  <c r="AR9" i="52"/>
  <c r="AS9" i="52"/>
  <c r="AT9" i="52"/>
  <c r="AU9" i="52"/>
  <c r="AV9" i="52"/>
  <c r="D10" i="52"/>
  <c r="E10" i="52"/>
  <c r="F10" i="52"/>
  <c r="G10" i="52"/>
  <c r="H10" i="52"/>
  <c r="I10" i="52"/>
  <c r="J10" i="52"/>
  <c r="K10" i="52"/>
  <c r="L10" i="52"/>
  <c r="M10" i="52"/>
  <c r="N10" i="52"/>
  <c r="O10" i="52"/>
  <c r="P10" i="52"/>
  <c r="Q10" i="52"/>
  <c r="R10" i="52"/>
  <c r="S10" i="52"/>
  <c r="T10" i="52"/>
  <c r="U10" i="52"/>
  <c r="V10" i="52"/>
  <c r="W10" i="52"/>
  <c r="X10" i="52"/>
  <c r="Y10" i="52"/>
  <c r="Z10" i="52"/>
  <c r="AA10" i="52"/>
  <c r="AB10" i="52"/>
  <c r="AC10" i="52"/>
  <c r="AD10" i="52"/>
  <c r="AE10" i="52"/>
  <c r="AF10" i="52"/>
  <c r="AG10" i="52"/>
  <c r="AH10" i="52"/>
  <c r="AI10" i="52"/>
  <c r="AJ10" i="52"/>
  <c r="AK10" i="52"/>
  <c r="AL10" i="52"/>
  <c r="AM10" i="52"/>
  <c r="AN10" i="52"/>
  <c r="AO10" i="52"/>
  <c r="AP10" i="52"/>
  <c r="AQ10" i="52"/>
  <c r="AR10" i="52"/>
  <c r="AS10" i="52"/>
  <c r="AT10" i="52"/>
  <c r="AU10" i="52"/>
  <c r="AV10" i="52"/>
  <c r="D11" i="52"/>
  <c r="E11" i="52"/>
  <c r="F11" i="52"/>
  <c r="G11" i="52"/>
  <c r="H11" i="52"/>
  <c r="I11" i="52"/>
  <c r="J11" i="52"/>
  <c r="K11" i="52"/>
  <c r="L11" i="52"/>
  <c r="M11" i="52"/>
  <c r="N11" i="52"/>
  <c r="O11" i="52"/>
  <c r="P11" i="52"/>
  <c r="Q11" i="52"/>
  <c r="R11" i="52"/>
  <c r="S11" i="52"/>
  <c r="T11" i="52"/>
  <c r="U11" i="52"/>
  <c r="V11" i="52"/>
  <c r="W11" i="52"/>
  <c r="X11" i="52"/>
  <c r="Y11" i="52"/>
  <c r="Z11" i="52"/>
  <c r="AA11" i="52"/>
  <c r="AB11" i="52"/>
  <c r="AC11" i="52"/>
  <c r="AD11" i="52"/>
  <c r="AE11" i="52"/>
  <c r="AF11" i="52"/>
  <c r="AG11" i="52"/>
  <c r="AH11" i="52"/>
  <c r="AI11" i="52"/>
  <c r="AJ11" i="52"/>
  <c r="AK11" i="52"/>
  <c r="AL11" i="52"/>
  <c r="AM11" i="52"/>
  <c r="AN11" i="52"/>
  <c r="AO11" i="52"/>
  <c r="AP11" i="52"/>
  <c r="AQ11" i="52"/>
  <c r="AR11" i="52"/>
  <c r="AS11" i="52"/>
  <c r="AT11" i="52"/>
  <c r="AU11" i="52"/>
  <c r="AV11" i="52"/>
  <c r="D12" i="52"/>
  <c r="E12" i="52"/>
  <c r="F12" i="52"/>
  <c r="G12" i="52"/>
  <c r="H12" i="52"/>
  <c r="I12" i="52"/>
  <c r="J12" i="52"/>
  <c r="K12" i="52"/>
  <c r="L12" i="52"/>
  <c r="M12" i="52"/>
  <c r="N12" i="52"/>
  <c r="O12" i="52"/>
  <c r="P12" i="52"/>
  <c r="Q12" i="52"/>
  <c r="R12" i="52"/>
  <c r="S12" i="52"/>
  <c r="T12" i="52"/>
  <c r="U12" i="52"/>
  <c r="V12" i="52"/>
  <c r="W12" i="52"/>
  <c r="X12" i="52"/>
  <c r="Y12" i="52"/>
  <c r="Z12" i="52"/>
  <c r="AA12" i="52"/>
  <c r="AB12" i="52"/>
  <c r="AC12" i="52"/>
  <c r="AD12" i="52"/>
  <c r="AE12" i="52"/>
  <c r="AF12" i="52"/>
  <c r="AG12" i="52"/>
  <c r="AH12" i="52"/>
  <c r="AI12" i="52"/>
  <c r="AJ12" i="52"/>
  <c r="AK12" i="52"/>
  <c r="AL12" i="52"/>
  <c r="AM12" i="52"/>
  <c r="AN12" i="52"/>
  <c r="AO12" i="52"/>
  <c r="AP12" i="52"/>
  <c r="AQ12" i="52"/>
  <c r="AR12" i="52"/>
  <c r="AS12" i="52"/>
  <c r="AT12" i="52"/>
  <c r="AU12" i="52"/>
  <c r="AV12" i="52"/>
  <c r="D36" i="52"/>
  <c r="E36" i="52" s="1"/>
  <c r="F36" i="52" s="1"/>
  <c r="G36" i="52" s="1"/>
  <c r="H36" i="52" s="1"/>
  <c r="I36" i="52" s="1"/>
  <c r="J36" i="52" s="1"/>
  <c r="K36" i="52" s="1"/>
  <c r="L36" i="52" s="1"/>
  <c r="M36" i="52" s="1"/>
  <c r="N36" i="52" s="1"/>
  <c r="O36" i="52" s="1"/>
  <c r="P36" i="52" s="1"/>
  <c r="Q36" i="52" s="1"/>
  <c r="R36" i="52" s="1"/>
  <c r="S36" i="52" s="1"/>
  <c r="T36" i="52" s="1"/>
  <c r="U36" i="52" s="1"/>
  <c r="V36" i="52" s="1"/>
  <c r="W36" i="52" s="1"/>
  <c r="X36" i="52" s="1"/>
  <c r="Y36" i="52" s="1"/>
  <c r="Z36" i="52" s="1"/>
  <c r="AA36" i="52" s="1"/>
  <c r="AB36" i="52" s="1"/>
  <c r="AC36" i="52" s="1"/>
  <c r="AD36" i="52" s="1"/>
  <c r="AE36" i="52" s="1"/>
  <c r="AF36" i="52" s="1"/>
  <c r="AG36" i="52" s="1"/>
  <c r="AH36" i="52" s="1"/>
  <c r="AI36" i="52" s="1"/>
  <c r="AJ36" i="52" s="1"/>
  <c r="AK36" i="52" s="1"/>
  <c r="AL36" i="52" s="1"/>
  <c r="AM36" i="52" s="1"/>
  <c r="AN36" i="52" s="1"/>
  <c r="AO36" i="52" s="1"/>
  <c r="AP36" i="52" s="1"/>
  <c r="AQ36" i="52" s="1"/>
  <c r="AR36" i="52" s="1"/>
  <c r="AS36" i="52" s="1"/>
  <c r="AT36" i="52" s="1"/>
  <c r="AU36" i="52" s="1"/>
  <c r="AV36" i="52" s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24" i="1"/>
  <c r="J11" i="53" l="1"/>
  <c r="B41" i="52"/>
  <c r="B55" i="52" s="1"/>
  <c r="B69" i="52" s="1"/>
  <c r="B131" i="52" s="1"/>
  <c r="B145" i="52" s="1"/>
  <c r="B159" i="52" s="1"/>
  <c r="B173" i="52" s="1"/>
  <c r="B187" i="52" s="1"/>
  <c r="B202" i="52" s="1"/>
  <c r="B49" i="52"/>
  <c r="B63" i="52" s="1"/>
  <c r="B77" i="52" s="1"/>
  <c r="B139" i="52" s="1"/>
  <c r="B153" i="52" s="1"/>
  <c r="B167" i="52" s="1"/>
  <c r="B181" i="52" s="1"/>
  <c r="B195" i="52" s="1"/>
  <c r="B210" i="52" s="1"/>
  <c r="B45" i="52"/>
  <c r="B59" i="52" s="1"/>
  <c r="B73" i="52" s="1"/>
  <c r="B135" i="52" s="1"/>
  <c r="B149" i="52" s="1"/>
  <c r="B163" i="52" s="1"/>
  <c r="B177" i="52" s="1"/>
  <c r="B191" i="52" s="1"/>
  <c r="B206" i="52" s="1"/>
  <c r="B37" i="52"/>
  <c r="B51" i="52" s="1"/>
  <c r="B65" i="52" s="1"/>
  <c r="B127" i="52" s="1"/>
  <c r="B141" i="52" s="1"/>
  <c r="B155" i="52" s="1"/>
  <c r="B169" i="52" s="1"/>
  <c r="B183" i="52" s="1"/>
  <c r="B198" i="52" s="1"/>
  <c r="B38" i="52"/>
  <c r="B52" i="52" s="1"/>
  <c r="B66" i="52" s="1"/>
  <c r="B128" i="52" s="1"/>
  <c r="B142" i="52" s="1"/>
  <c r="B156" i="52" s="1"/>
  <c r="B170" i="52" s="1"/>
  <c r="B184" i="52" s="1"/>
  <c r="B199" i="52" s="1"/>
  <c r="B40" i="52"/>
  <c r="B54" i="52" s="1"/>
  <c r="B68" i="52" s="1"/>
  <c r="B130" i="52" s="1"/>
  <c r="B144" i="52" s="1"/>
  <c r="B158" i="52" s="1"/>
  <c r="B172" i="52" s="1"/>
  <c r="B186" i="52" s="1"/>
  <c r="B201" i="52" s="1"/>
  <c r="D6" i="51"/>
  <c r="E6" i="51" s="1"/>
  <c r="F6" i="51" s="1"/>
  <c r="G6" i="51" s="1"/>
  <c r="H6" i="51" s="1"/>
  <c r="I6" i="51" s="1"/>
  <c r="J6" i="51" s="1"/>
  <c r="K6" i="51" s="1"/>
  <c r="AZ99" i="52"/>
  <c r="BA99" i="52" s="1"/>
  <c r="BB99" i="52" s="1"/>
  <c r="BC99" i="52" s="1"/>
  <c r="BD97" i="52"/>
  <c r="BA89" i="52"/>
  <c r="BA100" i="52"/>
  <c r="BA88" i="52"/>
  <c r="BB88" i="52" s="1"/>
  <c r="BD84" i="52"/>
  <c r="BE84" i="52" s="1"/>
  <c r="BA80" i="52"/>
  <c r="BB91" i="52"/>
  <c r="BC91" i="52" s="1"/>
  <c r="BB87" i="52"/>
  <c r="BA83" i="52"/>
  <c r="BB83" i="52" s="1"/>
  <c r="BC83" i="52" s="1"/>
  <c r="BA79" i="52"/>
  <c r="BB90" i="52"/>
  <c r="BC90" i="52" s="1"/>
  <c r="BA86" i="52"/>
  <c r="BB86" i="52" s="1"/>
  <c r="BC86" i="52" s="1"/>
  <c r="BB82" i="52"/>
  <c r="AZ93" i="52"/>
  <c r="BA93" i="52" s="1"/>
  <c r="BB93" i="52" s="1"/>
  <c r="AZ85" i="52"/>
  <c r="AZ98" i="52"/>
  <c r="BA98" i="52" s="1"/>
  <c r="AZ94" i="52"/>
  <c r="BA95" i="52"/>
  <c r="BB95" i="52" s="1"/>
  <c r="BC95" i="52" s="1"/>
  <c r="AZ81" i="52"/>
  <c r="BA81" i="52" s="1"/>
  <c r="AZ101" i="52"/>
  <c r="AZ96" i="52"/>
  <c r="AZ92" i="52"/>
  <c r="AC7" i="52" l="1"/>
  <c r="T7" i="52"/>
  <c r="K3" i="53"/>
  <c r="BD99" i="52"/>
  <c r="BD95" i="52"/>
  <c r="BE95" i="52" s="1"/>
  <c r="BA85" i="52"/>
  <c r="BB85" i="52" s="1"/>
  <c r="BC88" i="52"/>
  <c r="BB89" i="52"/>
  <c r="BA92" i="52"/>
  <c r="BB92" i="52" s="1"/>
  <c r="BA101" i="52"/>
  <c r="BC93" i="52"/>
  <c r="BD86" i="52"/>
  <c r="BB79" i="52"/>
  <c r="BC87" i="52"/>
  <c r="BB80" i="52"/>
  <c r="BA96" i="52"/>
  <c r="BB81" i="52"/>
  <c r="BA94" i="52"/>
  <c r="BB98" i="52"/>
  <c r="BC82" i="52"/>
  <c r="BD90" i="52"/>
  <c r="BD83" i="52"/>
  <c r="BE83" i="52" s="1"/>
  <c r="BF83" i="52" s="1"/>
  <c r="BD91" i="52"/>
  <c r="BE91" i="52" s="1"/>
  <c r="BF91" i="52" s="1"/>
  <c r="BF84" i="52"/>
  <c r="BB100" i="52"/>
  <c r="BC100" i="52" s="1"/>
  <c r="BE97" i="52"/>
  <c r="BF97" i="52" s="1"/>
  <c r="K1" i="5"/>
  <c r="B13" i="5"/>
  <c r="K4" i="53" l="1"/>
  <c r="BG83" i="52"/>
  <c r="BB94" i="52"/>
  <c r="BB96" i="52"/>
  <c r="BC96" i="52" s="1"/>
  <c r="BE86" i="52"/>
  <c r="BC85" i="52"/>
  <c r="BC92" i="52"/>
  <c r="BG97" i="52"/>
  <c r="BG84" i="52"/>
  <c r="BD82" i="52"/>
  <c r="BE82" i="52" s="1"/>
  <c r="BF82" i="52" s="1"/>
  <c r="BG82" i="52" s="1"/>
  <c r="BD87" i="52"/>
  <c r="BB101" i="52"/>
  <c r="BC101" i="52" s="1"/>
  <c r="BE99" i="52"/>
  <c r="BD100" i="52"/>
  <c r="BG91" i="52"/>
  <c r="BE90" i="52"/>
  <c r="BF90" i="52" s="1"/>
  <c r="BG90" i="52" s="1"/>
  <c r="BC98" i="52"/>
  <c r="BC81" i="52"/>
  <c r="BC80" i="52"/>
  <c r="BC79" i="52"/>
  <c r="BD93" i="52"/>
  <c r="BE93" i="52" s="1"/>
  <c r="BD88" i="52"/>
  <c r="BF95" i="52"/>
  <c r="BC89" i="52"/>
  <c r="D3" i="3"/>
  <c r="K5" i="53" l="1"/>
  <c r="E3" i="3"/>
  <c r="D7" i="51"/>
  <c r="BD89" i="52"/>
  <c r="BE89" i="52" s="1"/>
  <c r="BE88" i="52"/>
  <c r="BD79" i="52"/>
  <c r="BE79" i="52" s="1"/>
  <c r="BF79" i="52" s="1"/>
  <c r="BG79" i="52" s="1"/>
  <c r="BH79" i="52" s="1"/>
  <c r="BE100" i="52"/>
  <c r="BD101" i="52"/>
  <c r="BH97" i="52"/>
  <c r="BI97" i="52" s="1"/>
  <c r="BD85" i="52"/>
  <c r="BE85" i="52" s="1"/>
  <c r="BF85" i="52" s="1"/>
  <c r="BG85" i="52" s="1"/>
  <c r="BF93" i="52"/>
  <c r="BG93" i="52" s="1"/>
  <c r="BH91" i="52"/>
  <c r="BE87" i="52"/>
  <c r="BF87" i="52" s="1"/>
  <c r="BG87" i="52" s="1"/>
  <c r="BH84" i="52"/>
  <c r="BI84" i="52" s="1"/>
  <c r="BD92" i="52"/>
  <c r="BE92" i="52" s="1"/>
  <c r="BF86" i="52"/>
  <c r="BG86" i="52" s="1"/>
  <c r="BC94" i="52"/>
  <c r="BG95" i="52"/>
  <c r="BD80" i="52"/>
  <c r="BE80" i="52" s="1"/>
  <c r="BF80" i="52" s="1"/>
  <c r="BG80" i="52" s="1"/>
  <c r="BH80" i="52" s="1"/>
  <c r="BI80" i="52" s="1"/>
  <c r="BJ80" i="52" s="1"/>
  <c r="BD98" i="52"/>
  <c r="BF99" i="52"/>
  <c r="BH90" i="52"/>
  <c r="BD81" i="52"/>
  <c r="BH82" i="52"/>
  <c r="BI82" i="52" s="1"/>
  <c r="BD96" i="52"/>
  <c r="BE96" i="52" s="1"/>
  <c r="BF96" i="52" s="1"/>
  <c r="BG96" i="52" s="1"/>
  <c r="BH83" i="52"/>
  <c r="K6" i="53" l="1"/>
  <c r="S2" i="52"/>
  <c r="AK2" i="52"/>
  <c r="AU10" i="6"/>
  <c r="AV2" i="52"/>
  <c r="I2" i="52"/>
  <c r="R2" i="52"/>
  <c r="AA2" i="52"/>
  <c r="AJ2" i="52"/>
  <c r="AU2" i="52"/>
  <c r="L2" i="52"/>
  <c r="U2" i="52"/>
  <c r="AD2" i="52"/>
  <c r="AM2" i="52"/>
  <c r="AT2" i="52"/>
  <c r="K2" i="52"/>
  <c r="T2" i="52"/>
  <c r="AC2" i="52"/>
  <c r="AL2" i="52"/>
  <c r="J2" i="52"/>
  <c r="AS2" i="52"/>
  <c r="AB2" i="52"/>
  <c r="F3" i="3"/>
  <c r="E7" i="51"/>
  <c r="BI83" i="52"/>
  <c r="BJ83" i="52" s="1"/>
  <c r="BI90" i="52"/>
  <c r="BJ90" i="52" s="1"/>
  <c r="BE98" i="52"/>
  <c r="BH95" i="52"/>
  <c r="BI95" i="52" s="1"/>
  <c r="BJ95" i="52" s="1"/>
  <c r="BJ84" i="52"/>
  <c r="BK84" i="52" s="1"/>
  <c r="BL84" i="52" s="1"/>
  <c r="BI91" i="52"/>
  <c r="BH87" i="52"/>
  <c r="BI87" i="52" s="1"/>
  <c r="BJ87" i="52" s="1"/>
  <c r="BF88" i="52"/>
  <c r="BE81" i="52"/>
  <c r="BF81" i="52" s="1"/>
  <c r="BG99" i="52"/>
  <c r="BF92" i="52"/>
  <c r="BH93" i="52"/>
  <c r="BI93" i="52" s="1"/>
  <c r="BJ93" i="52" s="1"/>
  <c r="BJ97" i="52"/>
  <c r="BF100" i="52"/>
  <c r="BG100" i="52" s="1"/>
  <c r="BH96" i="52"/>
  <c r="BK80" i="52"/>
  <c r="BD94" i="52"/>
  <c r="BJ82" i="52"/>
  <c r="BK82" i="52" s="1"/>
  <c r="BH86" i="52"/>
  <c r="BH85" i="52"/>
  <c r="BI85" i="52" s="1"/>
  <c r="BJ85" i="52" s="1"/>
  <c r="BK85" i="52" s="1"/>
  <c r="BL85" i="52" s="1"/>
  <c r="BE101" i="52"/>
  <c r="BF101" i="52" s="1"/>
  <c r="BI79" i="52"/>
  <c r="BF89" i="52"/>
  <c r="K48" i="5"/>
  <c r="B48" i="5"/>
  <c r="K37" i="5"/>
  <c r="B37" i="5"/>
  <c r="J122" i="4"/>
  <c r="K122" i="4"/>
  <c r="L122" i="4"/>
  <c r="M122" i="4"/>
  <c r="N122" i="4"/>
  <c r="O122" i="4"/>
  <c r="P122" i="4"/>
  <c r="Q122" i="4"/>
  <c r="J121" i="4"/>
  <c r="A122" i="4"/>
  <c r="B122" i="4"/>
  <c r="C122" i="4"/>
  <c r="D122" i="4"/>
  <c r="E122" i="4"/>
  <c r="F122" i="4"/>
  <c r="G122" i="4"/>
  <c r="H122" i="4"/>
  <c r="A121" i="4"/>
  <c r="J110" i="4"/>
  <c r="K110" i="4"/>
  <c r="L110" i="4"/>
  <c r="M110" i="4"/>
  <c r="N110" i="4"/>
  <c r="O110" i="4"/>
  <c r="P110" i="4"/>
  <c r="Q110" i="4"/>
  <c r="J109" i="4"/>
  <c r="A110" i="4"/>
  <c r="B110" i="4"/>
  <c r="C110" i="4"/>
  <c r="D110" i="4"/>
  <c r="E110" i="4"/>
  <c r="F110" i="4"/>
  <c r="G110" i="4"/>
  <c r="H110" i="4"/>
  <c r="A109" i="4"/>
  <c r="J98" i="4"/>
  <c r="K98" i="4"/>
  <c r="L98" i="4"/>
  <c r="M98" i="4"/>
  <c r="N98" i="4"/>
  <c r="O98" i="4"/>
  <c r="P98" i="4"/>
  <c r="Q98" i="4"/>
  <c r="J97" i="4"/>
  <c r="A98" i="4"/>
  <c r="B98" i="4"/>
  <c r="C98" i="4"/>
  <c r="D98" i="4"/>
  <c r="E98" i="4"/>
  <c r="F98" i="4"/>
  <c r="G98" i="4"/>
  <c r="H98" i="4"/>
  <c r="A97" i="4"/>
  <c r="K86" i="4"/>
  <c r="L86" i="4"/>
  <c r="M86" i="4"/>
  <c r="N86" i="4"/>
  <c r="O86" i="4"/>
  <c r="P86" i="4"/>
  <c r="Q86" i="4"/>
  <c r="J86" i="4"/>
  <c r="J85" i="4"/>
  <c r="A86" i="4"/>
  <c r="B86" i="4"/>
  <c r="C86" i="4"/>
  <c r="D86" i="4"/>
  <c r="E86" i="4"/>
  <c r="F86" i="4"/>
  <c r="G86" i="4"/>
  <c r="H86" i="4"/>
  <c r="C85" i="4"/>
  <c r="D85" i="4"/>
  <c r="E85" i="4"/>
  <c r="A85" i="4"/>
  <c r="AN21" i="50"/>
  <c r="AN20" i="50"/>
  <c r="AO17" i="50"/>
  <c r="AO18" i="50" s="1"/>
  <c r="AO19" i="50" s="1"/>
  <c r="AO20" i="50" s="1"/>
  <c r="AO21" i="50" s="1"/>
  <c r="AO22" i="50" s="1"/>
  <c r="AO23" i="50" s="1"/>
  <c r="AO24" i="50" s="1"/>
  <c r="AP16" i="50" s="1"/>
  <c r="AP17" i="50" s="1"/>
  <c r="AP18" i="50" s="1"/>
  <c r="AF16" i="50" a="1"/>
  <c r="AF24" i="50" s="1"/>
  <c r="N24" i="50" s="1"/>
  <c r="N11" i="50" s="1"/>
  <c r="A11" i="50" s="1"/>
  <c r="U15" i="50"/>
  <c r="U2" i="50" s="1"/>
  <c r="H2" i="50" s="1"/>
  <c r="Q38" i="5" s="1"/>
  <c r="T15" i="50"/>
  <c r="T2" i="50" s="1"/>
  <c r="G2" i="50" s="1"/>
  <c r="P38" i="5" s="1"/>
  <c r="S15" i="50"/>
  <c r="S2" i="50" s="1"/>
  <c r="F2" i="50" s="1"/>
  <c r="O38" i="5" s="1"/>
  <c r="R15" i="50"/>
  <c r="R2" i="50" s="1"/>
  <c r="E2" i="50" s="1"/>
  <c r="N38" i="5" s="1"/>
  <c r="Q15" i="50"/>
  <c r="Q2" i="50" s="1"/>
  <c r="D2" i="50" s="1"/>
  <c r="M38" i="5" s="1"/>
  <c r="P15" i="50"/>
  <c r="P2" i="50" s="1"/>
  <c r="C2" i="50" s="1"/>
  <c r="L38" i="5" s="1"/>
  <c r="O15" i="50"/>
  <c r="O2" i="50" s="1"/>
  <c r="B2" i="50" s="1"/>
  <c r="K38" i="5" s="1"/>
  <c r="N15" i="50"/>
  <c r="N2" i="50" s="1"/>
  <c r="A2" i="50" s="1"/>
  <c r="O1" i="50"/>
  <c r="O14" i="50" s="1"/>
  <c r="AG14" i="50" s="1"/>
  <c r="AN21" i="49"/>
  <c r="AN20" i="49"/>
  <c r="AO17" i="49"/>
  <c r="AO18" i="49" s="1"/>
  <c r="AO19" i="49" s="1"/>
  <c r="AO20" i="49" s="1"/>
  <c r="AO21" i="49" s="1"/>
  <c r="AO22" i="49" s="1"/>
  <c r="AO23" i="49" s="1"/>
  <c r="AO24" i="49" s="1"/>
  <c r="AP16" i="49" s="1"/>
  <c r="AP17" i="49" s="1"/>
  <c r="AP18" i="49" s="1"/>
  <c r="AP19" i="49" s="1"/>
  <c r="AP20" i="49" s="1"/>
  <c r="AP21" i="49" s="1"/>
  <c r="AP22" i="49" s="1"/>
  <c r="AP23" i="49" s="1"/>
  <c r="AP24" i="49" s="1"/>
  <c r="AQ16" i="49" s="1"/>
  <c r="AQ17" i="49" s="1"/>
  <c r="AQ18" i="49" s="1"/>
  <c r="AQ19" i="49" s="1"/>
  <c r="AQ20" i="49" s="1"/>
  <c r="AQ21" i="49" s="1"/>
  <c r="AQ22" i="49" s="1"/>
  <c r="AQ23" i="49" s="1"/>
  <c r="AQ24" i="49" s="1"/>
  <c r="AR16" i="49" s="1"/>
  <c r="AR17" i="49" s="1"/>
  <c r="AR18" i="49" s="1"/>
  <c r="AR19" i="49" s="1"/>
  <c r="AR20" i="49" s="1"/>
  <c r="AR21" i="49" s="1"/>
  <c r="AR22" i="49" s="1"/>
  <c r="AR23" i="49" s="1"/>
  <c r="AR24" i="49" s="1"/>
  <c r="AS16" i="49" s="1"/>
  <c r="AS17" i="49" s="1"/>
  <c r="AS18" i="49" s="1"/>
  <c r="AS19" i="49" s="1"/>
  <c r="AS20" i="49" s="1"/>
  <c r="AS21" i="49" s="1"/>
  <c r="AS22" i="49" s="1"/>
  <c r="AS23" i="49" s="1"/>
  <c r="AS24" i="49" s="1"/>
  <c r="AT16" i="49" s="1"/>
  <c r="AT17" i="49" s="1"/>
  <c r="AT18" i="49" s="1"/>
  <c r="AT19" i="49" s="1"/>
  <c r="AT20" i="49" s="1"/>
  <c r="AT21" i="49" s="1"/>
  <c r="AT22" i="49" s="1"/>
  <c r="AT23" i="49" s="1"/>
  <c r="AT24" i="49" s="1"/>
  <c r="AU16" i="49" s="1"/>
  <c r="AU17" i="49" s="1"/>
  <c r="AU18" i="49" s="1"/>
  <c r="AU19" i="49" s="1"/>
  <c r="AU20" i="49" s="1"/>
  <c r="AU21" i="49" s="1"/>
  <c r="AU22" i="49" s="1"/>
  <c r="AU23" i="49" s="1"/>
  <c r="AU24" i="49" s="1"/>
  <c r="AV16" i="49" s="1"/>
  <c r="AV17" i="49" s="1"/>
  <c r="AV18" i="49" s="1"/>
  <c r="AV19" i="49" s="1"/>
  <c r="AV20" i="49" s="1"/>
  <c r="AV21" i="49" s="1"/>
  <c r="AV22" i="49" s="1"/>
  <c r="AV23" i="49" s="1"/>
  <c r="AV24" i="49" s="1"/>
  <c r="AW16" i="49" s="1"/>
  <c r="AW17" i="49" s="1"/>
  <c r="AW18" i="49" s="1"/>
  <c r="AW19" i="49" s="1"/>
  <c r="AW20" i="49" s="1"/>
  <c r="AW21" i="49" s="1"/>
  <c r="AW22" i="49" s="1"/>
  <c r="AW23" i="49" s="1"/>
  <c r="AW24" i="49" s="1"/>
  <c r="AF16" i="49" a="1"/>
  <c r="AF20" i="49" s="1"/>
  <c r="N20" i="49" s="1"/>
  <c r="N7" i="49" s="1"/>
  <c r="A7" i="49" s="1"/>
  <c r="U15" i="49"/>
  <c r="T15" i="49"/>
  <c r="T2" i="49" s="1"/>
  <c r="G2" i="49" s="1"/>
  <c r="G49" i="5" s="1"/>
  <c r="S15" i="49"/>
  <c r="S2" i="49" s="1"/>
  <c r="F2" i="49" s="1"/>
  <c r="F49" i="5" s="1"/>
  <c r="R15" i="49"/>
  <c r="R2" i="49" s="1"/>
  <c r="E2" i="49" s="1"/>
  <c r="E49" i="5" s="1"/>
  <c r="Q15" i="49"/>
  <c r="Q2" i="49" s="1"/>
  <c r="D2" i="49" s="1"/>
  <c r="D49" i="5" s="1"/>
  <c r="P15" i="49"/>
  <c r="P2" i="49" s="1"/>
  <c r="C2" i="49" s="1"/>
  <c r="C49" i="5" s="1"/>
  <c r="O15" i="49"/>
  <c r="O2" i="49" s="1"/>
  <c r="B2" i="49" s="1"/>
  <c r="B49" i="5" s="1"/>
  <c r="N15" i="49"/>
  <c r="N2" i="49" s="1"/>
  <c r="A2" i="49" s="1"/>
  <c r="U2" i="49"/>
  <c r="H2" i="49" s="1"/>
  <c r="H49" i="5" s="1"/>
  <c r="O1" i="49"/>
  <c r="O14" i="49" s="1"/>
  <c r="AG14" i="49" s="1"/>
  <c r="AN21" i="48"/>
  <c r="AN20" i="48"/>
  <c r="AO17" i="48"/>
  <c r="AO18" i="48" s="1"/>
  <c r="AO19" i="48" s="1"/>
  <c r="AO20" i="48" s="1"/>
  <c r="AO21" i="48" s="1"/>
  <c r="AO22" i="48" s="1"/>
  <c r="AO23" i="48" s="1"/>
  <c r="AF16" i="48" a="1"/>
  <c r="U15" i="48"/>
  <c r="U2" i="48" s="1"/>
  <c r="H2" i="48" s="1"/>
  <c r="Q49" i="5" s="1"/>
  <c r="T15" i="48"/>
  <c r="T2" i="48" s="1"/>
  <c r="G2" i="48" s="1"/>
  <c r="P49" i="5" s="1"/>
  <c r="S15" i="48"/>
  <c r="S2" i="48" s="1"/>
  <c r="F2" i="48" s="1"/>
  <c r="O49" i="5" s="1"/>
  <c r="R15" i="48"/>
  <c r="R2" i="48" s="1"/>
  <c r="E2" i="48" s="1"/>
  <c r="N49" i="5" s="1"/>
  <c r="Q15" i="48"/>
  <c r="Q2" i="48" s="1"/>
  <c r="D2" i="48" s="1"/>
  <c r="M49" i="5" s="1"/>
  <c r="P15" i="48"/>
  <c r="P2" i="48" s="1"/>
  <c r="C2" i="48" s="1"/>
  <c r="L49" i="5" s="1"/>
  <c r="O15" i="48"/>
  <c r="O2" i="48" s="1"/>
  <c r="B2" i="48" s="1"/>
  <c r="K49" i="5" s="1"/>
  <c r="N15" i="48"/>
  <c r="N2" i="48" s="1"/>
  <c r="A2" i="48" s="1"/>
  <c r="O1" i="48"/>
  <c r="O14" i="48" s="1"/>
  <c r="AG14" i="48" s="1"/>
  <c r="AN21" i="47"/>
  <c r="AN20" i="47"/>
  <c r="AO17" i="47"/>
  <c r="AO18" i="47" s="1"/>
  <c r="AO19" i="47" s="1"/>
  <c r="AO20" i="47" s="1"/>
  <c r="AO21" i="47" s="1"/>
  <c r="AO22" i="47" s="1"/>
  <c r="AO23" i="47" s="1"/>
  <c r="AO24" i="47" s="1"/>
  <c r="AP16" i="47" s="1"/>
  <c r="AP17" i="47" s="1"/>
  <c r="AP18" i="47" s="1"/>
  <c r="AP19" i="47" s="1"/>
  <c r="AP20" i="47" s="1"/>
  <c r="AP21" i="47" s="1"/>
  <c r="AP22" i="47" s="1"/>
  <c r="AP23" i="47" s="1"/>
  <c r="AP24" i="47" s="1"/>
  <c r="AQ16" i="47" s="1"/>
  <c r="AQ17" i="47" s="1"/>
  <c r="AQ18" i="47" s="1"/>
  <c r="AQ19" i="47" s="1"/>
  <c r="AQ20" i="47" s="1"/>
  <c r="AQ21" i="47" s="1"/>
  <c r="AQ22" i="47" s="1"/>
  <c r="AQ23" i="47" s="1"/>
  <c r="AQ24" i="47" s="1"/>
  <c r="AR16" i="47" s="1"/>
  <c r="AR17" i="47" s="1"/>
  <c r="AR18" i="47" s="1"/>
  <c r="AR19" i="47" s="1"/>
  <c r="AR20" i="47" s="1"/>
  <c r="AR21" i="47" s="1"/>
  <c r="AR22" i="47" s="1"/>
  <c r="AR23" i="47" s="1"/>
  <c r="AR24" i="47" s="1"/>
  <c r="AS16" i="47" s="1"/>
  <c r="AS17" i="47" s="1"/>
  <c r="AS18" i="47" s="1"/>
  <c r="AS19" i="47" s="1"/>
  <c r="AS20" i="47" s="1"/>
  <c r="AS21" i="47" s="1"/>
  <c r="AS22" i="47" s="1"/>
  <c r="AS23" i="47" s="1"/>
  <c r="AS24" i="47" s="1"/>
  <c r="AT16" i="47" s="1"/>
  <c r="AT17" i="47" s="1"/>
  <c r="AT18" i="47" s="1"/>
  <c r="AT19" i="47" s="1"/>
  <c r="AT20" i="47" s="1"/>
  <c r="AT21" i="47" s="1"/>
  <c r="AT22" i="47" s="1"/>
  <c r="AT23" i="47" s="1"/>
  <c r="AT24" i="47" s="1"/>
  <c r="AU16" i="47" s="1"/>
  <c r="AU17" i="47" s="1"/>
  <c r="AU18" i="47" s="1"/>
  <c r="AU19" i="47" s="1"/>
  <c r="AU20" i="47" s="1"/>
  <c r="AU21" i="47" s="1"/>
  <c r="AU22" i="47" s="1"/>
  <c r="AU23" i="47" s="1"/>
  <c r="AU24" i="47" s="1"/>
  <c r="AV16" i="47" s="1"/>
  <c r="AV17" i="47" s="1"/>
  <c r="AV18" i="47" s="1"/>
  <c r="AV19" i="47" s="1"/>
  <c r="AV20" i="47" s="1"/>
  <c r="AV21" i="47" s="1"/>
  <c r="AV22" i="47" s="1"/>
  <c r="AV23" i="47" s="1"/>
  <c r="AV24" i="47" s="1"/>
  <c r="AW16" i="47" s="1"/>
  <c r="AW17" i="47" s="1"/>
  <c r="AW18" i="47" s="1"/>
  <c r="AW19" i="47" s="1"/>
  <c r="AW20" i="47" s="1"/>
  <c r="AW21" i="47" s="1"/>
  <c r="AW22" i="47" s="1"/>
  <c r="AW23" i="47" s="1"/>
  <c r="AW24" i="47" s="1"/>
  <c r="AF16" i="47" a="1"/>
  <c r="AF23" i="47" s="1"/>
  <c r="N23" i="47" s="1"/>
  <c r="N10" i="47" s="1"/>
  <c r="A10" i="47" s="1"/>
  <c r="U15" i="47"/>
  <c r="U2" i="47" s="1"/>
  <c r="H2" i="47" s="1"/>
  <c r="Q2" i="5" s="1"/>
  <c r="T15" i="47"/>
  <c r="T2" i="47" s="1"/>
  <c r="G2" i="47" s="1"/>
  <c r="P2" i="5" s="1"/>
  <c r="S15" i="47"/>
  <c r="S2" i="47" s="1"/>
  <c r="F2" i="47" s="1"/>
  <c r="O2" i="5" s="1"/>
  <c r="R15" i="47"/>
  <c r="R2" i="47" s="1"/>
  <c r="E2" i="47" s="1"/>
  <c r="N2" i="5" s="1"/>
  <c r="Q15" i="47"/>
  <c r="Q2" i="47" s="1"/>
  <c r="D2" i="47" s="1"/>
  <c r="M2" i="5" s="1"/>
  <c r="P15" i="47"/>
  <c r="P2" i="47" s="1"/>
  <c r="C2" i="47" s="1"/>
  <c r="L2" i="5" s="1"/>
  <c r="O15" i="47"/>
  <c r="O2" i="47" s="1"/>
  <c r="B2" i="47" s="1"/>
  <c r="K2" i="5" s="1"/>
  <c r="N15" i="47"/>
  <c r="N2" i="47" s="1"/>
  <c r="A2" i="47" s="1"/>
  <c r="O1" i="47"/>
  <c r="O14" i="47" s="1"/>
  <c r="AG14" i="47" s="1"/>
  <c r="J4" i="46"/>
  <c r="J5" i="46" s="1"/>
  <c r="A3" i="46" a="1"/>
  <c r="A4" i="46" s="1"/>
  <c r="J124" i="4" s="1"/>
  <c r="J4" i="45"/>
  <c r="J5" i="45" s="1"/>
  <c r="A3" i="45" a="1"/>
  <c r="A8" i="45" s="1"/>
  <c r="A128" i="4" s="1"/>
  <c r="J4" i="44"/>
  <c r="J5" i="44" s="1"/>
  <c r="A3" i="44" a="1"/>
  <c r="J4" i="43"/>
  <c r="A3" i="43" a="1"/>
  <c r="J4" i="42"/>
  <c r="J5" i="42" s="1"/>
  <c r="A3" i="42" a="1"/>
  <c r="A8" i="42" s="1"/>
  <c r="J104" i="4" s="1"/>
  <c r="J4" i="41"/>
  <c r="J5" i="41" s="1"/>
  <c r="A3" i="41" a="1"/>
  <c r="A8" i="41" s="1"/>
  <c r="A104" i="4" s="1"/>
  <c r="J4" i="40"/>
  <c r="J5" i="40" s="1"/>
  <c r="A3" i="40" a="1"/>
  <c r="A8" i="40" s="1"/>
  <c r="J92" i="4" s="1"/>
  <c r="J4" i="39"/>
  <c r="J5" i="39" s="1"/>
  <c r="J6" i="39" s="1"/>
  <c r="A3" i="39" a="1"/>
  <c r="A10" i="39" s="1"/>
  <c r="A94" i="4" s="1"/>
  <c r="A5" i="3"/>
  <c r="B1" i="52" s="1"/>
  <c r="B5" i="3"/>
  <c r="AV5" i="3"/>
  <c r="AV9" i="6" s="1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EK5" i="3"/>
  <c r="H7" i="52"/>
  <c r="L7" i="52"/>
  <c r="Q7" i="52"/>
  <c r="U7" i="52"/>
  <c r="Z7" i="52"/>
  <c r="AD7" i="52"/>
  <c r="AI7" i="52"/>
  <c r="AM7" i="52"/>
  <c r="AR7" i="52"/>
  <c r="H4" i="52"/>
  <c r="L4" i="52"/>
  <c r="Q4" i="52"/>
  <c r="U4" i="52"/>
  <c r="Z4" i="52"/>
  <c r="AD4" i="52"/>
  <c r="AI4" i="52"/>
  <c r="AM4" i="52"/>
  <c r="AR4" i="52"/>
  <c r="J73" i="4"/>
  <c r="K7" i="53" l="1"/>
  <c r="AO4" i="52"/>
  <c r="Y4" i="52"/>
  <c r="E4" i="52"/>
  <c r="AG7" i="52"/>
  <c r="M7" i="52"/>
  <c r="D4" i="52"/>
  <c r="AN4" i="52"/>
  <c r="AF4" i="52"/>
  <c r="AB4" i="52"/>
  <c r="X4" i="52"/>
  <c r="T4" i="52"/>
  <c r="P4" i="52"/>
  <c r="AN7" i="52"/>
  <c r="AJ7" i="52"/>
  <c r="AF7" i="52"/>
  <c r="AB7" i="52"/>
  <c r="X7" i="52"/>
  <c r="P7" i="52"/>
  <c r="B9" i="6"/>
  <c r="C1" i="52"/>
  <c r="AU4" i="52"/>
  <c r="AQ4" i="52"/>
  <c r="AE4" i="52"/>
  <c r="AA4" i="52"/>
  <c r="W4" i="52"/>
  <c r="S4" i="52"/>
  <c r="O4" i="52"/>
  <c r="K4" i="52"/>
  <c r="G4" i="52"/>
  <c r="AU7" i="52"/>
  <c r="AQ7" i="52"/>
  <c r="AE7" i="52"/>
  <c r="AA7" i="52"/>
  <c r="W7" i="52"/>
  <c r="S7" i="52"/>
  <c r="O7" i="52"/>
  <c r="K7" i="52"/>
  <c r="G7" i="52"/>
  <c r="AS4" i="52"/>
  <c r="AG4" i="52"/>
  <c r="I4" i="52"/>
  <c r="AO7" i="52"/>
  <c r="E7" i="52"/>
  <c r="AT4" i="52"/>
  <c r="AP4" i="52"/>
  <c r="AL4" i="52"/>
  <c r="AH4" i="52"/>
  <c r="V4" i="52"/>
  <c r="R4" i="52"/>
  <c r="N4" i="52"/>
  <c r="J4" i="52"/>
  <c r="F4" i="52"/>
  <c r="AT7" i="52"/>
  <c r="AP7" i="52"/>
  <c r="AL7" i="52"/>
  <c r="AH7" i="52"/>
  <c r="V7" i="52"/>
  <c r="R7" i="52"/>
  <c r="N7" i="52"/>
  <c r="J7" i="52"/>
  <c r="F7" i="52"/>
  <c r="AK4" i="52"/>
  <c r="AC4" i="52"/>
  <c r="M4" i="52"/>
  <c r="AS7" i="52"/>
  <c r="AK7" i="52"/>
  <c r="Y7" i="52"/>
  <c r="I7" i="52"/>
  <c r="AJ4" i="52"/>
  <c r="D7" i="52"/>
  <c r="G3" i="3"/>
  <c r="F7" i="51"/>
  <c r="BJ79" i="52"/>
  <c r="BM85" i="52"/>
  <c r="BN85" i="52" s="1"/>
  <c r="BO85" i="52" s="1"/>
  <c r="BL82" i="52"/>
  <c r="BL80" i="52"/>
  <c r="BH100" i="52"/>
  <c r="BK93" i="52"/>
  <c r="BL93" i="52" s="1"/>
  <c r="BH99" i="52"/>
  <c r="BG88" i="52"/>
  <c r="BJ91" i="52"/>
  <c r="BK91" i="52" s="1"/>
  <c r="BL91" i="52" s="1"/>
  <c r="BK95" i="52"/>
  <c r="BL95" i="52" s="1"/>
  <c r="BK90" i="52"/>
  <c r="BL90" i="52" s="1"/>
  <c r="BG89" i="52"/>
  <c r="BG101" i="52"/>
  <c r="BI86" i="52"/>
  <c r="BE94" i="52"/>
  <c r="BI96" i="52"/>
  <c r="BJ96" i="52" s="1"/>
  <c r="BK97" i="52"/>
  <c r="BG92" i="52"/>
  <c r="BG81" i="52"/>
  <c r="BK87" i="52"/>
  <c r="BM84" i="52"/>
  <c r="BN84" i="52" s="1"/>
  <c r="BF98" i="52"/>
  <c r="BG98" i="52" s="1"/>
  <c r="BK83" i="52"/>
  <c r="BL83" i="52" s="1"/>
  <c r="A5" i="41"/>
  <c r="A101" i="4" s="1"/>
  <c r="A4" i="39"/>
  <c r="A88" i="4" s="1"/>
  <c r="A11" i="39"/>
  <c r="A95" i="4" s="1"/>
  <c r="AF24" i="47"/>
  <c r="N24" i="47" s="1"/>
  <c r="N11" i="47" s="1"/>
  <c r="A11" i="47" s="1"/>
  <c r="A3" i="39"/>
  <c r="A87" i="4" s="1"/>
  <c r="A7" i="39"/>
  <c r="A91" i="4" s="1"/>
  <c r="A9" i="41"/>
  <c r="A105" i="4" s="1"/>
  <c r="AF18" i="47"/>
  <c r="N18" i="47" s="1"/>
  <c r="N5" i="47" s="1"/>
  <c r="A5" i="47" s="1"/>
  <c r="AF20" i="50"/>
  <c r="N20" i="50" s="1"/>
  <c r="N7" i="50" s="1"/>
  <c r="A7" i="50" s="1"/>
  <c r="A5" i="42"/>
  <c r="J101" i="4" s="1"/>
  <c r="AF20" i="47"/>
  <c r="N20" i="47" s="1"/>
  <c r="N7" i="47" s="1"/>
  <c r="A7" i="47" s="1"/>
  <c r="AF16" i="50"/>
  <c r="N16" i="50" s="1"/>
  <c r="N3" i="50" s="1"/>
  <c r="A3" i="50" s="1"/>
  <c r="AF21" i="50"/>
  <c r="N21" i="50" s="1"/>
  <c r="N8" i="50" s="1"/>
  <c r="A8" i="50" s="1"/>
  <c r="A8" i="39"/>
  <c r="A92" i="4" s="1"/>
  <c r="A9" i="42"/>
  <c r="J105" i="4" s="1"/>
  <c r="AF16" i="47"/>
  <c r="N16" i="47" s="1"/>
  <c r="N3" i="47" s="1"/>
  <c r="A3" i="47" s="1"/>
  <c r="AF21" i="47"/>
  <c r="N21" i="47" s="1"/>
  <c r="N8" i="47" s="1"/>
  <c r="A8" i="47" s="1"/>
  <c r="AF17" i="50"/>
  <c r="N17" i="50" s="1"/>
  <c r="N4" i="50" s="1"/>
  <c r="A4" i="50" s="1"/>
  <c r="AF22" i="50"/>
  <c r="N22" i="50" s="1"/>
  <c r="N9" i="50" s="1"/>
  <c r="A9" i="50" s="1"/>
  <c r="AF17" i="47"/>
  <c r="N17" i="47" s="1"/>
  <c r="N4" i="47" s="1"/>
  <c r="A4" i="47" s="1"/>
  <c r="AF22" i="47"/>
  <c r="N22" i="47" s="1"/>
  <c r="N9" i="47" s="1"/>
  <c r="A9" i="47" s="1"/>
  <c r="AF18" i="50"/>
  <c r="N18" i="50" s="1"/>
  <c r="N5" i="50" s="1"/>
  <c r="A5" i="50" s="1"/>
  <c r="AP19" i="50"/>
  <c r="AP20" i="50" s="1"/>
  <c r="AF19" i="50"/>
  <c r="N19" i="50" s="1"/>
  <c r="N6" i="50" s="1"/>
  <c r="A6" i="50" s="1"/>
  <c r="AF23" i="50"/>
  <c r="N23" i="50" s="1"/>
  <c r="N10" i="50" s="1"/>
  <c r="A10" i="50" s="1"/>
  <c r="AF21" i="49"/>
  <c r="N21" i="49" s="1"/>
  <c r="N8" i="49" s="1"/>
  <c r="A8" i="49" s="1"/>
  <c r="AF17" i="49"/>
  <c r="N17" i="49" s="1"/>
  <c r="N4" i="49" s="1"/>
  <c r="A4" i="49" s="1"/>
  <c r="AF23" i="49"/>
  <c r="N23" i="49" s="1"/>
  <c r="N10" i="49" s="1"/>
  <c r="A10" i="49" s="1"/>
  <c r="AF18" i="49"/>
  <c r="N18" i="49" s="1"/>
  <c r="N5" i="49" s="1"/>
  <c r="A5" i="49" s="1"/>
  <c r="AF22" i="49"/>
  <c r="N22" i="49" s="1"/>
  <c r="N9" i="49" s="1"/>
  <c r="A9" i="49" s="1"/>
  <c r="AF16" i="49"/>
  <c r="N16" i="49" s="1"/>
  <c r="N3" i="49" s="1"/>
  <c r="A3" i="49" s="1"/>
  <c r="AF24" i="49"/>
  <c r="N24" i="49" s="1"/>
  <c r="N11" i="49" s="1"/>
  <c r="A11" i="49" s="1"/>
  <c r="AF19" i="49"/>
  <c r="N19" i="49" s="1"/>
  <c r="N6" i="49" s="1"/>
  <c r="A6" i="49" s="1"/>
  <c r="AO24" i="48"/>
  <c r="AP16" i="48" s="1"/>
  <c r="AP17" i="48" s="1"/>
  <c r="AP18" i="48" s="1"/>
  <c r="AF24" i="48"/>
  <c r="N24" i="48" s="1"/>
  <c r="N11" i="48" s="1"/>
  <c r="A11" i="48" s="1"/>
  <c r="AF20" i="48"/>
  <c r="N20" i="48" s="1"/>
  <c r="N7" i="48" s="1"/>
  <c r="A7" i="48" s="1"/>
  <c r="AF16" i="48"/>
  <c r="N16" i="48" s="1"/>
  <c r="N3" i="48" s="1"/>
  <c r="A3" i="48" s="1"/>
  <c r="AF21" i="48"/>
  <c r="N21" i="48" s="1"/>
  <c r="N8" i="48" s="1"/>
  <c r="A8" i="48" s="1"/>
  <c r="AF17" i="48"/>
  <c r="N17" i="48" s="1"/>
  <c r="N4" i="48" s="1"/>
  <c r="A4" i="48" s="1"/>
  <c r="AF22" i="48"/>
  <c r="N22" i="48" s="1"/>
  <c r="N9" i="48" s="1"/>
  <c r="A9" i="48" s="1"/>
  <c r="AF18" i="48"/>
  <c r="N18" i="48" s="1"/>
  <c r="N5" i="48" s="1"/>
  <c r="A5" i="48" s="1"/>
  <c r="AF23" i="48"/>
  <c r="N23" i="48" s="1"/>
  <c r="N10" i="48" s="1"/>
  <c r="A10" i="48" s="1"/>
  <c r="AF19" i="48"/>
  <c r="N19" i="48" s="1"/>
  <c r="N6" i="48" s="1"/>
  <c r="A6" i="48" s="1"/>
  <c r="AF19" i="47"/>
  <c r="N19" i="47" s="1"/>
  <c r="N6" i="47" s="1"/>
  <c r="A6" i="47" s="1"/>
  <c r="J6" i="46"/>
  <c r="A6" i="46"/>
  <c r="J126" i="4" s="1"/>
  <c r="A10" i="46"/>
  <c r="J130" i="4" s="1"/>
  <c r="A3" i="46"/>
  <c r="J123" i="4" s="1"/>
  <c r="A11" i="46"/>
  <c r="J131" i="4" s="1"/>
  <c r="A8" i="46"/>
  <c r="J128" i="4" s="1"/>
  <c r="A5" i="46"/>
  <c r="J125" i="4" s="1"/>
  <c r="A9" i="46"/>
  <c r="J129" i="4" s="1"/>
  <c r="A7" i="46"/>
  <c r="J127" i="4" s="1"/>
  <c r="J6" i="45"/>
  <c r="A11" i="45"/>
  <c r="A131" i="4" s="1"/>
  <c r="A5" i="45"/>
  <c r="A125" i="4" s="1"/>
  <c r="A9" i="45"/>
  <c r="A129" i="4" s="1"/>
  <c r="A6" i="45"/>
  <c r="A126" i="4" s="1"/>
  <c r="A10" i="45"/>
  <c r="A130" i="4" s="1"/>
  <c r="A3" i="45"/>
  <c r="A123" i="4" s="1"/>
  <c r="A7" i="45"/>
  <c r="A127" i="4" s="1"/>
  <c r="A4" i="45"/>
  <c r="A124" i="4" s="1"/>
  <c r="A11" i="44"/>
  <c r="J119" i="4" s="1"/>
  <c r="A7" i="44"/>
  <c r="J115" i="4" s="1"/>
  <c r="A3" i="44"/>
  <c r="J111" i="4" s="1"/>
  <c r="A9" i="44"/>
  <c r="J117" i="4" s="1"/>
  <c r="A5" i="44"/>
  <c r="J113" i="4" s="1"/>
  <c r="A8" i="44"/>
  <c r="J116" i="4" s="1"/>
  <c r="A4" i="44"/>
  <c r="J112" i="4" s="1"/>
  <c r="A6" i="44"/>
  <c r="J114" i="4" s="1"/>
  <c r="A10" i="44"/>
  <c r="J118" i="4" s="1"/>
  <c r="J6" i="44"/>
  <c r="A9" i="43"/>
  <c r="A117" i="4" s="1"/>
  <c r="A5" i="43"/>
  <c r="A113" i="4" s="1"/>
  <c r="A8" i="43"/>
  <c r="A116" i="4" s="1"/>
  <c r="A4" i="43"/>
  <c r="A112" i="4" s="1"/>
  <c r="A11" i="43"/>
  <c r="A119" i="4" s="1"/>
  <c r="A7" i="43"/>
  <c r="A115" i="4" s="1"/>
  <c r="A3" i="43"/>
  <c r="A111" i="4" s="1"/>
  <c r="J5" i="43"/>
  <c r="A6" i="43"/>
  <c r="A114" i="4" s="1"/>
  <c r="A10" i="43"/>
  <c r="A118" i="4" s="1"/>
  <c r="J6" i="42"/>
  <c r="A3" i="42"/>
  <c r="J99" i="4" s="1"/>
  <c r="A7" i="42"/>
  <c r="J103" i="4" s="1"/>
  <c r="A11" i="42"/>
  <c r="J107" i="4" s="1"/>
  <c r="A6" i="42"/>
  <c r="J102" i="4" s="1"/>
  <c r="A10" i="42"/>
  <c r="J106" i="4" s="1"/>
  <c r="A4" i="42"/>
  <c r="J100" i="4" s="1"/>
  <c r="J6" i="41"/>
  <c r="A3" i="41"/>
  <c r="A99" i="4" s="1"/>
  <c r="A7" i="41"/>
  <c r="A103" i="4" s="1"/>
  <c r="A11" i="41"/>
  <c r="A107" i="4" s="1"/>
  <c r="A6" i="41"/>
  <c r="A102" i="4" s="1"/>
  <c r="A10" i="41"/>
  <c r="A106" i="4" s="1"/>
  <c r="A4" i="41"/>
  <c r="A100" i="4" s="1"/>
  <c r="J6" i="40"/>
  <c r="A3" i="40"/>
  <c r="J87" i="4" s="1"/>
  <c r="A7" i="40"/>
  <c r="J91" i="4" s="1"/>
  <c r="A11" i="40"/>
  <c r="J95" i="4" s="1"/>
  <c r="A5" i="40"/>
  <c r="J89" i="4" s="1"/>
  <c r="A9" i="40"/>
  <c r="J93" i="4" s="1"/>
  <c r="A6" i="40"/>
  <c r="J90" i="4" s="1"/>
  <c r="A10" i="40"/>
  <c r="J94" i="4" s="1"/>
  <c r="A4" i="40"/>
  <c r="J88" i="4" s="1"/>
  <c r="J7" i="39"/>
  <c r="A5" i="39"/>
  <c r="A89" i="4" s="1"/>
  <c r="A9" i="39"/>
  <c r="A93" i="4" s="1"/>
  <c r="A6" i="39"/>
  <c r="A90" i="4" s="1"/>
  <c r="B6" i="3"/>
  <c r="B7" i="3"/>
  <c r="B8" i="3"/>
  <c r="B9" i="3"/>
  <c r="B10" i="3"/>
  <c r="B11" i="3"/>
  <c r="B12" i="3"/>
  <c r="B13" i="3"/>
  <c r="B14" i="3"/>
  <c r="B15" i="3"/>
  <c r="B16" i="3"/>
  <c r="A6" i="3"/>
  <c r="B2" i="52" s="1"/>
  <c r="A7" i="3"/>
  <c r="A8" i="3"/>
  <c r="A9" i="3"/>
  <c r="A10" i="3"/>
  <c r="A11" i="3"/>
  <c r="A12" i="3"/>
  <c r="A13" i="3"/>
  <c r="A14" i="3"/>
  <c r="A15" i="3"/>
  <c r="A16" i="3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24" i="1"/>
  <c r="AE24" i="1"/>
  <c r="AE25" i="1"/>
  <c r="AG25" i="1" s="1"/>
  <c r="AE26" i="1"/>
  <c r="AG26" i="1" s="1"/>
  <c r="AE27" i="1"/>
  <c r="AE28" i="1"/>
  <c r="AG28" i="1" s="1"/>
  <c r="AE29" i="1"/>
  <c r="AG29" i="1" s="1"/>
  <c r="AE30" i="1"/>
  <c r="AG30" i="1" s="1"/>
  <c r="AE31" i="1"/>
  <c r="AG31" i="1" s="1"/>
  <c r="AE32" i="1"/>
  <c r="AG32" i="1" s="1"/>
  <c r="AE33" i="1"/>
  <c r="AG33" i="1" s="1"/>
  <c r="AE34" i="1"/>
  <c r="AG34" i="1" s="1"/>
  <c r="AE35" i="1"/>
  <c r="AE36" i="1"/>
  <c r="AG36" i="1" s="1"/>
  <c r="AE37" i="1"/>
  <c r="AE38" i="1"/>
  <c r="AG38" i="1" s="1"/>
  <c r="AE39" i="1"/>
  <c r="AG39" i="1" s="1"/>
  <c r="AE40" i="1"/>
  <c r="AG40" i="1" s="1"/>
  <c r="AE41" i="1"/>
  <c r="AG41" i="1" s="1"/>
  <c r="AE42" i="1"/>
  <c r="AG42" i="1" s="1"/>
  <c r="AE43" i="1"/>
  <c r="AG43" i="1" s="1"/>
  <c r="AE44" i="1"/>
  <c r="AG44" i="1" s="1"/>
  <c r="AE45" i="1"/>
  <c r="AG45" i="1" s="1"/>
  <c r="AE46" i="1"/>
  <c r="AG46" i="1" s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K8" i="53" l="1"/>
  <c r="AF56" i="1"/>
  <c r="A20" i="6"/>
  <c r="B12" i="52"/>
  <c r="A16" i="6"/>
  <c r="B8" i="52"/>
  <c r="A12" i="6"/>
  <c r="B4" i="52"/>
  <c r="B19" i="6"/>
  <c r="C11" i="52"/>
  <c r="B11" i="6"/>
  <c r="C3" i="52"/>
  <c r="A19" i="6"/>
  <c r="B11" i="52"/>
  <c r="A15" i="6"/>
  <c r="B7" i="52"/>
  <c r="A11" i="6"/>
  <c r="B3" i="52"/>
  <c r="B18" i="6"/>
  <c r="C10" i="52"/>
  <c r="B14" i="6"/>
  <c r="C6" i="52"/>
  <c r="B10" i="6"/>
  <c r="C2" i="52"/>
  <c r="H3" i="3"/>
  <c r="G7" i="51"/>
  <c r="A18" i="6"/>
  <c r="B10" i="52"/>
  <c r="A14" i="6"/>
  <c r="B6" i="52"/>
  <c r="B17" i="6"/>
  <c r="C9" i="52"/>
  <c r="B13" i="6"/>
  <c r="C5" i="52"/>
  <c r="A17" i="6"/>
  <c r="B9" i="52"/>
  <c r="A13" i="6"/>
  <c r="B5" i="52"/>
  <c r="B20" i="6"/>
  <c r="C12" i="52"/>
  <c r="B16" i="6"/>
  <c r="C8" i="52"/>
  <c r="B12" i="6"/>
  <c r="C4" i="52"/>
  <c r="B15" i="6"/>
  <c r="C7" i="52"/>
  <c r="BH98" i="52"/>
  <c r="BL87" i="52"/>
  <c r="BH92" i="52"/>
  <c r="BI92" i="52" s="1"/>
  <c r="BK96" i="52"/>
  <c r="BJ86" i="52"/>
  <c r="BK86" i="52" s="1"/>
  <c r="BH89" i="52"/>
  <c r="BM95" i="52"/>
  <c r="BN95" i="52" s="1"/>
  <c r="BH88" i="52"/>
  <c r="BI88" i="52" s="1"/>
  <c r="BM93" i="52"/>
  <c r="BN93" i="52" s="1"/>
  <c r="BM80" i="52"/>
  <c r="BP85" i="52"/>
  <c r="BM83" i="52"/>
  <c r="BN83" i="52" s="1"/>
  <c r="BO83" i="52" s="1"/>
  <c r="BO84" i="52"/>
  <c r="BH81" i="52"/>
  <c r="BL97" i="52"/>
  <c r="BF94" i="52"/>
  <c r="BG94" i="52" s="1"/>
  <c r="BH101" i="52"/>
  <c r="BM90" i="52"/>
  <c r="BM91" i="52"/>
  <c r="BI99" i="52"/>
  <c r="BI100" i="52"/>
  <c r="BJ100" i="52" s="1"/>
  <c r="BK100" i="52" s="1"/>
  <c r="BM82" i="52"/>
  <c r="BK79" i="52"/>
  <c r="AI20" i="47"/>
  <c r="Z20" i="47" s="1"/>
  <c r="AI40" i="47" s="1"/>
  <c r="AI21" i="47"/>
  <c r="Z21" i="47" s="1"/>
  <c r="AI41" i="47" s="1"/>
  <c r="AI16" i="47"/>
  <c r="Z16" i="47" s="1"/>
  <c r="AI36" i="47" s="1"/>
  <c r="AK23" i="47"/>
  <c r="AB23" i="47" s="1"/>
  <c r="AK43" i="47" s="1"/>
  <c r="EJ5" i="3"/>
  <c r="A10" i="6"/>
  <c r="AI22" i="50"/>
  <c r="Z22" i="50" s="1"/>
  <c r="AI42" i="50" s="1"/>
  <c r="AI20" i="50"/>
  <c r="Z20" i="50" s="1"/>
  <c r="AI40" i="50" s="1"/>
  <c r="AI23" i="50"/>
  <c r="Z23" i="50" s="1"/>
  <c r="AI43" i="50" s="1"/>
  <c r="AI18" i="50"/>
  <c r="Z18" i="50" s="1"/>
  <c r="AI38" i="50" s="1"/>
  <c r="AI17" i="50"/>
  <c r="Z17" i="50" s="1"/>
  <c r="AI37" i="50" s="1"/>
  <c r="AI24" i="50"/>
  <c r="Z24" i="50" s="1"/>
  <c r="AI44" i="50" s="1"/>
  <c r="AL24" i="49"/>
  <c r="AC24" i="49" s="1"/>
  <c r="AL44" i="49" s="1"/>
  <c r="AJ22" i="49"/>
  <c r="AA22" i="49" s="1"/>
  <c r="AJ42" i="49" s="1"/>
  <c r="AJ20" i="49"/>
  <c r="AA20" i="49" s="1"/>
  <c r="AJ40" i="49" s="1"/>
  <c r="AI19" i="49"/>
  <c r="Z19" i="49" s="1"/>
  <c r="AI39" i="49" s="1"/>
  <c r="AK17" i="49"/>
  <c r="AB17" i="49" s="1"/>
  <c r="AK37" i="49" s="1"/>
  <c r="AI16" i="49"/>
  <c r="Z16" i="49" s="1"/>
  <c r="AI36" i="49" s="1"/>
  <c r="AJ23" i="49"/>
  <c r="AA23" i="49" s="1"/>
  <c r="AJ43" i="49" s="1"/>
  <c r="AI22" i="49"/>
  <c r="Z22" i="49" s="1"/>
  <c r="AI42" i="49" s="1"/>
  <c r="AI21" i="49"/>
  <c r="Z21" i="49" s="1"/>
  <c r="AI41" i="49" s="1"/>
  <c r="AI20" i="49"/>
  <c r="Z20" i="49" s="1"/>
  <c r="AI40" i="49" s="1"/>
  <c r="AK18" i="49"/>
  <c r="AB18" i="49" s="1"/>
  <c r="AK38" i="49" s="1"/>
  <c r="AL16" i="49"/>
  <c r="AC16" i="49" s="1"/>
  <c r="AL36" i="49" s="1"/>
  <c r="AL22" i="49"/>
  <c r="AC22" i="49" s="1"/>
  <c r="AL42" i="49" s="1"/>
  <c r="AM24" i="49"/>
  <c r="AD24" i="49" s="1"/>
  <c r="AM44" i="49" s="1"/>
  <c r="AJ19" i="49"/>
  <c r="AA19" i="49" s="1"/>
  <c r="AJ39" i="49" s="1"/>
  <c r="AI17" i="49"/>
  <c r="Z17" i="49" s="1"/>
  <c r="AI37" i="49" s="1"/>
  <c r="AJ24" i="49"/>
  <c r="AA24" i="49" s="1"/>
  <c r="AJ44" i="49" s="1"/>
  <c r="AJ16" i="49"/>
  <c r="AA16" i="49" s="1"/>
  <c r="AJ36" i="49" s="1"/>
  <c r="AL21" i="49"/>
  <c r="AC21" i="49" s="1"/>
  <c r="AL41" i="49" s="1"/>
  <c r="AM17" i="49"/>
  <c r="AD17" i="49" s="1"/>
  <c r="AM37" i="49" s="1"/>
  <c r="AL20" i="49"/>
  <c r="AC20" i="49" s="1"/>
  <c r="AL40" i="49" s="1"/>
  <c r="AL23" i="49"/>
  <c r="AC23" i="49" s="1"/>
  <c r="AL43" i="49" s="1"/>
  <c r="AJ18" i="49"/>
  <c r="AA18" i="49" s="1"/>
  <c r="AJ38" i="49" s="1"/>
  <c r="AI24" i="48"/>
  <c r="Z24" i="48" s="1"/>
  <c r="AI44" i="48" s="1"/>
  <c r="AJ16" i="48"/>
  <c r="AA16" i="48" s="1"/>
  <c r="AJ36" i="48" s="1"/>
  <c r="AI20" i="48"/>
  <c r="Z20" i="48" s="1"/>
  <c r="AI40" i="48" s="1"/>
  <c r="AJ18" i="48"/>
  <c r="AA18" i="48" s="1"/>
  <c r="AJ38" i="48" s="1"/>
  <c r="AI16" i="48"/>
  <c r="Z16" i="48" s="1"/>
  <c r="AI36" i="48" s="1"/>
  <c r="AI22" i="48"/>
  <c r="Z22" i="48" s="1"/>
  <c r="AI42" i="48" s="1"/>
  <c r="AL24" i="47"/>
  <c r="AC24" i="47" s="1"/>
  <c r="AL44" i="47" s="1"/>
  <c r="AI24" i="47"/>
  <c r="Z24" i="47" s="1"/>
  <c r="AI44" i="47" s="1"/>
  <c r="AK22" i="47"/>
  <c r="AB22" i="47" s="1"/>
  <c r="AK42" i="47" s="1"/>
  <c r="AK20" i="47"/>
  <c r="AB20" i="47" s="1"/>
  <c r="AK40" i="47" s="1"/>
  <c r="AM18" i="47"/>
  <c r="AD18" i="47" s="1"/>
  <c r="AM38" i="47" s="1"/>
  <c r="AL17" i="47"/>
  <c r="AC17" i="47" s="1"/>
  <c r="AL37" i="47" s="1"/>
  <c r="AI23" i="47"/>
  <c r="Z23" i="47" s="1"/>
  <c r="AI43" i="47" s="1"/>
  <c r="AJ21" i="47"/>
  <c r="AA21" i="47" s="1"/>
  <c r="AJ41" i="47" s="1"/>
  <c r="AL19" i="47"/>
  <c r="AC19" i="47" s="1"/>
  <c r="AL39" i="47" s="1"/>
  <c r="AM17" i="47"/>
  <c r="AD17" i="47" s="1"/>
  <c r="AM37" i="47" s="1"/>
  <c r="AJ24" i="47"/>
  <c r="AA24" i="47" s="1"/>
  <c r="AJ44" i="47" s="1"/>
  <c r="AJ22" i="47"/>
  <c r="AA22" i="47" s="1"/>
  <c r="AJ42" i="47" s="1"/>
  <c r="AM20" i="47"/>
  <c r="AD20" i="47" s="1"/>
  <c r="AM40" i="47" s="1"/>
  <c r="AI17" i="47"/>
  <c r="Z17" i="47" s="1"/>
  <c r="AI37" i="47" s="1"/>
  <c r="AK18" i="47"/>
  <c r="AB18" i="47" s="1"/>
  <c r="AK38" i="47" s="1"/>
  <c r="AM23" i="47"/>
  <c r="AD23" i="47" s="1"/>
  <c r="AM43" i="47" s="1"/>
  <c r="AI19" i="47"/>
  <c r="Z19" i="47" s="1"/>
  <c r="AI39" i="47" s="1"/>
  <c r="AK24" i="47"/>
  <c r="AB24" i="47" s="1"/>
  <c r="AK44" i="47" s="1"/>
  <c r="AJ18" i="50"/>
  <c r="AA18" i="50" s="1"/>
  <c r="AJ38" i="50" s="1"/>
  <c r="AI21" i="50"/>
  <c r="Z21" i="50" s="1"/>
  <c r="AI41" i="50" s="1"/>
  <c r="AJ17" i="50"/>
  <c r="AA17" i="50" s="1"/>
  <c r="AJ37" i="50" s="1"/>
  <c r="AI19" i="50"/>
  <c r="Z19" i="50" s="1"/>
  <c r="AI39" i="50" s="1"/>
  <c r="AJ16" i="50"/>
  <c r="AA16" i="50" s="1"/>
  <c r="AJ36" i="50" s="1"/>
  <c r="AI16" i="50"/>
  <c r="Z16" i="50" s="1"/>
  <c r="AI36" i="50" s="1"/>
  <c r="AJ19" i="50"/>
  <c r="AA19" i="50" s="1"/>
  <c r="AJ39" i="50" s="1"/>
  <c r="AK23" i="49"/>
  <c r="AB23" i="49" s="1"/>
  <c r="AK43" i="49" s="1"/>
  <c r="AJ21" i="49"/>
  <c r="AA21" i="49" s="1"/>
  <c r="AJ41" i="49" s="1"/>
  <c r="AM19" i="49"/>
  <c r="AD19" i="49" s="1"/>
  <c r="AM39" i="49" s="1"/>
  <c r="AL18" i="49"/>
  <c r="AC18" i="49" s="1"/>
  <c r="AL38" i="49" s="1"/>
  <c r="AM16" i="49"/>
  <c r="AD16" i="49" s="1"/>
  <c r="AM36" i="49" s="1"/>
  <c r="AK24" i="49"/>
  <c r="AB24" i="49" s="1"/>
  <c r="AK44" i="49" s="1"/>
  <c r="AM22" i="49"/>
  <c r="AD22" i="49" s="1"/>
  <c r="AM42" i="49" s="1"/>
  <c r="AM21" i="49"/>
  <c r="AD21" i="49" s="1"/>
  <c r="AM41" i="49" s="1"/>
  <c r="AM20" i="49"/>
  <c r="AD20" i="49" s="1"/>
  <c r="AM40" i="49" s="1"/>
  <c r="AL19" i="49"/>
  <c r="AC19" i="49" s="1"/>
  <c r="AL39" i="49" s="1"/>
  <c r="AJ17" i="49"/>
  <c r="AA17" i="49" s="1"/>
  <c r="AJ37" i="49" s="1"/>
  <c r="AI23" i="49"/>
  <c r="Z23" i="49" s="1"/>
  <c r="AI43" i="49" s="1"/>
  <c r="AK21" i="49"/>
  <c r="AB21" i="49" s="1"/>
  <c r="AK41" i="49" s="1"/>
  <c r="AK22" i="49"/>
  <c r="AB22" i="49" s="1"/>
  <c r="AK42" i="49" s="1"/>
  <c r="AM18" i="49"/>
  <c r="AD18" i="49" s="1"/>
  <c r="AM38" i="49" s="1"/>
  <c r="AK16" i="49"/>
  <c r="AB16" i="49" s="1"/>
  <c r="AK36" i="49" s="1"/>
  <c r="AI18" i="49"/>
  <c r="Z18" i="49" s="1"/>
  <c r="AI38" i="49" s="1"/>
  <c r="AI24" i="49"/>
  <c r="Z24" i="49" s="1"/>
  <c r="AI44" i="49" s="1"/>
  <c r="AK19" i="49"/>
  <c r="AB19" i="49" s="1"/>
  <c r="AK39" i="49" s="1"/>
  <c r="AM23" i="49"/>
  <c r="AD23" i="49" s="1"/>
  <c r="AM43" i="49" s="1"/>
  <c r="AL17" i="49"/>
  <c r="AC17" i="49" s="1"/>
  <c r="AL37" i="49" s="1"/>
  <c r="AK20" i="49"/>
  <c r="AB20" i="49" s="1"/>
  <c r="AK40" i="49" s="1"/>
  <c r="AI23" i="48"/>
  <c r="Z23" i="48" s="1"/>
  <c r="AI43" i="48" s="1"/>
  <c r="AI18" i="48"/>
  <c r="Z18" i="48" s="1"/>
  <c r="AI38" i="48" s="1"/>
  <c r="AI21" i="48"/>
  <c r="Z21" i="48" s="1"/>
  <c r="AI41" i="48" s="1"/>
  <c r="AI19" i="48"/>
  <c r="Z19" i="48" s="1"/>
  <c r="AI39" i="48" s="1"/>
  <c r="AJ17" i="48"/>
  <c r="AA17" i="48" s="1"/>
  <c r="AJ37" i="48" s="1"/>
  <c r="AI17" i="48"/>
  <c r="Z17" i="48" s="1"/>
  <c r="AI37" i="48" s="1"/>
  <c r="AM24" i="47"/>
  <c r="AD24" i="47" s="1"/>
  <c r="AM44" i="47" s="1"/>
  <c r="AL23" i="47"/>
  <c r="AC23" i="47" s="1"/>
  <c r="AL43" i="47" s="1"/>
  <c r="AK21" i="47"/>
  <c r="AB21" i="47" s="1"/>
  <c r="AK41" i="47" s="1"/>
  <c r="AJ19" i="47"/>
  <c r="AA19" i="47" s="1"/>
  <c r="AJ39" i="47" s="1"/>
  <c r="AI18" i="47"/>
  <c r="Z18" i="47" s="1"/>
  <c r="AI38" i="47" s="1"/>
  <c r="AJ16" i="47"/>
  <c r="AA16" i="47" s="1"/>
  <c r="AJ36" i="47" s="1"/>
  <c r="AI22" i="47"/>
  <c r="Z22" i="47" s="1"/>
  <c r="AI42" i="47" s="1"/>
  <c r="AL20" i="47"/>
  <c r="AC20" i="47" s="1"/>
  <c r="AL40" i="47" s="1"/>
  <c r="AL18" i="47"/>
  <c r="AC18" i="47" s="1"/>
  <c r="AL38" i="47" s="1"/>
  <c r="AL16" i="47"/>
  <c r="AC16" i="47" s="1"/>
  <c r="AL36" i="47" s="1"/>
  <c r="AJ23" i="47"/>
  <c r="AA23" i="47" s="1"/>
  <c r="AJ43" i="47" s="1"/>
  <c r="AL21" i="47"/>
  <c r="AC21" i="47" s="1"/>
  <c r="AL41" i="47" s="1"/>
  <c r="AM19" i="47"/>
  <c r="AD19" i="47" s="1"/>
  <c r="AM39" i="47" s="1"/>
  <c r="AM16" i="47"/>
  <c r="AD16" i="47" s="1"/>
  <c r="AM36" i="47" s="1"/>
  <c r="AJ20" i="47"/>
  <c r="AA20" i="47" s="1"/>
  <c r="AJ40" i="47" s="1"/>
  <c r="AK17" i="47"/>
  <c r="AB17" i="47" s="1"/>
  <c r="AK37" i="47" s="1"/>
  <c r="AL22" i="47"/>
  <c r="AC22" i="47" s="1"/>
  <c r="AL42" i="47" s="1"/>
  <c r="AJ18" i="47"/>
  <c r="AA18" i="47" s="1"/>
  <c r="AJ38" i="47" s="1"/>
  <c r="AM22" i="47"/>
  <c r="AD22" i="47" s="1"/>
  <c r="AM42" i="47" s="1"/>
  <c r="AK19" i="47"/>
  <c r="AB19" i="47" s="1"/>
  <c r="AK39" i="47" s="1"/>
  <c r="AJ17" i="47"/>
  <c r="AA17" i="47" s="1"/>
  <c r="AJ37" i="47" s="1"/>
  <c r="AM21" i="47"/>
  <c r="AD21" i="47" s="1"/>
  <c r="AM41" i="47" s="1"/>
  <c r="AK16" i="47"/>
  <c r="AB16" i="47" s="1"/>
  <c r="AK36" i="47" s="1"/>
  <c r="AP21" i="50"/>
  <c r="AJ20" i="50"/>
  <c r="AA20" i="50" s="1"/>
  <c r="AP19" i="48"/>
  <c r="J7" i="46"/>
  <c r="J7" i="45"/>
  <c r="J7" i="44"/>
  <c r="J6" i="43"/>
  <c r="J7" i="42"/>
  <c r="J7" i="41"/>
  <c r="J7" i="40"/>
  <c r="J8" i="39"/>
  <c r="AG35" i="1"/>
  <c r="AG37" i="1"/>
  <c r="AG24" i="1"/>
  <c r="AG27" i="1"/>
  <c r="K3" i="2"/>
  <c r="K9" i="53" l="1"/>
  <c r="AG56" i="1"/>
  <c r="H7" i="51"/>
  <c r="I3" i="3"/>
  <c r="BN82" i="52"/>
  <c r="BO82" i="52" s="1"/>
  <c r="BP82" i="52" s="1"/>
  <c r="BJ99" i="52"/>
  <c r="BN90" i="52"/>
  <c r="BO90" i="52" s="1"/>
  <c r="BH94" i="52"/>
  <c r="BI81" i="52"/>
  <c r="BP83" i="52"/>
  <c r="BN80" i="52"/>
  <c r="BJ88" i="52"/>
  <c r="BK88" i="52" s="1"/>
  <c r="BI89" i="52"/>
  <c r="BL96" i="52"/>
  <c r="BM87" i="52"/>
  <c r="BL79" i="52"/>
  <c r="BL100" i="52"/>
  <c r="BN91" i="52"/>
  <c r="BO91" i="52" s="1"/>
  <c r="BP91" i="52" s="1"/>
  <c r="BI101" i="52"/>
  <c r="BM97" i="52"/>
  <c r="BN97" i="52" s="1"/>
  <c r="BP84" i="52"/>
  <c r="BQ85" i="52"/>
  <c r="BO93" i="52"/>
  <c r="BO95" i="52"/>
  <c r="BL86" i="52"/>
  <c r="BJ92" i="52"/>
  <c r="BK92" i="52" s="1"/>
  <c r="BL92" i="52" s="1"/>
  <c r="BI98" i="52"/>
  <c r="AJ40" i="50"/>
  <c r="AP22" i="50"/>
  <c r="AJ21" i="50"/>
  <c r="AA21" i="50" s="1"/>
  <c r="AP20" i="48"/>
  <c r="AJ19" i="48"/>
  <c r="AA19" i="48" s="1"/>
  <c r="J8" i="46"/>
  <c r="J8" i="45"/>
  <c r="J8" i="44"/>
  <c r="J7" i="43"/>
  <c r="J8" i="42"/>
  <c r="J8" i="41"/>
  <c r="J8" i="40"/>
  <c r="J9" i="39"/>
  <c r="M4" i="3"/>
  <c r="N4" i="3"/>
  <c r="O4" i="3"/>
  <c r="Q4" i="3"/>
  <c r="R4" i="3"/>
  <c r="S4" i="3"/>
  <c r="L4" i="3"/>
  <c r="K10" i="53" l="1"/>
  <c r="J3" i="3"/>
  <c r="I7" i="51"/>
  <c r="BJ98" i="52"/>
  <c r="BK98" i="52" s="1"/>
  <c r="BP93" i="52"/>
  <c r="BP95" i="52"/>
  <c r="BO97" i="52"/>
  <c r="BP97" i="52" s="1"/>
  <c r="BQ91" i="52"/>
  <c r="BM79" i="52"/>
  <c r="BN79" i="52" s="1"/>
  <c r="BO79" i="52" s="1"/>
  <c r="BP79" i="52" s="1"/>
  <c r="BQ79" i="52" s="1"/>
  <c r="BM96" i="52"/>
  <c r="BL88" i="52"/>
  <c r="BQ83" i="52"/>
  <c r="BR83" i="52" s="1"/>
  <c r="BS83" i="52" s="1"/>
  <c r="BT83" i="52" s="1"/>
  <c r="BI94" i="52"/>
  <c r="BJ94" i="52" s="1"/>
  <c r="BK99" i="52"/>
  <c r="BM92" i="52"/>
  <c r="BR85" i="52"/>
  <c r="BS85" i="52" s="1"/>
  <c r="BM86" i="52"/>
  <c r="BN86" i="52" s="1"/>
  <c r="BQ84" i="52"/>
  <c r="BJ101" i="52"/>
  <c r="BM100" i="52"/>
  <c r="BN87" i="52"/>
  <c r="BO87" i="52" s="1"/>
  <c r="BP87" i="52" s="1"/>
  <c r="BJ89" i="52"/>
  <c r="BK89" i="52" s="1"/>
  <c r="BL89" i="52" s="1"/>
  <c r="BO80" i="52"/>
  <c r="BJ81" i="52"/>
  <c r="BP90" i="52"/>
  <c r="BQ82" i="52"/>
  <c r="BR82" i="52" s="1"/>
  <c r="AP23" i="50"/>
  <c r="AJ22" i="50"/>
  <c r="AA22" i="50" s="1"/>
  <c r="AJ41" i="50"/>
  <c r="AJ39" i="48"/>
  <c r="AP21" i="48"/>
  <c r="AJ20" i="48"/>
  <c r="AA20" i="48" s="1"/>
  <c r="J9" i="46"/>
  <c r="J9" i="45"/>
  <c r="J9" i="44"/>
  <c r="J8" i="43"/>
  <c r="J9" i="42"/>
  <c r="J9" i="41"/>
  <c r="J9" i="40"/>
  <c r="J10" i="39"/>
  <c r="P25" i="5"/>
  <c r="P37" i="5" s="1"/>
  <c r="P48" i="5" s="1"/>
  <c r="P59" i="5" s="1"/>
  <c r="O25" i="5"/>
  <c r="O37" i="5" s="1"/>
  <c r="O48" i="5" s="1"/>
  <c r="O59" i="5" s="1"/>
  <c r="G25" i="5"/>
  <c r="G37" i="5" s="1"/>
  <c r="G48" i="5" s="1"/>
  <c r="G59" i="5" s="1"/>
  <c r="F25" i="5"/>
  <c r="F37" i="5" s="1"/>
  <c r="F48" i="5" s="1"/>
  <c r="F59" i="5" s="1"/>
  <c r="P13" i="5"/>
  <c r="O13" i="5"/>
  <c r="G13" i="5"/>
  <c r="F13" i="5"/>
  <c r="G1" i="5"/>
  <c r="P1" i="5" s="1"/>
  <c r="F1" i="5"/>
  <c r="O1" i="5" s="1"/>
  <c r="F1" i="4"/>
  <c r="O1" i="4" s="1"/>
  <c r="O13" i="4" s="1"/>
  <c r="O25" i="4" s="1"/>
  <c r="O37" i="4" s="1"/>
  <c r="O49" i="4" s="1"/>
  <c r="O61" i="4" s="1"/>
  <c r="O73" i="4" s="1"/>
  <c r="O85" i="4" s="1"/>
  <c r="O97" i="4" s="1"/>
  <c r="O109" i="4" s="1"/>
  <c r="O121" i="4" s="1"/>
  <c r="G1" i="4"/>
  <c r="P1" i="4" s="1"/>
  <c r="P13" i="4" s="1"/>
  <c r="P25" i="4" s="1"/>
  <c r="P37" i="4" s="1"/>
  <c r="P49" i="4" s="1"/>
  <c r="P61" i="4" s="1"/>
  <c r="P73" i="4" s="1"/>
  <c r="P85" i="4" s="1"/>
  <c r="P97" i="4" s="1"/>
  <c r="P109" i="4" s="1"/>
  <c r="P121" i="4" s="1"/>
  <c r="F4" i="6"/>
  <c r="K11" i="53" l="1"/>
  <c r="K3" i="3"/>
  <c r="J7" i="51"/>
  <c r="BQ90" i="52"/>
  <c r="BP80" i="52"/>
  <c r="BQ80" i="52" s="1"/>
  <c r="BQ87" i="52"/>
  <c r="BR87" i="52" s="1"/>
  <c r="BS87" i="52" s="1"/>
  <c r="BT87" i="52" s="1"/>
  <c r="BK101" i="52"/>
  <c r="BO86" i="52"/>
  <c r="BP86" i="52" s="1"/>
  <c r="BN92" i="52"/>
  <c r="BK94" i="52"/>
  <c r="BM88" i="52"/>
  <c r="BN88" i="52" s="1"/>
  <c r="BR79" i="52"/>
  <c r="BQ97" i="52"/>
  <c r="BQ93" i="52"/>
  <c r="BS82" i="52"/>
  <c r="BK81" i="52"/>
  <c r="BL81" i="52" s="1"/>
  <c r="BM89" i="52"/>
  <c r="BN89" i="52" s="1"/>
  <c r="BN100" i="52"/>
  <c r="BO100" i="52" s="1"/>
  <c r="BP100" i="52" s="1"/>
  <c r="BR84" i="52"/>
  <c r="BS84" i="52" s="1"/>
  <c r="BT84" i="52" s="1"/>
  <c r="BU84" i="52" s="1"/>
  <c r="BT85" i="52"/>
  <c r="BU85" i="52" s="1"/>
  <c r="BL99" i="52"/>
  <c r="BU83" i="52"/>
  <c r="BN96" i="52"/>
  <c r="BR91" i="52"/>
  <c r="BS91" i="52" s="1"/>
  <c r="BQ95" i="52"/>
  <c r="BL98" i="52"/>
  <c r="AJ42" i="50"/>
  <c r="AP24" i="50"/>
  <c r="AJ23" i="50"/>
  <c r="AA23" i="50" s="1"/>
  <c r="AP22" i="48"/>
  <c r="AJ21" i="48"/>
  <c r="AA21" i="48" s="1"/>
  <c r="AJ40" i="48"/>
  <c r="J10" i="46"/>
  <c r="J10" i="45"/>
  <c r="J10" i="44"/>
  <c r="J9" i="43"/>
  <c r="J10" i="42"/>
  <c r="J10" i="41"/>
  <c r="J10" i="40"/>
  <c r="J11" i="39"/>
  <c r="F13" i="4"/>
  <c r="F25" i="4" s="1"/>
  <c r="F37" i="4" s="1"/>
  <c r="F49" i="4" s="1"/>
  <c r="F61" i="4" s="1"/>
  <c r="F73" i="4" s="1"/>
  <c r="F85" i="4" s="1"/>
  <c r="F97" i="4" s="1"/>
  <c r="F109" i="4" s="1"/>
  <c r="F121" i="4" s="1"/>
  <c r="F133" i="4" s="1"/>
  <c r="G13" i="4"/>
  <c r="G25" i="4" s="1"/>
  <c r="G37" i="4" s="1"/>
  <c r="G49" i="4" s="1"/>
  <c r="G61" i="4" s="1"/>
  <c r="G73" i="4" s="1"/>
  <c r="G85" i="4" s="1"/>
  <c r="G97" i="4" s="1"/>
  <c r="G109" i="4" s="1"/>
  <c r="G121" i="4" s="1"/>
  <c r="G133" i="4" s="1"/>
  <c r="B1" i="5"/>
  <c r="Z1" i="5" s="1"/>
  <c r="Z14" i="5" s="1"/>
  <c r="AR14" i="5" s="1"/>
  <c r="K25" i="5"/>
  <c r="B25" i="5"/>
  <c r="K13" i="5"/>
  <c r="AN21" i="38"/>
  <c r="AN20" i="38"/>
  <c r="AO17" i="38"/>
  <c r="AO18" i="38" s="1"/>
  <c r="AO19" i="38" s="1"/>
  <c r="AO20" i="38" s="1"/>
  <c r="AO21" i="38" s="1"/>
  <c r="AO22" i="38" s="1"/>
  <c r="AO23" i="38" s="1"/>
  <c r="AO24" i="38" s="1"/>
  <c r="AP16" i="38" s="1"/>
  <c r="AP17" i="38" s="1"/>
  <c r="AP18" i="38" s="1"/>
  <c r="AP19" i="38" s="1"/>
  <c r="AP20" i="38" s="1"/>
  <c r="AP21" i="38" s="1"/>
  <c r="AP22" i="38" s="1"/>
  <c r="AP23" i="38" s="1"/>
  <c r="AP24" i="38" s="1"/>
  <c r="AQ16" i="38" s="1"/>
  <c r="AQ17" i="38" s="1"/>
  <c r="AQ18" i="38" s="1"/>
  <c r="AQ19" i="38" s="1"/>
  <c r="AQ20" i="38" s="1"/>
  <c r="AQ21" i="38" s="1"/>
  <c r="AQ22" i="38" s="1"/>
  <c r="AQ23" i="38" s="1"/>
  <c r="AQ24" i="38" s="1"/>
  <c r="AR16" i="38" s="1"/>
  <c r="AR17" i="38" s="1"/>
  <c r="AR18" i="38" s="1"/>
  <c r="AR19" i="38" s="1"/>
  <c r="AR20" i="38" s="1"/>
  <c r="AR21" i="38" s="1"/>
  <c r="AR22" i="38" s="1"/>
  <c r="AR23" i="38" s="1"/>
  <c r="AR24" i="38" s="1"/>
  <c r="AS16" i="38" s="1"/>
  <c r="AS17" i="38" s="1"/>
  <c r="AS18" i="38" s="1"/>
  <c r="AS19" i="38" s="1"/>
  <c r="AS20" i="38" s="1"/>
  <c r="AS21" i="38" s="1"/>
  <c r="AS22" i="38" s="1"/>
  <c r="AS23" i="38" s="1"/>
  <c r="AS24" i="38" s="1"/>
  <c r="AT16" i="38" s="1"/>
  <c r="AT17" i="38" s="1"/>
  <c r="AT18" i="38" s="1"/>
  <c r="AT19" i="38" s="1"/>
  <c r="AT20" i="38" s="1"/>
  <c r="AT21" i="38" s="1"/>
  <c r="AT22" i="38" s="1"/>
  <c r="AT23" i="38" s="1"/>
  <c r="AT24" i="38" s="1"/>
  <c r="AU16" i="38" s="1"/>
  <c r="AU17" i="38" s="1"/>
  <c r="AU18" i="38" s="1"/>
  <c r="AU19" i="38" s="1"/>
  <c r="AU20" i="38" s="1"/>
  <c r="AU21" i="38" s="1"/>
  <c r="AU22" i="38" s="1"/>
  <c r="AU23" i="38" s="1"/>
  <c r="AU24" i="38" s="1"/>
  <c r="AV16" i="38" s="1"/>
  <c r="AV17" i="38" s="1"/>
  <c r="AV18" i="38" s="1"/>
  <c r="AV19" i="38" s="1"/>
  <c r="AV20" i="38" s="1"/>
  <c r="AV21" i="38" s="1"/>
  <c r="AV22" i="38" s="1"/>
  <c r="AV23" i="38" s="1"/>
  <c r="AV24" i="38" s="1"/>
  <c r="AW16" i="38" s="1"/>
  <c r="AW17" i="38" s="1"/>
  <c r="AW18" i="38" s="1"/>
  <c r="AW19" i="38" s="1"/>
  <c r="AW20" i="38" s="1"/>
  <c r="AW21" i="38" s="1"/>
  <c r="AW22" i="38" s="1"/>
  <c r="AW23" i="38" s="1"/>
  <c r="AW24" i="38" s="1"/>
  <c r="AF16" i="38" a="1"/>
  <c r="AF23" i="38" s="1"/>
  <c r="N23" i="38" s="1"/>
  <c r="N10" i="38" s="1"/>
  <c r="A10" i="38" s="1"/>
  <c r="J34" i="5" s="1"/>
  <c r="U15" i="38"/>
  <c r="T15" i="38"/>
  <c r="S15" i="38"/>
  <c r="R15" i="38"/>
  <c r="R2" i="38" s="1"/>
  <c r="E2" i="38" s="1"/>
  <c r="N26" i="5" s="1"/>
  <c r="Q15" i="38"/>
  <c r="Q2" i="38" s="1"/>
  <c r="D2" i="38" s="1"/>
  <c r="M26" i="5" s="1"/>
  <c r="P15" i="38"/>
  <c r="P2" i="38" s="1"/>
  <c r="C2" i="38" s="1"/>
  <c r="L26" i="5" s="1"/>
  <c r="O15" i="38"/>
  <c r="O2" i="38" s="1"/>
  <c r="B2" i="38" s="1"/>
  <c r="K26" i="5" s="1"/>
  <c r="N15" i="38"/>
  <c r="N2" i="38" s="1"/>
  <c r="A2" i="38" s="1"/>
  <c r="J26" i="5" s="1"/>
  <c r="U2" i="38"/>
  <c r="H2" i="38" s="1"/>
  <c r="Q26" i="5" s="1"/>
  <c r="T2" i="38"/>
  <c r="S2" i="38"/>
  <c r="F2" i="38" s="1"/>
  <c r="O26" i="5" s="1"/>
  <c r="G2" i="38"/>
  <c r="P26" i="5" s="1"/>
  <c r="O1" i="38"/>
  <c r="O14" i="38" s="1"/>
  <c r="AG14" i="38" s="1"/>
  <c r="AN21" i="37"/>
  <c r="AN20" i="37"/>
  <c r="AO17" i="37"/>
  <c r="AO18" i="37" s="1"/>
  <c r="AO19" i="37" s="1"/>
  <c r="AO20" i="37" s="1"/>
  <c r="AO21" i="37" s="1"/>
  <c r="AO22" i="37" s="1"/>
  <c r="AO23" i="37" s="1"/>
  <c r="AO24" i="37" s="1"/>
  <c r="AP16" i="37" s="1"/>
  <c r="AP17" i="37" s="1"/>
  <c r="AP18" i="37" s="1"/>
  <c r="AP19" i="37" s="1"/>
  <c r="AP20" i="37" s="1"/>
  <c r="AP21" i="37" s="1"/>
  <c r="AP22" i="37" s="1"/>
  <c r="AP23" i="37" s="1"/>
  <c r="AP24" i="37" s="1"/>
  <c r="AQ16" i="37" s="1"/>
  <c r="AQ17" i="37" s="1"/>
  <c r="AQ18" i="37" s="1"/>
  <c r="AQ19" i="37" s="1"/>
  <c r="AQ20" i="37" s="1"/>
  <c r="AQ21" i="37" s="1"/>
  <c r="AQ22" i="37" s="1"/>
  <c r="AQ23" i="37" s="1"/>
  <c r="AQ24" i="37" s="1"/>
  <c r="AR16" i="37" s="1"/>
  <c r="AR17" i="37" s="1"/>
  <c r="AR18" i="37" s="1"/>
  <c r="AR19" i="37" s="1"/>
  <c r="AR20" i="37" s="1"/>
  <c r="AR21" i="37" s="1"/>
  <c r="AR22" i="37" s="1"/>
  <c r="AR23" i="37" s="1"/>
  <c r="AR24" i="37" s="1"/>
  <c r="AS16" i="37" s="1"/>
  <c r="AS17" i="37" s="1"/>
  <c r="AS18" i="37" s="1"/>
  <c r="AS19" i="37" s="1"/>
  <c r="AS20" i="37" s="1"/>
  <c r="AS21" i="37" s="1"/>
  <c r="AS22" i="37" s="1"/>
  <c r="AS23" i="37" s="1"/>
  <c r="AS24" i="37" s="1"/>
  <c r="AT16" i="37" s="1"/>
  <c r="AT17" i="37" s="1"/>
  <c r="AT18" i="37" s="1"/>
  <c r="AT19" i="37" s="1"/>
  <c r="AT20" i="37" s="1"/>
  <c r="AT21" i="37" s="1"/>
  <c r="AT22" i="37" s="1"/>
  <c r="AT23" i="37" s="1"/>
  <c r="AT24" i="37" s="1"/>
  <c r="AU16" i="37" s="1"/>
  <c r="AU17" i="37" s="1"/>
  <c r="AU18" i="37" s="1"/>
  <c r="AU19" i="37" s="1"/>
  <c r="AU20" i="37" s="1"/>
  <c r="AU21" i="37" s="1"/>
  <c r="AU22" i="37" s="1"/>
  <c r="AU23" i="37" s="1"/>
  <c r="AU24" i="37" s="1"/>
  <c r="AV16" i="37" s="1"/>
  <c r="AV17" i="37" s="1"/>
  <c r="AV18" i="37" s="1"/>
  <c r="AV19" i="37" s="1"/>
  <c r="AV20" i="37" s="1"/>
  <c r="AV21" i="37" s="1"/>
  <c r="AV22" i="37" s="1"/>
  <c r="AV23" i="37" s="1"/>
  <c r="AV24" i="37" s="1"/>
  <c r="AW16" i="37" s="1"/>
  <c r="AW17" i="37" s="1"/>
  <c r="AW18" i="37" s="1"/>
  <c r="AW19" i="37" s="1"/>
  <c r="AW20" i="37" s="1"/>
  <c r="AW21" i="37" s="1"/>
  <c r="AW22" i="37" s="1"/>
  <c r="AW23" i="37" s="1"/>
  <c r="AW24" i="37" s="1"/>
  <c r="AF16" i="37" a="1"/>
  <c r="AF24" i="37" s="1"/>
  <c r="N24" i="37" s="1"/>
  <c r="N11" i="37" s="1"/>
  <c r="A11" i="37" s="1"/>
  <c r="A35" i="5" s="1"/>
  <c r="U15" i="37"/>
  <c r="U2" i="37" s="1"/>
  <c r="H2" i="37" s="1"/>
  <c r="H26" i="5" s="1"/>
  <c r="T15" i="37"/>
  <c r="T2" i="37" s="1"/>
  <c r="G2" i="37" s="1"/>
  <c r="G26" i="5" s="1"/>
  <c r="S15" i="37"/>
  <c r="S2" i="37" s="1"/>
  <c r="F2" i="37" s="1"/>
  <c r="F26" i="5" s="1"/>
  <c r="R15" i="37"/>
  <c r="R2" i="37" s="1"/>
  <c r="E2" i="37" s="1"/>
  <c r="E26" i="5" s="1"/>
  <c r="Q15" i="37"/>
  <c r="Q2" i="37" s="1"/>
  <c r="D2" i="37" s="1"/>
  <c r="D26" i="5" s="1"/>
  <c r="P15" i="37"/>
  <c r="P2" i="37" s="1"/>
  <c r="C2" i="37" s="1"/>
  <c r="C26" i="5" s="1"/>
  <c r="O15" i="37"/>
  <c r="O2" i="37" s="1"/>
  <c r="B2" i="37" s="1"/>
  <c r="B26" i="5" s="1"/>
  <c r="N15" i="37"/>
  <c r="N2" i="37" s="1"/>
  <c r="A2" i="37" s="1"/>
  <c r="A26" i="5" s="1"/>
  <c r="O1" i="37"/>
  <c r="O14" i="37" s="1"/>
  <c r="AG14" i="37" s="1"/>
  <c r="AN21" i="36"/>
  <c r="AN20" i="36"/>
  <c r="AO17" i="36"/>
  <c r="AO18" i="36" s="1"/>
  <c r="AO19" i="36" s="1"/>
  <c r="AO20" i="36" s="1"/>
  <c r="AO21" i="36" s="1"/>
  <c r="AO22" i="36" s="1"/>
  <c r="AO23" i="36" s="1"/>
  <c r="AO24" i="36" s="1"/>
  <c r="AP16" i="36" s="1"/>
  <c r="AP17" i="36" s="1"/>
  <c r="AP18" i="36" s="1"/>
  <c r="AP19" i="36" s="1"/>
  <c r="AP20" i="36" s="1"/>
  <c r="AP21" i="36" s="1"/>
  <c r="AP22" i="36" s="1"/>
  <c r="AP23" i="36" s="1"/>
  <c r="AP24" i="36" s="1"/>
  <c r="AQ16" i="36" s="1"/>
  <c r="AQ17" i="36" s="1"/>
  <c r="AF16" i="36" a="1"/>
  <c r="AF21" i="36" s="1"/>
  <c r="N21" i="36" s="1"/>
  <c r="N8" i="36" s="1"/>
  <c r="A8" i="36" s="1"/>
  <c r="J20" i="5" s="1"/>
  <c r="U15" i="36"/>
  <c r="T15" i="36"/>
  <c r="S15" i="36"/>
  <c r="R15" i="36"/>
  <c r="Q15" i="36"/>
  <c r="P15" i="36"/>
  <c r="O15" i="36"/>
  <c r="N15" i="36"/>
  <c r="U2" i="36"/>
  <c r="T2" i="36"/>
  <c r="S2" i="36"/>
  <c r="R2" i="36"/>
  <c r="Q2" i="36"/>
  <c r="P2" i="36"/>
  <c r="O2" i="36"/>
  <c r="N2" i="36"/>
  <c r="H2" i="36"/>
  <c r="Q14" i="5" s="1"/>
  <c r="G2" i="36"/>
  <c r="P14" i="5" s="1"/>
  <c r="F2" i="36"/>
  <c r="O14" i="5" s="1"/>
  <c r="E2" i="36"/>
  <c r="N14" i="5" s="1"/>
  <c r="D2" i="36"/>
  <c r="M14" i="5" s="1"/>
  <c r="C2" i="36"/>
  <c r="L14" i="5" s="1"/>
  <c r="B2" i="36"/>
  <c r="K14" i="5" s="1"/>
  <c r="A2" i="36"/>
  <c r="J14" i="5" s="1"/>
  <c r="O1" i="36"/>
  <c r="O14" i="36" s="1"/>
  <c r="AG14" i="36" s="1"/>
  <c r="AN21" i="35"/>
  <c r="AN20" i="35"/>
  <c r="AO17" i="35"/>
  <c r="AO18" i="35" s="1"/>
  <c r="AO19" i="35" s="1"/>
  <c r="AO20" i="35" s="1"/>
  <c r="AO21" i="35" s="1"/>
  <c r="AO22" i="35" s="1"/>
  <c r="AO23" i="35" s="1"/>
  <c r="AO24" i="35" s="1"/>
  <c r="AP16" i="35" s="1"/>
  <c r="AP17" i="35" s="1"/>
  <c r="AP18" i="35" s="1"/>
  <c r="AP19" i="35" s="1"/>
  <c r="AP20" i="35" s="1"/>
  <c r="AP21" i="35" s="1"/>
  <c r="AP22" i="35" s="1"/>
  <c r="AP23" i="35" s="1"/>
  <c r="AP24" i="35" s="1"/>
  <c r="AQ16" i="35" s="1"/>
  <c r="AQ17" i="35" s="1"/>
  <c r="AQ18" i="35" s="1"/>
  <c r="AQ19" i="35" s="1"/>
  <c r="AQ20" i="35" s="1"/>
  <c r="AQ21" i="35" s="1"/>
  <c r="AQ22" i="35" s="1"/>
  <c r="AQ23" i="35" s="1"/>
  <c r="AQ24" i="35" s="1"/>
  <c r="AR16" i="35" s="1"/>
  <c r="AR17" i="35" s="1"/>
  <c r="AR18" i="35" s="1"/>
  <c r="AR19" i="35" s="1"/>
  <c r="AR20" i="35" s="1"/>
  <c r="AR21" i="35" s="1"/>
  <c r="AR22" i="35" s="1"/>
  <c r="AR23" i="35" s="1"/>
  <c r="AR24" i="35" s="1"/>
  <c r="AS16" i="35" s="1"/>
  <c r="AS17" i="35" s="1"/>
  <c r="AS18" i="35" s="1"/>
  <c r="AS19" i="35" s="1"/>
  <c r="AS20" i="35" s="1"/>
  <c r="AS21" i="35" s="1"/>
  <c r="AS22" i="35" s="1"/>
  <c r="AS23" i="35" s="1"/>
  <c r="AS24" i="35" s="1"/>
  <c r="AT16" i="35" s="1"/>
  <c r="AT17" i="35" s="1"/>
  <c r="AT18" i="35" s="1"/>
  <c r="AT19" i="35" s="1"/>
  <c r="AT20" i="35" s="1"/>
  <c r="AT21" i="35" s="1"/>
  <c r="AT22" i="35" s="1"/>
  <c r="AT23" i="35" s="1"/>
  <c r="AT24" i="35" s="1"/>
  <c r="AU16" i="35" s="1"/>
  <c r="AU17" i="35" s="1"/>
  <c r="AU18" i="35" s="1"/>
  <c r="AU19" i="35" s="1"/>
  <c r="AU20" i="35" s="1"/>
  <c r="AU21" i="35" s="1"/>
  <c r="AU22" i="35" s="1"/>
  <c r="AU23" i="35" s="1"/>
  <c r="AU24" i="35" s="1"/>
  <c r="AV16" i="35" s="1"/>
  <c r="AV17" i="35" s="1"/>
  <c r="AV18" i="35" s="1"/>
  <c r="AV19" i="35" s="1"/>
  <c r="AV20" i="35" s="1"/>
  <c r="AV21" i="35" s="1"/>
  <c r="AV22" i="35" s="1"/>
  <c r="AV23" i="35" s="1"/>
  <c r="AV24" i="35" s="1"/>
  <c r="AW16" i="35" s="1"/>
  <c r="AW17" i="35" s="1"/>
  <c r="AW18" i="35" s="1"/>
  <c r="AW19" i="35" s="1"/>
  <c r="AW20" i="35" s="1"/>
  <c r="AW21" i="35" s="1"/>
  <c r="AW22" i="35" s="1"/>
  <c r="AW23" i="35" s="1"/>
  <c r="AW24" i="35" s="1"/>
  <c r="AF16" i="35" a="1"/>
  <c r="AF24" i="35" s="1"/>
  <c r="N24" i="35" s="1"/>
  <c r="N11" i="35" s="1"/>
  <c r="A11" i="35" s="1"/>
  <c r="A23" i="5" s="1"/>
  <c r="U15" i="35"/>
  <c r="T15" i="35"/>
  <c r="S15" i="35"/>
  <c r="R15" i="35"/>
  <c r="Q15" i="35"/>
  <c r="P15" i="35"/>
  <c r="O15" i="35"/>
  <c r="N15" i="35"/>
  <c r="U2" i="35"/>
  <c r="T2" i="35"/>
  <c r="S2" i="35"/>
  <c r="R2" i="35"/>
  <c r="Q2" i="35"/>
  <c r="P2" i="35"/>
  <c r="O2" i="35"/>
  <c r="N2" i="35"/>
  <c r="H2" i="35"/>
  <c r="H14" i="5" s="1"/>
  <c r="G2" i="35"/>
  <c r="G14" i="5" s="1"/>
  <c r="F2" i="35"/>
  <c r="F14" i="5" s="1"/>
  <c r="E2" i="35"/>
  <c r="E14" i="5" s="1"/>
  <c r="D2" i="35"/>
  <c r="D14" i="5" s="1"/>
  <c r="C2" i="35"/>
  <c r="C14" i="5" s="1"/>
  <c r="B2" i="35"/>
  <c r="B14" i="5" s="1"/>
  <c r="A2" i="35"/>
  <c r="A14" i="5" s="1"/>
  <c r="O1" i="35"/>
  <c r="O14" i="35" s="1"/>
  <c r="AG14" i="35" s="1"/>
  <c r="AN21" i="34"/>
  <c r="AN20" i="34"/>
  <c r="AO17" i="34"/>
  <c r="AO18" i="34" s="1"/>
  <c r="AO19" i="34" s="1"/>
  <c r="AO20" i="34" s="1"/>
  <c r="AO21" i="34" s="1"/>
  <c r="AO22" i="34" s="1"/>
  <c r="AO23" i="34" s="1"/>
  <c r="AO24" i="34" s="1"/>
  <c r="AP16" i="34" s="1"/>
  <c r="AP17" i="34" s="1"/>
  <c r="AP18" i="34" s="1"/>
  <c r="AP19" i="34" s="1"/>
  <c r="AP20" i="34" s="1"/>
  <c r="AP21" i="34" s="1"/>
  <c r="AP22" i="34" s="1"/>
  <c r="AP23" i="34" s="1"/>
  <c r="AP24" i="34" s="1"/>
  <c r="AQ16" i="34" s="1"/>
  <c r="AQ17" i="34" s="1"/>
  <c r="AQ18" i="34" s="1"/>
  <c r="AQ19" i="34" s="1"/>
  <c r="AQ20" i="34" s="1"/>
  <c r="AQ21" i="34" s="1"/>
  <c r="AQ22" i="34" s="1"/>
  <c r="AQ23" i="34" s="1"/>
  <c r="AQ24" i="34" s="1"/>
  <c r="AR16" i="34" s="1"/>
  <c r="AR17" i="34" s="1"/>
  <c r="AR18" i="34" s="1"/>
  <c r="AR19" i="34" s="1"/>
  <c r="AR20" i="34" s="1"/>
  <c r="AR21" i="34" s="1"/>
  <c r="AR22" i="34" s="1"/>
  <c r="AR23" i="34" s="1"/>
  <c r="AR24" i="34" s="1"/>
  <c r="AS16" i="34" s="1"/>
  <c r="AS17" i="34" s="1"/>
  <c r="AS18" i="34" s="1"/>
  <c r="AS19" i="34" s="1"/>
  <c r="AS20" i="34" s="1"/>
  <c r="AS21" i="34" s="1"/>
  <c r="AS22" i="34" s="1"/>
  <c r="AS23" i="34" s="1"/>
  <c r="AS24" i="34" s="1"/>
  <c r="AT16" i="34" s="1"/>
  <c r="AT17" i="34" s="1"/>
  <c r="AT18" i="34" s="1"/>
  <c r="AT19" i="34" s="1"/>
  <c r="AT20" i="34" s="1"/>
  <c r="AT21" i="34" s="1"/>
  <c r="AT22" i="34" s="1"/>
  <c r="AT23" i="34" s="1"/>
  <c r="AT24" i="34" s="1"/>
  <c r="AU16" i="34" s="1"/>
  <c r="AU17" i="34" s="1"/>
  <c r="AU18" i="34" s="1"/>
  <c r="AU19" i="34" s="1"/>
  <c r="AU20" i="34" s="1"/>
  <c r="AU21" i="34" s="1"/>
  <c r="AU22" i="34" s="1"/>
  <c r="AU23" i="34" s="1"/>
  <c r="AU24" i="34" s="1"/>
  <c r="AV16" i="34" s="1"/>
  <c r="AV17" i="34" s="1"/>
  <c r="AV18" i="34" s="1"/>
  <c r="AV19" i="34" s="1"/>
  <c r="AV20" i="34" s="1"/>
  <c r="AV21" i="34" s="1"/>
  <c r="AV22" i="34" s="1"/>
  <c r="AV23" i="34" s="1"/>
  <c r="AV24" i="34" s="1"/>
  <c r="AW16" i="34" s="1"/>
  <c r="AW17" i="34" s="1"/>
  <c r="AW18" i="34" s="1"/>
  <c r="AW19" i="34" s="1"/>
  <c r="AW20" i="34" s="1"/>
  <c r="AW21" i="34" s="1"/>
  <c r="AW22" i="34" s="1"/>
  <c r="AW23" i="34" s="1"/>
  <c r="AW24" i="34" s="1"/>
  <c r="AF16" i="34" a="1"/>
  <c r="AF19" i="34" s="1"/>
  <c r="N19" i="34" s="1"/>
  <c r="N6" i="34" s="1"/>
  <c r="A6" i="34" s="1"/>
  <c r="J6" i="5" s="1"/>
  <c r="U15" i="34"/>
  <c r="T15" i="34"/>
  <c r="T2" i="34" s="1"/>
  <c r="G2" i="34" s="1"/>
  <c r="S15" i="34"/>
  <c r="S2" i="34" s="1"/>
  <c r="F2" i="34" s="1"/>
  <c r="R15" i="34"/>
  <c r="R2" i="34" s="1"/>
  <c r="E2" i="34" s="1"/>
  <c r="Q15" i="34"/>
  <c r="P15" i="34"/>
  <c r="P2" i="34" s="1"/>
  <c r="C2" i="34" s="1"/>
  <c r="O15" i="34"/>
  <c r="O2" i="34" s="1"/>
  <c r="B2" i="34" s="1"/>
  <c r="N15" i="34"/>
  <c r="N2" i="34" s="1"/>
  <c r="A2" i="34" s="1"/>
  <c r="J2" i="5" s="1"/>
  <c r="U2" i="34"/>
  <c r="H2" i="34" s="1"/>
  <c r="Q2" i="34"/>
  <c r="D2" i="34" s="1"/>
  <c r="O1" i="34"/>
  <c r="O14" i="34" s="1"/>
  <c r="AG14" i="34" s="1"/>
  <c r="AY21" i="5"/>
  <c r="AY20" i="5"/>
  <c r="AZ17" i="5"/>
  <c r="AZ18" i="5" s="1"/>
  <c r="AZ19" i="5" s="1"/>
  <c r="AZ20" i="5" s="1"/>
  <c r="AZ21" i="5" s="1"/>
  <c r="AZ22" i="5" s="1"/>
  <c r="AZ23" i="5" s="1"/>
  <c r="AZ24" i="5" s="1"/>
  <c r="BA16" i="5" s="1"/>
  <c r="BA17" i="5" s="1"/>
  <c r="BA18" i="5" s="1"/>
  <c r="BA19" i="5" s="1"/>
  <c r="BA20" i="5" s="1"/>
  <c r="BA21" i="5" s="1"/>
  <c r="BA22" i="5" s="1"/>
  <c r="BA23" i="5" s="1"/>
  <c r="BA24" i="5" s="1"/>
  <c r="BB16" i="5" s="1"/>
  <c r="BB17" i="5" s="1"/>
  <c r="BB18" i="5" s="1"/>
  <c r="BB19" i="5" s="1"/>
  <c r="BB20" i="5" s="1"/>
  <c r="BB21" i="5" s="1"/>
  <c r="BB22" i="5" s="1"/>
  <c r="BB23" i="5" s="1"/>
  <c r="BB24" i="5" s="1"/>
  <c r="BC16" i="5" s="1"/>
  <c r="BC17" i="5" s="1"/>
  <c r="BC18" i="5" s="1"/>
  <c r="BC19" i="5" s="1"/>
  <c r="BC20" i="5" s="1"/>
  <c r="BC21" i="5" s="1"/>
  <c r="BC22" i="5" s="1"/>
  <c r="BC23" i="5" s="1"/>
  <c r="BC24" i="5" s="1"/>
  <c r="BD16" i="5" s="1"/>
  <c r="BD17" i="5" s="1"/>
  <c r="BD18" i="5" s="1"/>
  <c r="BD19" i="5" s="1"/>
  <c r="BD20" i="5" s="1"/>
  <c r="BD21" i="5" s="1"/>
  <c r="BD22" i="5" s="1"/>
  <c r="BD23" i="5" s="1"/>
  <c r="BD24" i="5" s="1"/>
  <c r="BE16" i="5" s="1"/>
  <c r="BE17" i="5" s="1"/>
  <c r="BE18" i="5" s="1"/>
  <c r="BE19" i="5" s="1"/>
  <c r="BE20" i="5" s="1"/>
  <c r="BE21" i="5" s="1"/>
  <c r="BE22" i="5" s="1"/>
  <c r="BE23" i="5" s="1"/>
  <c r="BE24" i="5" s="1"/>
  <c r="BF16" i="5" s="1"/>
  <c r="BF17" i="5" s="1"/>
  <c r="BF18" i="5" s="1"/>
  <c r="BF19" i="5" s="1"/>
  <c r="BF20" i="5" s="1"/>
  <c r="BF21" i="5" s="1"/>
  <c r="BF22" i="5" s="1"/>
  <c r="BF23" i="5" s="1"/>
  <c r="BF24" i="5" s="1"/>
  <c r="BG16" i="5" s="1"/>
  <c r="BG17" i="5" s="1"/>
  <c r="BG18" i="5" s="1"/>
  <c r="BG19" i="5" s="1"/>
  <c r="BG20" i="5" s="1"/>
  <c r="BG21" i="5" s="1"/>
  <c r="BG22" i="5" s="1"/>
  <c r="BG23" i="5" s="1"/>
  <c r="BG24" i="5" s="1"/>
  <c r="BH16" i="5" s="1"/>
  <c r="BH17" i="5" s="1"/>
  <c r="BH18" i="5" s="1"/>
  <c r="BH19" i="5" s="1"/>
  <c r="BH20" i="5" s="1"/>
  <c r="BH21" i="5" s="1"/>
  <c r="BH22" i="5" s="1"/>
  <c r="BH23" i="5" s="1"/>
  <c r="BH24" i="5" s="1"/>
  <c r="AQ16" i="5" a="1"/>
  <c r="AQ16" i="5" s="1"/>
  <c r="Y16" i="5" s="1"/>
  <c r="Y3" i="5" s="1"/>
  <c r="AF15" i="5"/>
  <c r="AF2" i="5" s="1"/>
  <c r="AE15" i="5"/>
  <c r="AE2" i="5" s="1"/>
  <c r="AD15" i="5"/>
  <c r="AD2" i="5" s="1"/>
  <c r="AC15" i="5"/>
  <c r="AC2" i="5" s="1"/>
  <c r="AB15" i="5"/>
  <c r="AB2" i="5" s="1"/>
  <c r="AA15" i="5"/>
  <c r="AA2" i="5" s="1"/>
  <c r="Z15" i="5"/>
  <c r="Z2" i="5" s="1"/>
  <c r="Y15" i="5"/>
  <c r="Y2" i="5" s="1"/>
  <c r="AN21" i="33"/>
  <c r="AN20" i="33"/>
  <c r="AO17" i="33"/>
  <c r="AO18" i="33" s="1"/>
  <c r="AO19" i="33" s="1"/>
  <c r="AO20" i="33" s="1"/>
  <c r="AO21" i="33" s="1"/>
  <c r="AO22" i="33" s="1"/>
  <c r="AO23" i="33" s="1"/>
  <c r="AO24" i="33" s="1"/>
  <c r="AP16" i="33" s="1"/>
  <c r="AP17" i="33" s="1"/>
  <c r="AP18" i="33" s="1"/>
  <c r="AP19" i="33" s="1"/>
  <c r="AP20" i="33" s="1"/>
  <c r="AP21" i="33" s="1"/>
  <c r="AF16" i="33" a="1"/>
  <c r="AF19" i="33" s="1"/>
  <c r="N19" i="33" s="1"/>
  <c r="N6" i="33" s="1"/>
  <c r="A6" i="33" s="1"/>
  <c r="A6" i="5" s="1"/>
  <c r="U15" i="33"/>
  <c r="T15" i="33"/>
  <c r="S15" i="33"/>
  <c r="S2" i="33" s="1"/>
  <c r="F2" i="33" s="1"/>
  <c r="F2" i="5" s="1"/>
  <c r="R15" i="33"/>
  <c r="R2" i="33" s="1"/>
  <c r="E2" i="33" s="1"/>
  <c r="E2" i="5" s="1"/>
  <c r="Q15" i="33"/>
  <c r="Q2" i="33" s="1"/>
  <c r="D2" i="33" s="1"/>
  <c r="D2" i="5" s="1"/>
  <c r="P15" i="33"/>
  <c r="P2" i="33" s="1"/>
  <c r="C2" i="33" s="1"/>
  <c r="C2" i="5" s="1"/>
  <c r="O15" i="33"/>
  <c r="O2" i="33" s="1"/>
  <c r="B2" i="33" s="1"/>
  <c r="B2" i="5" s="1"/>
  <c r="N15" i="33"/>
  <c r="N2" i="33" s="1"/>
  <c r="A2" i="33" s="1"/>
  <c r="A2" i="5" s="1"/>
  <c r="U2" i="33"/>
  <c r="H2" i="33" s="1"/>
  <c r="H2" i="5" s="1"/>
  <c r="T2" i="33"/>
  <c r="G2" i="33" s="1"/>
  <c r="G2" i="5" s="1"/>
  <c r="O1" i="33"/>
  <c r="O14" i="33" s="1"/>
  <c r="AG14" i="33" s="1"/>
  <c r="K74" i="4"/>
  <c r="L74" i="4"/>
  <c r="M74" i="4"/>
  <c r="N74" i="4"/>
  <c r="O74" i="4"/>
  <c r="P74" i="4"/>
  <c r="Q74" i="4"/>
  <c r="J74" i="4"/>
  <c r="J4" i="32"/>
  <c r="J5" i="32" s="1"/>
  <c r="A3" i="32" a="1"/>
  <c r="A8" i="32" s="1"/>
  <c r="J80" i="4" s="1"/>
  <c r="B74" i="4"/>
  <c r="C74" i="4"/>
  <c r="D74" i="4"/>
  <c r="E74" i="4"/>
  <c r="F74" i="4"/>
  <c r="G74" i="4"/>
  <c r="H74" i="4"/>
  <c r="A74" i="4"/>
  <c r="K62" i="4"/>
  <c r="L62" i="4"/>
  <c r="M62" i="4"/>
  <c r="N62" i="4"/>
  <c r="O62" i="4"/>
  <c r="P62" i="4"/>
  <c r="Q62" i="4"/>
  <c r="J62" i="4"/>
  <c r="B62" i="4"/>
  <c r="C62" i="4"/>
  <c r="D62" i="4"/>
  <c r="E62" i="4"/>
  <c r="F62" i="4"/>
  <c r="G62" i="4"/>
  <c r="H62" i="4"/>
  <c r="A62" i="4"/>
  <c r="K50" i="4"/>
  <c r="L50" i="4"/>
  <c r="M50" i="4"/>
  <c r="N50" i="4"/>
  <c r="O50" i="4"/>
  <c r="P50" i="4"/>
  <c r="Q50" i="4"/>
  <c r="J50" i="4"/>
  <c r="B50" i="4"/>
  <c r="C50" i="4"/>
  <c r="D50" i="4"/>
  <c r="E50" i="4"/>
  <c r="F50" i="4"/>
  <c r="G50" i="4"/>
  <c r="H50" i="4"/>
  <c r="A50" i="4"/>
  <c r="K38" i="4"/>
  <c r="L38" i="4"/>
  <c r="M38" i="4"/>
  <c r="N38" i="4"/>
  <c r="O38" i="4"/>
  <c r="P38" i="4"/>
  <c r="Q38" i="4"/>
  <c r="J38" i="4"/>
  <c r="B38" i="4"/>
  <c r="C38" i="4"/>
  <c r="D38" i="4"/>
  <c r="E38" i="4"/>
  <c r="F38" i="4"/>
  <c r="G38" i="4"/>
  <c r="H38" i="4"/>
  <c r="A38" i="4"/>
  <c r="K26" i="4"/>
  <c r="L26" i="4"/>
  <c r="M26" i="4"/>
  <c r="N26" i="4"/>
  <c r="O26" i="4"/>
  <c r="P26" i="4"/>
  <c r="Q26" i="4"/>
  <c r="J26" i="4"/>
  <c r="B26" i="4"/>
  <c r="C26" i="4"/>
  <c r="D26" i="4"/>
  <c r="E26" i="4"/>
  <c r="F26" i="4"/>
  <c r="G26" i="4"/>
  <c r="H26" i="4"/>
  <c r="A26" i="4"/>
  <c r="K14" i="4"/>
  <c r="L14" i="4"/>
  <c r="M14" i="4"/>
  <c r="N14" i="4"/>
  <c r="O14" i="4"/>
  <c r="P14" i="4"/>
  <c r="Q14" i="4"/>
  <c r="J14" i="4"/>
  <c r="A14" i="4"/>
  <c r="B14" i="4"/>
  <c r="C14" i="4"/>
  <c r="D14" i="4"/>
  <c r="E14" i="4"/>
  <c r="F14" i="4"/>
  <c r="G14" i="4"/>
  <c r="H14" i="4"/>
  <c r="A73" i="4"/>
  <c r="J61" i="4"/>
  <c r="A61" i="4"/>
  <c r="J49" i="4"/>
  <c r="A49" i="4"/>
  <c r="J37" i="4"/>
  <c r="A37" i="4"/>
  <c r="J25" i="4"/>
  <c r="A25" i="4"/>
  <c r="J13" i="4"/>
  <c r="A13" i="4"/>
  <c r="J2" i="4"/>
  <c r="K2" i="4"/>
  <c r="L2" i="4"/>
  <c r="M2" i="4"/>
  <c r="N2" i="4"/>
  <c r="O2" i="4"/>
  <c r="P2" i="4"/>
  <c r="Q2" i="4"/>
  <c r="J1" i="4"/>
  <c r="A3" i="4" a="1"/>
  <c r="A5" i="4" s="1"/>
  <c r="J4" i="31"/>
  <c r="J5" i="31" s="1"/>
  <c r="A3" i="31" a="1"/>
  <c r="A8" i="31" s="1"/>
  <c r="J4" i="30"/>
  <c r="J5" i="30" s="1"/>
  <c r="A3" i="30" a="1"/>
  <c r="J4" i="29"/>
  <c r="J5" i="29" s="1"/>
  <c r="J6" i="29" s="1"/>
  <c r="J7" i="29" s="1"/>
  <c r="A3" i="29" a="1"/>
  <c r="A9" i="29" s="1"/>
  <c r="J69" i="4" s="1"/>
  <c r="J4" i="28"/>
  <c r="A3" i="28" a="1"/>
  <c r="A10" i="28" s="1"/>
  <c r="A70" i="4" s="1"/>
  <c r="J4" i="27"/>
  <c r="J5" i="27" s="1"/>
  <c r="J6" i="27" s="1"/>
  <c r="J7" i="27" s="1"/>
  <c r="A3" i="27" a="1"/>
  <c r="A6" i="27" s="1"/>
  <c r="J54" i="4" s="1"/>
  <c r="J4" i="26"/>
  <c r="J5" i="26" s="1"/>
  <c r="A3" i="26" a="1"/>
  <c r="A8" i="26" s="1"/>
  <c r="A56" i="4" s="1"/>
  <c r="J4" i="25"/>
  <c r="J5" i="25" s="1"/>
  <c r="A3" i="25" a="1"/>
  <c r="A8" i="25" s="1"/>
  <c r="J44" i="4" s="1"/>
  <c r="J4" i="24"/>
  <c r="J5" i="24" s="1"/>
  <c r="A3" i="24" a="1"/>
  <c r="A8" i="24" s="1"/>
  <c r="A44" i="4" s="1"/>
  <c r="J4" i="23"/>
  <c r="J5" i="23" s="1"/>
  <c r="A3" i="23" a="1"/>
  <c r="A9" i="23" s="1"/>
  <c r="J33" i="4" s="1"/>
  <c r="J4" i="22"/>
  <c r="J5" i="22" s="1"/>
  <c r="A3" i="22" a="1"/>
  <c r="A8" i="22" s="1"/>
  <c r="A32" i="4" s="1"/>
  <c r="J4" i="21"/>
  <c r="J5" i="21" s="1"/>
  <c r="A3" i="21" a="1"/>
  <c r="A8" i="21" s="1"/>
  <c r="J20" i="4" s="1"/>
  <c r="J4" i="20"/>
  <c r="J5" i="20" s="1"/>
  <c r="A3" i="20" a="1"/>
  <c r="A10" i="20" s="1"/>
  <c r="A22" i="4" s="1"/>
  <c r="J4" i="9"/>
  <c r="J5" i="9" s="1"/>
  <c r="A3" i="9" a="1"/>
  <c r="A11" i="9" s="1"/>
  <c r="J11" i="4" s="1"/>
  <c r="B3" i="42" l="1" a="1"/>
  <c r="AG16" i="56" a="1"/>
  <c r="AG16" i="57" a="1"/>
  <c r="B3" i="53" a="1"/>
  <c r="L3" i="53"/>
  <c r="AG16" i="47" a="1"/>
  <c r="AG20" i="47" s="1"/>
  <c r="O20" i="47" s="1"/>
  <c r="O7" i="47" s="1"/>
  <c r="B7" i="47" s="1"/>
  <c r="K7" i="5" s="1"/>
  <c r="AG16" i="49" a="1"/>
  <c r="AG23" i="49" s="1"/>
  <c r="O23" i="49" s="1"/>
  <c r="O10" i="49" s="1"/>
  <c r="B10" i="49" s="1"/>
  <c r="B57" i="5" s="1"/>
  <c r="B3" i="42"/>
  <c r="K99" i="4" s="1"/>
  <c r="B4" i="42"/>
  <c r="K100" i="4" s="1"/>
  <c r="B10" i="42"/>
  <c r="K106" i="4" s="1"/>
  <c r="B6" i="42"/>
  <c r="K102" i="4" s="1"/>
  <c r="B11" i="42"/>
  <c r="K107" i="4" s="1"/>
  <c r="B5" i="42"/>
  <c r="K101" i="4" s="1"/>
  <c r="B9" i="42"/>
  <c r="K105" i="4" s="1"/>
  <c r="B8" i="42"/>
  <c r="K104" i="4" s="1"/>
  <c r="B7" i="42"/>
  <c r="K103" i="4" s="1"/>
  <c r="B3" i="45" a="1"/>
  <c r="AG24" i="47"/>
  <c r="O24" i="47" s="1"/>
  <c r="O11" i="47" s="1"/>
  <c r="B11" i="47" s="1"/>
  <c r="AG22" i="47"/>
  <c r="O22" i="47" s="1"/>
  <c r="O9" i="47" s="1"/>
  <c r="B9" i="47" s="1"/>
  <c r="K9" i="5" s="1"/>
  <c r="AG17" i="47"/>
  <c r="O17" i="47" s="1"/>
  <c r="O4" i="47" s="1"/>
  <c r="B4" i="47" s="1"/>
  <c r="K4" i="5" s="1"/>
  <c r="AG18" i="47"/>
  <c r="O18" i="47" s="1"/>
  <c r="O5" i="47" s="1"/>
  <c r="B5" i="47" s="1"/>
  <c r="K5" i="5" s="1"/>
  <c r="AG16" i="47"/>
  <c r="O16" i="47" s="1"/>
  <c r="O3" i="47" s="1"/>
  <c r="B3" i="47" s="1"/>
  <c r="K3" i="5" s="1"/>
  <c r="AG22" i="49"/>
  <c r="O22" i="49" s="1"/>
  <c r="O9" i="49" s="1"/>
  <c r="B9" i="49" s="1"/>
  <c r="B56" i="5" s="1"/>
  <c r="AG16" i="49"/>
  <c r="O16" i="49" s="1"/>
  <c r="O3" i="49" s="1"/>
  <c r="B3" i="49" s="1"/>
  <c r="B50" i="5" s="1"/>
  <c r="AG19" i="49"/>
  <c r="O19" i="49" s="1"/>
  <c r="O6" i="49" s="1"/>
  <c r="B6" i="49" s="1"/>
  <c r="B53" i="5" s="1"/>
  <c r="AG21" i="49"/>
  <c r="O21" i="49" s="1"/>
  <c r="O8" i="49" s="1"/>
  <c r="B8" i="49" s="1"/>
  <c r="B55" i="5" s="1"/>
  <c r="AG18" i="49"/>
  <c r="O18" i="49" s="1"/>
  <c r="O5" i="49" s="1"/>
  <c r="B5" i="49" s="1"/>
  <c r="B52" i="5" s="1"/>
  <c r="AG17" i="49"/>
  <c r="O17" i="49" s="1"/>
  <c r="O4" i="49" s="1"/>
  <c r="B4" i="49" s="1"/>
  <c r="B51" i="5" s="1"/>
  <c r="AG24" i="49"/>
  <c r="O24" i="49" s="1"/>
  <c r="O11" i="49" s="1"/>
  <c r="B11" i="49" s="1"/>
  <c r="K7" i="51"/>
  <c r="K2" i="3"/>
  <c r="B3" i="43" a="1"/>
  <c r="B3" i="41" a="1"/>
  <c r="B3" i="40" a="1"/>
  <c r="B3" i="46" a="1"/>
  <c r="AG16" i="50" a="1"/>
  <c r="B3" i="39" a="1"/>
  <c r="B3" i="44" a="1"/>
  <c r="AG16" i="48" a="1"/>
  <c r="BR95" i="52"/>
  <c r="BS95" i="52" s="1"/>
  <c r="BO96" i="52"/>
  <c r="BP96" i="52" s="1"/>
  <c r="BM99" i="52"/>
  <c r="BN99" i="52" s="1"/>
  <c r="BV84" i="52"/>
  <c r="BO89" i="52"/>
  <c r="BT82" i="52"/>
  <c r="BR97" i="52"/>
  <c r="BO88" i="52"/>
  <c r="BO92" i="52"/>
  <c r="BL101" i="52"/>
  <c r="BR80" i="52"/>
  <c r="BM98" i="52"/>
  <c r="BT91" i="52"/>
  <c r="BU91" i="52" s="1"/>
  <c r="BV83" i="52"/>
  <c r="BW83" i="52" s="1"/>
  <c r="BV85" i="52"/>
  <c r="BW85" i="52" s="1"/>
  <c r="BX85" i="52" s="1"/>
  <c r="BQ100" i="52"/>
  <c r="BR100" i="52" s="1"/>
  <c r="BM81" i="52"/>
  <c r="BN81" i="52" s="1"/>
  <c r="BO81" i="52" s="1"/>
  <c r="BP81" i="52" s="1"/>
  <c r="BR93" i="52"/>
  <c r="BS93" i="52" s="1"/>
  <c r="BS79" i="52"/>
  <c r="BL94" i="52"/>
  <c r="BQ86" i="52"/>
  <c r="BR86" i="52" s="1"/>
  <c r="BU87" i="52"/>
  <c r="BR90" i="52"/>
  <c r="BS90" i="52" s="1"/>
  <c r="BT90" i="52" s="1"/>
  <c r="D38" i="5"/>
  <c r="H38" i="5"/>
  <c r="B38" i="5"/>
  <c r="F38" i="5"/>
  <c r="C38" i="5"/>
  <c r="E38" i="5"/>
  <c r="G38" i="5"/>
  <c r="AQ16" i="50"/>
  <c r="AJ24" i="50"/>
  <c r="AA24" i="50" s="1"/>
  <c r="AJ43" i="50"/>
  <c r="AJ41" i="48"/>
  <c r="AP23" i="48"/>
  <c r="AJ22" i="48"/>
  <c r="AA22" i="48" s="1"/>
  <c r="J11" i="46"/>
  <c r="J11" i="45"/>
  <c r="J11" i="44"/>
  <c r="J10" i="43"/>
  <c r="J11" i="42"/>
  <c r="J11" i="41"/>
  <c r="J11" i="40"/>
  <c r="K3" i="39"/>
  <c r="A5" i="31"/>
  <c r="A5" i="32"/>
  <c r="J77" i="4" s="1"/>
  <c r="A5" i="21"/>
  <c r="J17" i="4" s="1"/>
  <c r="A6" i="29"/>
  <c r="J66" i="4" s="1"/>
  <c r="AF20" i="34"/>
  <c r="N20" i="34" s="1"/>
  <c r="N7" i="34" s="1"/>
  <c r="A7" i="34" s="1"/>
  <c r="J7" i="5" s="1"/>
  <c r="AF16" i="34"/>
  <c r="N16" i="34" s="1"/>
  <c r="N3" i="34" s="1"/>
  <c r="A3" i="34" s="1"/>
  <c r="A5" i="24"/>
  <c r="A41" i="4" s="1"/>
  <c r="A5" i="27"/>
  <c r="J53" i="4" s="1"/>
  <c r="AF16" i="37"/>
  <c r="N16" i="37" s="1"/>
  <c r="N3" i="37" s="1"/>
  <c r="A3" i="37" s="1"/>
  <c r="AF17" i="38"/>
  <c r="N17" i="38" s="1"/>
  <c r="N4" i="38" s="1"/>
  <c r="A4" i="38" s="1"/>
  <c r="J28" i="5" s="1"/>
  <c r="A9" i="27"/>
  <c r="J57" i="4" s="1"/>
  <c r="AF20" i="37"/>
  <c r="N20" i="37" s="1"/>
  <c r="N7" i="37" s="1"/>
  <c r="A7" i="37" s="1"/>
  <c r="A31" i="5" s="1"/>
  <c r="AF21" i="38"/>
  <c r="N21" i="38" s="1"/>
  <c r="N8" i="38" s="1"/>
  <c r="A8" i="38" s="1"/>
  <c r="J32" i="5" s="1"/>
  <c r="A5" i="9"/>
  <c r="J5" i="4" s="1"/>
  <c r="A9" i="9"/>
  <c r="J9" i="4" s="1"/>
  <c r="A9" i="21"/>
  <c r="J21" i="4" s="1"/>
  <c r="A9" i="22"/>
  <c r="A33" i="4" s="1"/>
  <c r="A5" i="25"/>
  <c r="J41" i="4" s="1"/>
  <c r="A6" i="28"/>
  <c r="A66" i="4" s="1"/>
  <c r="A9" i="31"/>
  <c r="A4" i="9"/>
  <c r="J4" i="4" s="1"/>
  <c r="A8" i="9"/>
  <c r="J8" i="4" s="1"/>
  <c r="A5" i="22"/>
  <c r="A29" i="4" s="1"/>
  <c r="A9" i="24"/>
  <c r="A45" i="4" s="1"/>
  <c r="A9" i="25"/>
  <c r="J45" i="4" s="1"/>
  <c r="A9" i="32"/>
  <c r="J81" i="4" s="1"/>
  <c r="AF18" i="33"/>
  <c r="N18" i="33" s="1"/>
  <c r="N5" i="33" s="1"/>
  <c r="A5" i="33" s="1"/>
  <c r="A5" i="5" s="1"/>
  <c r="AF22" i="33"/>
  <c r="N22" i="33" s="1"/>
  <c r="N9" i="33" s="1"/>
  <c r="A9" i="33" s="1"/>
  <c r="A9" i="5" s="1"/>
  <c r="AF16" i="35"/>
  <c r="N16" i="35" s="1"/>
  <c r="N3" i="35" s="1"/>
  <c r="A3" i="35" s="1"/>
  <c r="AF19" i="35"/>
  <c r="N19" i="35" s="1"/>
  <c r="N6" i="35" s="1"/>
  <c r="A6" i="35" s="1"/>
  <c r="A18" i="5" s="1"/>
  <c r="AF23" i="35"/>
  <c r="N23" i="35" s="1"/>
  <c r="N10" i="35" s="1"/>
  <c r="A10" i="35" s="1"/>
  <c r="A22" i="5" s="1"/>
  <c r="AF19" i="36"/>
  <c r="N19" i="36" s="1"/>
  <c r="N6" i="36" s="1"/>
  <c r="A6" i="36" s="1"/>
  <c r="J18" i="5" s="1"/>
  <c r="AF17" i="37"/>
  <c r="N17" i="37" s="1"/>
  <c r="N4" i="37" s="1"/>
  <c r="A4" i="37" s="1"/>
  <c r="A28" i="5" s="1"/>
  <c r="AF21" i="37"/>
  <c r="N21" i="37" s="1"/>
  <c r="N8" i="37" s="1"/>
  <c r="A8" i="37" s="1"/>
  <c r="A32" i="5" s="1"/>
  <c r="AF18" i="38"/>
  <c r="N18" i="38" s="1"/>
  <c r="N5" i="38" s="1"/>
  <c r="A5" i="38" s="1"/>
  <c r="J29" i="5" s="1"/>
  <c r="AF22" i="38"/>
  <c r="N22" i="38" s="1"/>
  <c r="N9" i="38" s="1"/>
  <c r="A9" i="38" s="1"/>
  <c r="J33" i="5" s="1"/>
  <c r="AF17" i="35"/>
  <c r="N17" i="35" s="1"/>
  <c r="N4" i="35" s="1"/>
  <c r="A4" i="35" s="1"/>
  <c r="A16" i="5" s="1"/>
  <c r="AF21" i="35"/>
  <c r="N21" i="35" s="1"/>
  <c r="N8" i="35" s="1"/>
  <c r="A8" i="35" s="1"/>
  <c r="A20" i="5" s="1"/>
  <c r="AF24" i="36"/>
  <c r="N24" i="36" s="1"/>
  <c r="N11" i="36" s="1"/>
  <c r="A11" i="36" s="1"/>
  <c r="J23" i="5" s="1"/>
  <c r="AF16" i="38"/>
  <c r="N16" i="38" s="1"/>
  <c r="N3" i="38" s="1"/>
  <c r="A3" i="38" s="1"/>
  <c r="AF20" i="38"/>
  <c r="N20" i="38" s="1"/>
  <c r="N7" i="38" s="1"/>
  <c r="A7" i="38" s="1"/>
  <c r="J31" i="5" s="1"/>
  <c r="AF24" i="38"/>
  <c r="N24" i="38" s="1"/>
  <c r="N11" i="38" s="1"/>
  <c r="A11" i="38" s="1"/>
  <c r="J35" i="5" s="1"/>
  <c r="AF19" i="38"/>
  <c r="N19" i="38" s="1"/>
  <c r="N6" i="38" s="1"/>
  <c r="A6" i="38" s="1"/>
  <c r="J30" i="5" s="1"/>
  <c r="AF18" i="37"/>
  <c r="N18" i="37" s="1"/>
  <c r="N5" i="37" s="1"/>
  <c r="A5" i="37" s="1"/>
  <c r="A29" i="5" s="1"/>
  <c r="AF22" i="37"/>
  <c r="N22" i="37" s="1"/>
  <c r="N9" i="37" s="1"/>
  <c r="A9" i="37" s="1"/>
  <c r="A33" i="5" s="1"/>
  <c r="AF19" i="37"/>
  <c r="N19" i="37" s="1"/>
  <c r="N6" i="37" s="1"/>
  <c r="A6" i="37" s="1"/>
  <c r="A30" i="5" s="1"/>
  <c r="AF23" i="37"/>
  <c r="N23" i="37" s="1"/>
  <c r="N10" i="37" s="1"/>
  <c r="A10" i="37" s="1"/>
  <c r="A34" i="5" s="1"/>
  <c r="AQ18" i="36"/>
  <c r="AQ19" i="36" s="1"/>
  <c r="AQ20" i="36" s="1"/>
  <c r="AQ21" i="36" s="1"/>
  <c r="AQ22" i="36" s="1"/>
  <c r="AQ23" i="36" s="1"/>
  <c r="AQ24" i="36" s="1"/>
  <c r="AR16" i="36" s="1"/>
  <c r="AR17" i="36" s="1"/>
  <c r="AR18" i="36" s="1"/>
  <c r="AR19" i="36" s="1"/>
  <c r="AR20" i="36" s="1"/>
  <c r="AR21" i="36" s="1"/>
  <c r="AR22" i="36" s="1"/>
  <c r="AR23" i="36" s="1"/>
  <c r="AR24" i="36" s="1"/>
  <c r="AF16" i="36"/>
  <c r="N16" i="36" s="1"/>
  <c r="N3" i="36" s="1"/>
  <c r="A3" i="36" s="1"/>
  <c r="AF22" i="36"/>
  <c r="N22" i="36" s="1"/>
  <c r="N9" i="36" s="1"/>
  <c r="A9" i="36" s="1"/>
  <c r="J21" i="5" s="1"/>
  <c r="AF18" i="36"/>
  <c r="N18" i="36" s="1"/>
  <c r="N5" i="36" s="1"/>
  <c r="A5" i="36" s="1"/>
  <c r="J17" i="5" s="1"/>
  <c r="AF20" i="36"/>
  <c r="N20" i="36" s="1"/>
  <c r="N7" i="36" s="1"/>
  <c r="A7" i="36" s="1"/>
  <c r="J19" i="5" s="1"/>
  <c r="AF17" i="36"/>
  <c r="N17" i="36" s="1"/>
  <c r="N4" i="36" s="1"/>
  <c r="A4" i="36" s="1"/>
  <c r="J16" i="5" s="1"/>
  <c r="AF23" i="36"/>
  <c r="N23" i="36" s="1"/>
  <c r="N10" i="36" s="1"/>
  <c r="A10" i="36" s="1"/>
  <c r="J22" i="5" s="1"/>
  <c r="AF22" i="35"/>
  <c r="N22" i="35" s="1"/>
  <c r="N9" i="35" s="1"/>
  <c r="A9" i="35" s="1"/>
  <c r="A21" i="5" s="1"/>
  <c r="AF18" i="35"/>
  <c r="N18" i="35" s="1"/>
  <c r="N5" i="35" s="1"/>
  <c r="A5" i="35" s="1"/>
  <c r="A17" i="5" s="1"/>
  <c r="AF20" i="35"/>
  <c r="N20" i="35" s="1"/>
  <c r="N7" i="35" s="1"/>
  <c r="A7" i="35" s="1"/>
  <c r="A19" i="5" s="1"/>
  <c r="AF24" i="34"/>
  <c r="N24" i="34" s="1"/>
  <c r="N11" i="34" s="1"/>
  <c r="A11" i="34" s="1"/>
  <c r="J11" i="5" s="1"/>
  <c r="AF22" i="34"/>
  <c r="N22" i="34" s="1"/>
  <c r="N9" i="34" s="1"/>
  <c r="A9" i="34" s="1"/>
  <c r="J9" i="5" s="1"/>
  <c r="AF18" i="34"/>
  <c r="N18" i="34" s="1"/>
  <c r="N5" i="34" s="1"/>
  <c r="A5" i="34" s="1"/>
  <c r="J5" i="5" s="1"/>
  <c r="AF21" i="34"/>
  <c r="N21" i="34" s="1"/>
  <c r="N8" i="34" s="1"/>
  <c r="A8" i="34" s="1"/>
  <c r="J8" i="5" s="1"/>
  <c r="AF17" i="34"/>
  <c r="N17" i="34" s="1"/>
  <c r="N4" i="34" s="1"/>
  <c r="A4" i="34" s="1"/>
  <c r="J4" i="5" s="1"/>
  <c r="AF23" i="34"/>
  <c r="N23" i="34" s="1"/>
  <c r="N10" i="34" s="1"/>
  <c r="A10" i="34" s="1"/>
  <c r="J10" i="5" s="1"/>
  <c r="AQ20" i="5"/>
  <c r="Y20" i="5" s="1"/>
  <c r="Y7" i="5" s="1"/>
  <c r="AQ19" i="5"/>
  <c r="Y19" i="5" s="1"/>
  <c r="Y6" i="5" s="1"/>
  <c r="AQ24" i="5"/>
  <c r="Y24" i="5" s="1"/>
  <c r="Y11" i="5" s="1"/>
  <c r="AQ22" i="5"/>
  <c r="Y22" i="5" s="1"/>
  <c r="AX9" i="5" s="1"/>
  <c r="AQ18" i="5"/>
  <c r="Y18" i="5" s="1"/>
  <c r="Y5" i="5" s="1"/>
  <c r="AQ21" i="5"/>
  <c r="Y21" i="5" s="1"/>
  <c r="Y8" i="5" s="1"/>
  <c r="AQ17" i="5"/>
  <c r="Y17" i="5" s="1"/>
  <c r="Y4" i="5" s="1"/>
  <c r="AQ23" i="5"/>
  <c r="Y23" i="5" s="1"/>
  <c r="Y10" i="5" s="1"/>
  <c r="AP22" i="33"/>
  <c r="AP23" i="33" s="1"/>
  <c r="AP24" i="33" s="1"/>
  <c r="AQ16" i="33" s="1"/>
  <c r="AQ17" i="33" s="1"/>
  <c r="AQ18" i="33" s="1"/>
  <c r="AQ19" i="33" s="1"/>
  <c r="AQ20" i="33" s="1"/>
  <c r="AQ21" i="33" s="1"/>
  <c r="AQ22" i="33" s="1"/>
  <c r="AQ23" i="33" s="1"/>
  <c r="AQ24" i="33" s="1"/>
  <c r="AF24" i="33"/>
  <c r="N24" i="33" s="1"/>
  <c r="N11" i="33" s="1"/>
  <c r="A11" i="33" s="1"/>
  <c r="A11" i="5" s="1"/>
  <c r="AF21" i="33"/>
  <c r="N21" i="33" s="1"/>
  <c r="N8" i="33" s="1"/>
  <c r="A8" i="33" s="1"/>
  <c r="A8" i="5" s="1"/>
  <c r="AF17" i="33"/>
  <c r="N17" i="33" s="1"/>
  <c r="N4" i="33" s="1"/>
  <c r="A4" i="33" s="1"/>
  <c r="A4" i="5" s="1"/>
  <c r="AF20" i="33"/>
  <c r="N20" i="33" s="1"/>
  <c r="N7" i="33" s="1"/>
  <c r="A7" i="33" s="1"/>
  <c r="A7" i="5" s="1"/>
  <c r="AF16" i="33"/>
  <c r="N16" i="33" s="1"/>
  <c r="N3" i="33" s="1"/>
  <c r="A3" i="33" s="1"/>
  <c r="AF23" i="33"/>
  <c r="N23" i="33" s="1"/>
  <c r="N10" i="33" s="1"/>
  <c r="A10" i="33" s="1"/>
  <c r="A10" i="5" s="1"/>
  <c r="J6" i="32"/>
  <c r="A3" i="32"/>
  <c r="J75" i="4" s="1"/>
  <c r="A7" i="32"/>
  <c r="J79" i="4" s="1"/>
  <c r="A11" i="32"/>
  <c r="J83" i="4" s="1"/>
  <c r="A6" i="32"/>
  <c r="J78" i="4" s="1"/>
  <c r="A10" i="32"/>
  <c r="J82" i="4" s="1"/>
  <c r="A4" i="32"/>
  <c r="J76" i="4" s="1"/>
  <c r="A10" i="4"/>
  <c r="A8" i="4"/>
  <c r="A6" i="4"/>
  <c r="A4" i="4"/>
  <c r="A3" i="4"/>
  <c r="A11" i="4"/>
  <c r="A9" i="4"/>
  <c r="A7" i="4"/>
  <c r="J6" i="31"/>
  <c r="A3" i="31"/>
  <c r="A7" i="31"/>
  <c r="A11" i="31"/>
  <c r="A6" i="31"/>
  <c r="A10" i="31"/>
  <c r="A4" i="31"/>
  <c r="A11" i="30"/>
  <c r="A83" i="4" s="1"/>
  <c r="A3" i="30"/>
  <c r="A75" i="4" s="1"/>
  <c r="A9" i="30"/>
  <c r="A81" i="4" s="1"/>
  <c r="A5" i="30"/>
  <c r="A77" i="4" s="1"/>
  <c r="A8" i="30"/>
  <c r="A80" i="4" s="1"/>
  <c r="A4" i="30"/>
  <c r="A76" i="4" s="1"/>
  <c r="A7" i="30"/>
  <c r="A79" i="4" s="1"/>
  <c r="A10" i="30"/>
  <c r="A82" i="4" s="1"/>
  <c r="A6" i="30"/>
  <c r="A78" i="4" s="1"/>
  <c r="J6" i="30"/>
  <c r="A8" i="29"/>
  <c r="J68" i="4" s="1"/>
  <c r="A4" i="29"/>
  <c r="J64" i="4" s="1"/>
  <c r="A11" i="29"/>
  <c r="J71" i="4" s="1"/>
  <c r="A7" i="29"/>
  <c r="J67" i="4" s="1"/>
  <c r="A3" i="29"/>
  <c r="J63" i="4" s="1"/>
  <c r="A10" i="29"/>
  <c r="J70" i="4" s="1"/>
  <c r="J8" i="29"/>
  <c r="A5" i="29"/>
  <c r="J65" i="4" s="1"/>
  <c r="A9" i="28"/>
  <c r="A69" i="4" s="1"/>
  <c r="A5" i="28"/>
  <c r="A65" i="4" s="1"/>
  <c r="A8" i="28"/>
  <c r="A68" i="4" s="1"/>
  <c r="A4" i="28"/>
  <c r="A64" i="4" s="1"/>
  <c r="A11" i="28"/>
  <c r="A71" i="4" s="1"/>
  <c r="A7" i="28"/>
  <c r="A67" i="4" s="1"/>
  <c r="A3" i="28"/>
  <c r="A63" i="4" s="1"/>
  <c r="J5" i="28"/>
  <c r="A8" i="27"/>
  <c r="J56" i="4" s="1"/>
  <c r="A4" i="27"/>
  <c r="J52" i="4" s="1"/>
  <c r="A11" i="27"/>
  <c r="J59" i="4" s="1"/>
  <c r="A7" i="27"/>
  <c r="J55" i="4" s="1"/>
  <c r="A3" i="27"/>
  <c r="J51" i="4" s="1"/>
  <c r="A10" i="27"/>
  <c r="J58" i="4" s="1"/>
  <c r="J8" i="27"/>
  <c r="J6" i="26"/>
  <c r="A6" i="26"/>
  <c r="A54" i="4" s="1"/>
  <c r="A10" i="26"/>
  <c r="A58" i="4" s="1"/>
  <c r="A5" i="26"/>
  <c r="A53" i="4" s="1"/>
  <c r="A9" i="26"/>
  <c r="A57" i="4" s="1"/>
  <c r="A3" i="26"/>
  <c r="A51" i="4" s="1"/>
  <c r="A7" i="26"/>
  <c r="A55" i="4" s="1"/>
  <c r="A11" i="26"/>
  <c r="A59" i="4" s="1"/>
  <c r="A4" i="26"/>
  <c r="A52" i="4" s="1"/>
  <c r="J6" i="25"/>
  <c r="A6" i="25"/>
  <c r="J42" i="4" s="1"/>
  <c r="A10" i="25"/>
  <c r="J46" i="4" s="1"/>
  <c r="A3" i="25"/>
  <c r="J39" i="4" s="1"/>
  <c r="A7" i="25"/>
  <c r="J43" i="4" s="1"/>
  <c r="A11" i="25"/>
  <c r="J47" i="4" s="1"/>
  <c r="A4" i="25"/>
  <c r="J40" i="4" s="1"/>
  <c r="J6" i="24"/>
  <c r="A6" i="24"/>
  <c r="A42" i="4" s="1"/>
  <c r="A10" i="24"/>
  <c r="A46" i="4" s="1"/>
  <c r="A3" i="24"/>
  <c r="A39" i="4" s="1"/>
  <c r="A7" i="24"/>
  <c r="A43" i="4" s="1"/>
  <c r="A11" i="24"/>
  <c r="A47" i="4" s="1"/>
  <c r="A4" i="24"/>
  <c r="A40" i="4" s="1"/>
  <c r="J6" i="23"/>
  <c r="A8" i="23"/>
  <c r="J32" i="4" s="1"/>
  <c r="A4" i="23"/>
  <c r="J28" i="4" s="1"/>
  <c r="A11" i="23"/>
  <c r="J35" i="4" s="1"/>
  <c r="A7" i="23"/>
  <c r="J31" i="4" s="1"/>
  <c r="A3" i="23"/>
  <c r="J27" i="4" s="1"/>
  <c r="A10" i="23"/>
  <c r="J34" i="4" s="1"/>
  <c r="A5" i="23"/>
  <c r="J29" i="4" s="1"/>
  <c r="A6" i="23"/>
  <c r="J30" i="4" s="1"/>
  <c r="J6" i="22"/>
  <c r="A3" i="22"/>
  <c r="A27" i="4" s="1"/>
  <c r="A7" i="22"/>
  <c r="A31" i="4" s="1"/>
  <c r="A11" i="22"/>
  <c r="A35" i="4" s="1"/>
  <c r="A6" i="22"/>
  <c r="A30" i="4" s="1"/>
  <c r="A10" i="22"/>
  <c r="A34" i="4" s="1"/>
  <c r="A4" i="22"/>
  <c r="A28" i="4" s="1"/>
  <c r="J6" i="21"/>
  <c r="A3" i="21"/>
  <c r="J15" i="4" s="1"/>
  <c r="A7" i="21"/>
  <c r="J19" i="4" s="1"/>
  <c r="A11" i="21"/>
  <c r="J23" i="4" s="1"/>
  <c r="A6" i="21"/>
  <c r="J18" i="4" s="1"/>
  <c r="A10" i="21"/>
  <c r="J22" i="4" s="1"/>
  <c r="A4" i="21"/>
  <c r="J16" i="4" s="1"/>
  <c r="J6" i="20"/>
  <c r="A8" i="20"/>
  <c r="A20" i="4" s="1"/>
  <c r="A4" i="20"/>
  <c r="A16" i="4" s="1"/>
  <c r="A11" i="20"/>
  <c r="A23" i="4" s="1"/>
  <c r="A7" i="20"/>
  <c r="A19" i="4" s="1"/>
  <c r="A3" i="20"/>
  <c r="A15" i="4" s="1"/>
  <c r="A9" i="20"/>
  <c r="A21" i="4" s="1"/>
  <c r="A5" i="20"/>
  <c r="A17" i="4" s="1"/>
  <c r="A6" i="20"/>
  <c r="A18" i="4" s="1"/>
  <c r="J6" i="9"/>
  <c r="A6" i="9"/>
  <c r="J6" i="4" s="1"/>
  <c r="A10" i="9"/>
  <c r="J10" i="4" s="1"/>
  <c r="A3" i="9"/>
  <c r="J3" i="4" s="1"/>
  <c r="A7" i="9"/>
  <c r="J7" i="4" s="1"/>
  <c r="A4" i="6"/>
  <c r="AG23" i="47" l="1"/>
  <c r="O23" i="47" s="1"/>
  <c r="O10" i="47" s="1"/>
  <c r="B10" i="47" s="1"/>
  <c r="K10" i="5" s="1"/>
  <c r="B10" i="53"/>
  <c r="B142" i="4" s="1"/>
  <c r="B3" i="53"/>
  <c r="B135" i="4" s="1"/>
  <c r="B7" i="53"/>
  <c r="B139" i="4" s="1"/>
  <c r="B11" i="53"/>
  <c r="B143" i="4" s="1"/>
  <c r="B8" i="53"/>
  <c r="B140" i="4" s="1"/>
  <c r="B6" i="53"/>
  <c r="B138" i="4" s="1"/>
  <c r="B4" i="53"/>
  <c r="B136" i="4" s="1"/>
  <c r="B5" i="53"/>
  <c r="B137" i="4" s="1"/>
  <c r="B9" i="53"/>
  <c r="B141" i="4" s="1"/>
  <c r="AG24" i="57"/>
  <c r="O24" i="57" s="1"/>
  <c r="O11" i="57" s="1"/>
  <c r="B11" i="57" s="1"/>
  <c r="AG21" i="57"/>
  <c r="O21" i="57" s="1"/>
  <c r="O8" i="57" s="1"/>
  <c r="B8" i="57" s="1"/>
  <c r="K66" i="5" s="1"/>
  <c r="AG16" i="57"/>
  <c r="O16" i="57" s="1"/>
  <c r="O3" i="57" s="1"/>
  <c r="B3" i="57" s="1"/>
  <c r="K61" i="5" s="1"/>
  <c r="AG18" i="57"/>
  <c r="O18" i="57" s="1"/>
  <c r="O5" i="57" s="1"/>
  <c r="B5" i="57" s="1"/>
  <c r="K63" i="5" s="1"/>
  <c r="AG23" i="57"/>
  <c r="O23" i="57" s="1"/>
  <c r="O10" i="57" s="1"/>
  <c r="B10" i="57" s="1"/>
  <c r="K68" i="5" s="1"/>
  <c r="AG22" i="57"/>
  <c r="O22" i="57" s="1"/>
  <c r="O9" i="57" s="1"/>
  <c r="B9" i="57" s="1"/>
  <c r="K67" i="5" s="1"/>
  <c r="AG20" i="57"/>
  <c r="O20" i="57" s="1"/>
  <c r="O7" i="57" s="1"/>
  <c r="B7" i="57" s="1"/>
  <c r="K65" i="5" s="1"/>
  <c r="AG17" i="57"/>
  <c r="O17" i="57" s="1"/>
  <c r="O4" i="57" s="1"/>
  <c r="B4" i="57" s="1"/>
  <c r="K62" i="5" s="1"/>
  <c r="AG19" i="57"/>
  <c r="O19" i="57" s="1"/>
  <c r="O6" i="57" s="1"/>
  <c r="B6" i="57" s="1"/>
  <c r="K64" i="5" s="1"/>
  <c r="AG19" i="56"/>
  <c r="O19" i="56" s="1"/>
  <c r="O6" i="56" s="1"/>
  <c r="B6" i="56" s="1"/>
  <c r="B64" i="5" s="1"/>
  <c r="AG21" i="56"/>
  <c r="O21" i="56" s="1"/>
  <c r="O8" i="56" s="1"/>
  <c r="B8" i="56" s="1"/>
  <c r="B66" i="5" s="1"/>
  <c r="AG23" i="56"/>
  <c r="O23" i="56" s="1"/>
  <c r="O10" i="56" s="1"/>
  <c r="B10" i="56" s="1"/>
  <c r="B68" i="5" s="1"/>
  <c r="AG24" i="56"/>
  <c r="O24" i="56" s="1"/>
  <c r="O11" i="56" s="1"/>
  <c r="B11" i="56" s="1"/>
  <c r="AG16" i="56"/>
  <c r="O16" i="56" s="1"/>
  <c r="O3" i="56" s="1"/>
  <c r="B3" i="56" s="1"/>
  <c r="B61" i="5" s="1"/>
  <c r="AG22" i="56"/>
  <c r="O22" i="56" s="1"/>
  <c r="O9" i="56" s="1"/>
  <c r="B9" i="56" s="1"/>
  <c r="B67" i="5" s="1"/>
  <c r="AG20" i="56"/>
  <c r="O20" i="56" s="1"/>
  <c r="O7" i="56" s="1"/>
  <c r="B7" i="56" s="1"/>
  <c r="B65" i="5" s="1"/>
  <c r="AG17" i="56"/>
  <c r="O17" i="56" s="1"/>
  <c r="O4" i="56" s="1"/>
  <c r="B4" i="56" s="1"/>
  <c r="B62" i="5" s="1"/>
  <c r="AG18" i="56"/>
  <c r="O18" i="56" s="1"/>
  <c r="O5" i="56" s="1"/>
  <c r="B5" i="56" s="1"/>
  <c r="B63" i="5" s="1"/>
  <c r="L4" i="53"/>
  <c r="AG21" i="47"/>
  <c r="O21" i="47" s="1"/>
  <c r="O8" i="47" s="1"/>
  <c r="B8" i="47" s="1"/>
  <c r="K8" i="5" s="1"/>
  <c r="AG20" i="49"/>
  <c r="O20" i="49" s="1"/>
  <c r="O7" i="49" s="1"/>
  <c r="B7" i="49" s="1"/>
  <c r="B54" i="5" s="1"/>
  <c r="AG19" i="47"/>
  <c r="O19" i="47" s="1"/>
  <c r="O6" i="47" s="1"/>
  <c r="B6" i="47" s="1"/>
  <c r="K6" i="5" s="1"/>
  <c r="B4" i="39"/>
  <c r="B88" i="4" s="1"/>
  <c r="B6" i="39"/>
  <c r="B90" i="4" s="1"/>
  <c r="B10" i="39"/>
  <c r="B94" i="4" s="1"/>
  <c r="B7" i="39"/>
  <c r="B91" i="4" s="1"/>
  <c r="B9" i="39"/>
  <c r="B93" i="4" s="1"/>
  <c r="B11" i="39"/>
  <c r="B95" i="4" s="1"/>
  <c r="B5" i="39"/>
  <c r="B89" i="4" s="1"/>
  <c r="B8" i="39"/>
  <c r="B92" i="4" s="1"/>
  <c r="B3" i="39"/>
  <c r="B87" i="4" s="1"/>
  <c r="B10" i="41"/>
  <c r="B106" i="4" s="1"/>
  <c r="B9" i="41"/>
  <c r="B105" i="4" s="1"/>
  <c r="B3" i="41"/>
  <c r="B99" i="4" s="1"/>
  <c r="B5" i="41"/>
  <c r="B101" i="4" s="1"/>
  <c r="B4" i="41"/>
  <c r="B100" i="4" s="1"/>
  <c r="B7" i="41"/>
  <c r="B103" i="4" s="1"/>
  <c r="B11" i="41"/>
  <c r="B107" i="4" s="1"/>
  <c r="B6" i="41"/>
  <c r="B102" i="4" s="1"/>
  <c r="B8" i="41"/>
  <c r="B104" i="4" s="1"/>
  <c r="B10" i="43"/>
  <c r="B118" i="4" s="1"/>
  <c r="B8" i="43"/>
  <c r="B116" i="4" s="1"/>
  <c r="B9" i="43"/>
  <c r="B117" i="4" s="1"/>
  <c r="B5" i="43"/>
  <c r="B113" i="4" s="1"/>
  <c r="B11" i="43"/>
  <c r="B119" i="4" s="1"/>
  <c r="B6" i="43"/>
  <c r="B114" i="4" s="1"/>
  <c r="B7" i="43"/>
  <c r="B115" i="4" s="1"/>
  <c r="B3" i="43"/>
  <c r="B111" i="4" s="1"/>
  <c r="B4" i="43"/>
  <c r="B112" i="4" s="1"/>
  <c r="AG23" i="48"/>
  <c r="O23" i="48" s="1"/>
  <c r="O10" i="48" s="1"/>
  <c r="B10" i="48" s="1"/>
  <c r="K57" i="5" s="1"/>
  <c r="AG16" i="48"/>
  <c r="O16" i="48" s="1"/>
  <c r="O3" i="48" s="1"/>
  <c r="B3" i="48" s="1"/>
  <c r="K50" i="5" s="1"/>
  <c r="AG22" i="48"/>
  <c r="O22" i="48" s="1"/>
  <c r="O9" i="48" s="1"/>
  <c r="B9" i="48" s="1"/>
  <c r="K56" i="5" s="1"/>
  <c r="AG18" i="48"/>
  <c r="O18" i="48" s="1"/>
  <c r="O5" i="48" s="1"/>
  <c r="B5" i="48" s="1"/>
  <c r="K52" i="5" s="1"/>
  <c r="AG20" i="48"/>
  <c r="O20" i="48" s="1"/>
  <c r="O7" i="48" s="1"/>
  <c r="B7" i="48" s="1"/>
  <c r="K54" i="5" s="1"/>
  <c r="AG21" i="48"/>
  <c r="O21" i="48" s="1"/>
  <c r="O8" i="48" s="1"/>
  <c r="B8" i="48" s="1"/>
  <c r="K55" i="5" s="1"/>
  <c r="AG24" i="48"/>
  <c r="O24" i="48" s="1"/>
  <c r="O11" i="48" s="1"/>
  <c r="B11" i="48" s="1"/>
  <c r="AG19" i="48"/>
  <c r="O19" i="48" s="1"/>
  <c r="O6" i="48" s="1"/>
  <c r="B6" i="48" s="1"/>
  <c r="K53" i="5" s="1"/>
  <c r="AG17" i="48"/>
  <c r="O17" i="48" s="1"/>
  <c r="O4" i="48" s="1"/>
  <c r="B4" i="48" s="1"/>
  <c r="K51" i="5" s="1"/>
  <c r="B5" i="46"/>
  <c r="K125" i="4" s="1"/>
  <c r="B8" i="46"/>
  <c r="K128" i="4" s="1"/>
  <c r="B9" i="46"/>
  <c r="K129" i="4" s="1"/>
  <c r="B7" i="46"/>
  <c r="K127" i="4" s="1"/>
  <c r="B6" i="46"/>
  <c r="K126" i="4" s="1"/>
  <c r="B4" i="46"/>
  <c r="K124" i="4" s="1"/>
  <c r="B11" i="46"/>
  <c r="K131" i="4" s="1"/>
  <c r="B10" i="46"/>
  <c r="K130" i="4" s="1"/>
  <c r="B3" i="46"/>
  <c r="K123" i="4" s="1"/>
  <c r="B5" i="45"/>
  <c r="B125" i="4" s="1"/>
  <c r="B8" i="45"/>
  <c r="B128" i="4" s="1"/>
  <c r="B3" i="45"/>
  <c r="B123" i="4" s="1"/>
  <c r="B10" i="45"/>
  <c r="B130" i="4" s="1"/>
  <c r="B11" i="45"/>
  <c r="B131" i="4" s="1"/>
  <c r="B9" i="45"/>
  <c r="B129" i="4" s="1"/>
  <c r="B7" i="45"/>
  <c r="B127" i="4" s="1"/>
  <c r="B6" i="45"/>
  <c r="B126" i="4" s="1"/>
  <c r="B4" i="45"/>
  <c r="B124" i="4" s="1"/>
  <c r="AG24" i="50"/>
  <c r="O24" i="50" s="1"/>
  <c r="O11" i="50" s="1"/>
  <c r="B11" i="50" s="1"/>
  <c r="AG17" i="50"/>
  <c r="O17" i="50" s="1"/>
  <c r="O4" i="50" s="1"/>
  <c r="B4" i="50" s="1"/>
  <c r="K40" i="5" s="1"/>
  <c r="AG20" i="50"/>
  <c r="O20" i="50" s="1"/>
  <c r="O7" i="50" s="1"/>
  <c r="B7" i="50" s="1"/>
  <c r="K43" i="5" s="1"/>
  <c r="AG21" i="50"/>
  <c r="O21" i="50" s="1"/>
  <c r="O8" i="50" s="1"/>
  <c r="B8" i="50" s="1"/>
  <c r="K44" i="5" s="1"/>
  <c r="AG19" i="50"/>
  <c r="O19" i="50" s="1"/>
  <c r="O6" i="50" s="1"/>
  <c r="B6" i="50" s="1"/>
  <c r="K42" i="5" s="1"/>
  <c r="AG23" i="50"/>
  <c r="O23" i="50" s="1"/>
  <c r="O10" i="50" s="1"/>
  <c r="B10" i="50" s="1"/>
  <c r="K46" i="5" s="1"/>
  <c r="AG22" i="50"/>
  <c r="O22" i="50" s="1"/>
  <c r="O9" i="50" s="1"/>
  <c r="B9" i="50" s="1"/>
  <c r="K45" i="5" s="1"/>
  <c r="AG16" i="50"/>
  <c r="O16" i="50" s="1"/>
  <c r="O3" i="50" s="1"/>
  <c r="B3" i="50" s="1"/>
  <c r="K39" i="5" s="1"/>
  <c r="AG18" i="50"/>
  <c r="O18" i="50" s="1"/>
  <c r="O5" i="50" s="1"/>
  <c r="B5" i="50" s="1"/>
  <c r="K41" i="5" s="1"/>
  <c r="B5" i="44"/>
  <c r="K113" i="4" s="1"/>
  <c r="B6" i="44"/>
  <c r="K114" i="4" s="1"/>
  <c r="B3" i="44"/>
  <c r="K111" i="4" s="1"/>
  <c r="B10" i="44"/>
  <c r="K118" i="4" s="1"/>
  <c r="B4" i="44"/>
  <c r="K112" i="4" s="1"/>
  <c r="B11" i="44"/>
  <c r="K119" i="4" s="1"/>
  <c r="B9" i="44"/>
  <c r="K117" i="4" s="1"/>
  <c r="B7" i="44"/>
  <c r="K115" i="4" s="1"/>
  <c r="B8" i="44"/>
  <c r="K116" i="4" s="1"/>
  <c r="B8" i="40"/>
  <c r="K92" i="4" s="1"/>
  <c r="B7" i="40"/>
  <c r="K91" i="4" s="1"/>
  <c r="B3" i="40"/>
  <c r="K87" i="4" s="1"/>
  <c r="B9" i="40"/>
  <c r="K93" i="4" s="1"/>
  <c r="B11" i="40"/>
  <c r="K95" i="4" s="1"/>
  <c r="B10" i="40"/>
  <c r="K94" i="4" s="1"/>
  <c r="B5" i="40"/>
  <c r="K89" i="4" s="1"/>
  <c r="B6" i="40"/>
  <c r="K90" i="4" s="1"/>
  <c r="B4" i="40"/>
  <c r="K88" i="4" s="1"/>
  <c r="BV87" i="52"/>
  <c r="BM94" i="52"/>
  <c r="BT93" i="52"/>
  <c r="BU93" i="52" s="1"/>
  <c r="BS100" i="52"/>
  <c r="BT100" i="52" s="1"/>
  <c r="BU100" i="52" s="1"/>
  <c r="BX83" i="52"/>
  <c r="BN98" i="52"/>
  <c r="BO98" i="52" s="1"/>
  <c r="BP98" i="52" s="1"/>
  <c r="BM101" i="52"/>
  <c r="BP88" i="52"/>
  <c r="BU82" i="52"/>
  <c r="BW84" i="52"/>
  <c r="BX84" i="52" s="1"/>
  <c r="BQ96" i="52"/>
  <c r="BU90" i="52"/>
  <c r="BS86" i="52"/>
  <c r="BT86" i="52" s="1"/>
  <c r="BU86" i="52" s="1"/>
  <c r="BT79" i="52"/>
  <c r="BQ81" i="52"/>
  <c r="BR81" i="52" s="1"/>
  <c r="BY85" i="52"/>
  <c r="BV91" i="52"/>
  <c r="BS80" i="52"/>
  <c r="BP92" i="52"/>
  <c r="BS97" i="52"/>
  <c r="BT97" i="52" s="1"/>
  <c r="BP89" i="52"/>
  <c r="BO99" i="52"/>
  <c r="BP99" i="52" s="1"/>
  <c r="BT95" i="52"/>
  <c r="BU95" i="52" s="1"/>
  <c r="AJ44" i="50"/>
  <c r="AK16" i="50"/>
  <c r="AB16" i="50" s="1"/>
  <c r="AQ17" i="50"/>
  <c r="AJ42" i="48"/>
  <c r="AP24" i="48"/>
  <c r="AJ23" i="48"/>
  <c r="AA23" i="48" s="1"/>
  <c r="K3" i="46"/>
  <c r="K3" i="45"/>
  <c r="K3" i="44"/>
  <c r="J11" i="43"/>
  <c r="K3" i="42"/>
  <c r="K3" i="41"/>
  <c r="K3" i="40"/>
  <c r="K4" i="39"/>
  <c r="AS16" i="36"/>
  <c r="AR16" i="33"/>
  <c r="J7" i="32"/>
  <c r="J7" i="31"/>
  <c r="J7" i="30"/>
  <c r="J9" i="29"/>
  <c r="J6" i="28"/>
  <c r="J9" i="27"/>
  <c r="J7" i="26"/>
  <c r="J7" i="25"/>
  <c r="J7" i="24"/>
  <c r="J7" i="23"/>
  <c r="J7" i="22"/>
  <c r="J7" i="21"/>
  <c r="J7" i="20"/>
  <c r="J7" i="9"/>
  <c r="L5" i="53" l="1"/>
  <c r="BV95" i="52"/>
  <c r="BW95" i="52" s="1"/>
  <c r="BQ92" i="52"/>
  <c r="BW91" i="52"/>
  <c r="BX91" i="52" s="1"/>
  <c r="BY91" i="52" s="1"/>
  <c r="BS81" i="52"/>
  <c r="BR96" i="52"/>
  <c r="BU97" i="52"/>
  <c r="BZ85" i="52"/>
  <c r="BV90" i="52"/>
  <c r="BQ88" i="52"/>
  <c r="BR88" i="52" s="1"/>
  <c r="BQ98" i="52"/>
  <c r="BR98" i="52" s="1"/>
  <c r="BS98" i="52" s="1"/>
  <c r="BV100" i="52"/>
  <c r="BW100" i="52" s="1"/>
  <c r="BN94" i="52"/>
  <c r="BO94" i="52" s="1"/>
  <c r="BP94" i="52" s="1"/>
  <c r="BQ99" i="52"/>
  <c r="BT80" i="52"/>
  <c r="BU80" i="52" s="1"/>
  <c r="BU79" i="52"/>
  <c r="BY84" i="52"/>
  <c r="BQ89" i="52"/>
  <c r="BR89" i="52" s="1"/>
  <c r="BS89" i="52" s="1"/>
  <c r="BV86" i="52"/>
  <c r="BV82" i="52"/>
  <c r="BW82" i="52" s="1"/>
  <c r="BX82" i="52" s="1"/>
  <c r="BY82" i="52" s="1"/>
  <c r="BN101" i="52"/>
  <c r="BO101" i="52" s="1"/>
  <c r="BY83" i="52"/>
  <c r="BV93" i="52"/>
  <c r="BW87" i="52"/>
  <c r="AK36" i="50"/>
  <c r="AQ18" i="50"/>
  <c r="AK17" i="50"/>
  <c r="AB17" i="50" s="1"/>
  <c r="AJ43" i="48"/>
  <c r="AQ16" i="48"/>
  <c r="AJ24" i="48"/>
  <c r="AA24" i="48" s="1"/>
  <c r="K4" i="46"/>
  <c r="K4" i="45"/>
  <c r="K4" i="44"/>
  <c r="K3" i="43"/>
  <c r="K4" i="42"/>
  <c r="K4" i="41"/>
  <c r="K4" i="40"/>
  <c r="K5" i="39"/>
  <c r="AS17" i="36"/>
  <c r="AR17" i="33"/>
  <c r="J8" i="32"/>
  <c r="J8" i="31"/>
  <c r="J8" i="30"/>
  <c r="J10" i="29"/>
  <c r="J7" i="28"/>
  <c r="J10" i="27"/>
  <c r="J8" i="26"/>
  <c r="J8" i="25"/>
  <c r="J8" i="24"/>
  <c r="J8" i="23"/>
  <c r="J8" i="22"/>
  <c r="J8" i="21"/>
  <c r="J8" i="20"/>
  <c r="J8" i="9"/>
  <c r="B4" i="8"/>
  <c r="C4" i="8"/>
  <c r="C5" i="8"/>
  <c r="C6" i="8"/>
  <c r="B7" i="8"/>
  <c r="C7" i="8"/>
  <c r="C8" i="8"/>
  <c r="C9" i="8"/>
  <c r="C10" i="8"/>
  <c r="C11" i="8"/>
  <c r="C12" i="8"/>
  <c r="C13" i="8"/>
  <c r="C14" i="8"/>
  <c r="C15" i="8"/>
  <c r="C16" i="8"/>
  <c r="E3" i="8"/>
  <c r="B3" i="8"/>
  <c r="C3" i="8"/>
  <c r="D3" i="8"/>
  <c r="A3" i="8"/>
  <c r="A2" i="8"/>
  <c r="A1" i="8"/>
  <c r="L6" i="53" l="1"/>
  <c r="BX87" i="52"/>
  <c r="BZ83" i="52"/>
  <c r="BT89" i="52"/>
  <c r="BU89" i="52" s="1"/>
  <c r="BP101" i="52"/>
  <c r="BV80" i="52"/>
  <c r="BW80" i="52" s="1"/>
  <c r="BX80" i="52" s="1"/>
  <c r="BY80" i="52" s="1"/>
  <c r="BQ94" i="52"/>
  <c r="BR94" i="52" s="1"/>
  <c r="BT98" i="52"/>
  <c r="BW90" i="52"/>
  <c r="BX90" i="52" s="1"/>
  <c r="BV97" i="52"/>
  <c r="BW97" i="52" s="1"/>
  <c r="BX97" i="52" s="1"/>
  <c r="BY97" i="52" s="1"/>
  <c r="BT81" i="52"/>
  <c r="BR92" i="52"/>
  <c r="BW93" i="52"/>
  <c r="BX93" i="52" s="1"/>
  <c r="BY93" i="52" s="1"/>
  <c r="BW86" i="52"/>
  <c r="BZ84" i="52"/>
  <c r="BZ82" i="52"/>
  <c r="CA82" i="52" s="1"/>
  <c r="BV79" i="52"/>
  <c r="BW79" i="52" s="1"/>
  <c r="BX79" i="52" s="1"/>
  <c r="BY79" i="52" s="1"/>
  <c r="BZ79" i="52" s="1"/>
  <c r="BR99" i="52"/>
  <c r="BX100" i="52"/>
  <c r="BS88" i="52"/>
  <c r="BT88" i="52" s="1"/>
  <c r="CA85" i="52"/>
  <c r="BS96" i="52"/>
  <c r="BT96" i="52" s="1"/>
  <c r="BZ91" i="52"/>
  <c r="BX95" i="52"/>
  <c r="AQ19" i="50"/>
  <c r="AK18" i="50"/>
  <c r="AB18" i="50" s="1"/>
  <c r="AK37" i="50"/>
  <c r="AJ44" i="48"/>
  <c r="AQ17" i="48"/>
  <c r="AK16" i="48"/>
  <c r="AB16" i="48" s="1"/>
  <c r="K5" i="46"/>
  <c r="K5" i="45"/>
  <c r="K5" i="44"/>
  <c r="K4" i="43"/>
  <c r="K5" i="42"/>
  <c r="K5" i="41"/>
  <c r="K5" i="40"/>
  <c r="K6" i="39"/>
  <c r="AS18" i="36"/>
  <c r="AR18" i="33"/>
  <c r="J9" i="32"/>
  <c r="J9" i="31"/>
  <c r="J9" i="30"/>
  <c r="J11" i="29"/>
  <c r="J8" i="28"/>
  <c r="J11" i="27"/>
  <c r="J9" i="26"/>
  <c r="J9" i="25"/>
  <c r="J9" i="24"/>
  <c r="J9" i="23"/>
  <c r="J9" i="22"/>
  <c r="J9" i="21"/>
  <c r="J9" i="20"/>
  <c r="J9" i="9"/>
  <c r="D7" i="8"/>
  <c r="E7" i="8"/>
  <c r="L7" i="53" l="1"/>
  <c r="BU96" i="52"/>
  <c r="BU88" i="52"/>
  <c r="CB82" i="52"/>
  <c r="BX86" i="52"/>
  <c r="BY86" i="52" s="1"/>
  <c r="BS92" i="52"/>
  <c r="BU98" i="52"/>
  <c r="CA91" i="52"/>
  <c r="CB91" i="52" s="1"/>
  <c r="CC91" i="52" s="1"/>
  <c r="CB85" i="52"/>
  <c r="BY100" i="52"/>
  <c r="BZ100" i="52" s="1"/>
  <c r="CA100" i="52" s="1"/>
  <c r="CB100" i="52" s="1"/>
  <c r="CC100" i="52" s="1"/>
  <c r="CA84" i="52"/>
  <c r="BU81" i="52"/>
  <c r="BS94" i="52"/>
  <c r="BQ101" i="52"/>
  <c r="CA83" i="52"/>
  <c r="CB83" i="52" s="1"/>
  <c r="CC83" i="52" s="1"/>
  <c r="CD83" i="52" s="1"/>
  <c r="CA79" i="52"/>
  <c r="BZ93" i="52"/>
  <c r="BY90" i="52"/>
  <c r="BY95" i="52"/>
  <c r="BS99" i="52"/>
  <c r="BZ97" i="52"/>
  <c r="CA97" i="52" s="1"/>
  <c r="BZ80" i="52"/>
  <c r="BV89" i="52"/>
  <c r="BW89" i="52" s="1"/>
  <c r="BY87" i="52"/>
  <c r="AQ20" i="50"/>
  <c r="AK19" i="50"/>
  <c r="AB19" i="50" s="1"/>
  <c r="AK38" i="50"/>
  <c r="AK36" i="48"/>
  <c r="AQ18" i="48"/>
  <c r="AK17" i="48"/>
  <c r="AB17" i="48" s="1"/>
  <c r="K6" i="46"/>
  <c r="K6" i="45"/>
  <c r="K6" i="44"/>
  <c r="K5" i="43"/>
  <c r="K6" i="42"/>
  <c r="K6" i="41"/>
  <c r="K6" i="40"/>
  <c r="K7" i="39"/>
  <c r="AS19" i="36"/>
  <c r="AR19" i="33"/>
  <c r="J10" i="32"/>
  <c r="J10" i="31"/>
  <c r="J10" i="30"/>
  <c r="K3" i="29"/>
  <c r="J9" i="28"/>
  <c r="K3" i="27"/>
  <c r="J10" i="26"/>
  <c r="J10" i="25"/>
  <c r="J10" i="24"/>
  <c r="J10" i="23"/>
  <c r="J10" i="22"/>
  <c r="J10" i="21"/>
  <c r="J10" i="20"/>
  <c r="J10" i="9"/>
  <c r="L8" i="53" l="1"/>
  <c r="BZ87" i="52"/>
  <c r="CA87" i="52" s="1"/>
  <c r="CB87" i="52" s="1"/>
  <c r="CC87" i="52" s="1"/>
  <c r="BT99" i="52"/>
  <c r="CB79" i="52"/>
  <c r="CD100" i="52"/>
  <c r="BX89" i="52"/>
  <c r="CA93" i="52"/>
  <c r="CB93" i="52" s="1"/>
  <c r="CB84" i="52"/>
  <c r="BV98" i="52"/>
  <c r="BW98" i="52" s="1"/>
  <c r="BX98" i="52" s="1"/>
  <c r="BY98" i="52" s="1"/>
  <c r="BZ86" i="52"/>
  <c r="CA86" i="52" s="1"/>
  <c r="BV88" i="52"/>
  <c r="BW88" i="52" s="1"/>
  <c r="CB97" i="52"/>
  <c r="BZ95" i="52"/>
  <c r="CE83" i="52"/>
  <c r="CF83" i="52" s="1"/>
  <c r="BT94" i="52"/>
  <c r="CC85" i="52"/>
  <c r="CA80" i="52"/>
  <c r="CB80" i="52" s="1"/>
  <c r="BZ90" i="52"/>
  <c r="CA90" i="52" s="1"/>
  <c r="CB90" i="52" s="1"/>
  <c r="BR101" i="52"/>
  <c r="BV81" i="52"/>
  <c r="CD91" i="52"/>
  <c r="BT92" i="52"/>
  <c r="BU92" i="52" s="1"/>
  <c r="CC82" i="52"/>
  <c r="CD82" i="52" s="1"/>
  <c r="BV96" i="52"/>
  <c r="AK39" i="50"/>
  <c r="AQ21" i="50"/>
  <c r="AK20" i="50"/>
  <c r="AB20" i="50" s="1"/>
  <c r="AQ19" i="48"/>
  <c r="AK18" i="48"/>
  <c r="AB18" i="48" s="1"/>
  <c r="AK37" i="48"/>
  <c r="K7" i="46"/>
  <c r="K7" i="45"/>
  <c r="K7" i="44"/>
  <c r="K6" i="43"/>
  <c r="K7" i="42"/>
  <c r="K7" i="41"/>
  <c r="K7" i="40"/>
  <c r="K8" i="39"/>
  <c r="AS20" i="36"/>
  <c r="AR20" i="33"/>
  <c r="J11" i="32"/>
  <c r="J11" i="31"/>
  <c r="J11" i="30"/>
  <c r="K4" i="29"/>
  <c r="J10" i="28"/>
  <c r="K4" i="27"/>
  <c r="J11" i="26"/>
  <c r="J11" i="25"/>
  <c r="J11" i="24"/>
  <c r="J11" i="23"/>
  <c r="J11" i="22"/>
  <c r="J11" i="21"/>
  <c r="J11" i="20"/>
  <c r="J11" i="9"/>
  <c r="AD24" i="1"/>
  <c r="D4" i="8" s="1"/>
  <c r="L9" i="53" l="1"/>
  <c r="BV92" i="52"/>
  <c r="BW92" i="52" s="1"/>
  <c r="CC90" i="52"/>
  <c r="CD90" i="52" s="1"/>
  <c r="CG83" i="52"/>
  <c r="CB86" i="52"/>
  <c r="CC86" i="52" s="1"/>
  <c r="CC79" i="52"/>
  <c r="CE82" i="52"/>
  <c r="BU94" i="52"/>
  <c r="BZ98" i="52"/>
  <c r="CA98" i="52" s="1"/>
  <c r="CB98" i="52" s="1"/>
  <c r="CC98" i="52" s="1"/>
  <c r="CD98" i="52" s="1"/>
  <c r="CE100" i="52"/>
  <c r="CF100" i="52" s="1"/>
  <c r="BU99" i="52"/>
  <c r="CE91" i="52"/>
  <c r="CF91" i="52" s="1"/>
  <c r="BS101" i="52"/>
  <c r="BT101" i="52" s="1"/>
  <c r="CC80" i="52"/>
  <c r="CA95" i="52"/>
  <c r="BX88" i="52"/>
  <c r="CC93" i="52"/>
  <c r="CD93" i="52" s="1"/>
  <c r="BW96" i="52"/>
  <c r="BX96" i="52" s="1"/>
  <c r="BW81" i="52"/>
  <c r="BX81" i="52" s="1"/>
  <c r="BY81" i="52" s="1"/>
  <c r="CD85" i="52"/>
  <c r="CC97" i="52"/>
  <c r="CD97" i="52" s="1"/>
  <c r="CC84" i="52"/>
  <c r="CD84" i="52" s="1"/>
  <c r="BY89" i="52"/>
  <c r="CD87" i="52"/>
  <c r="AQ22" i="50"/>
  <c r="AK21" i="50"/>
  <c r="AB21" i="50" s="1"/>
  <c r="AK40" i="50"/>
  <c r="AK38" i="48"/>
  <c r="AQ20" i="48"/>
  <c r="AK19" i="48"/>
  <c r="AB19" i="48" s="1"/>
  <c r="K8" i="46"/>
  <c r="K8" i="45"/>
  <c r="K8" i="44"/>
  <c r="K7" i="43"/>
  <c r="K8" i="42"/>
  <c r="K8" i="41"/>
  <c r="K8" i="40"/>
  <c r="K9" i="39"/>
  <c r="AS21" i="36"/>
  <c r="AR21" i="33"/>
  <c r="K3" i="32"/>
  <c r="K3" i="31"/>
  <c r="K3" i="30"/>
  <c r="K5" i="29"/>
  <c r="J11" i="28"/>
  <c r="K5" i="27"/>
  <c r="K3" i="26"/>
  <c r="K3" i="25"/>
  <c r="K3" i="24"/>
  <c r="K3" i="23"/>
  <c r="K3" i="22"/>
  <c r="K3" i="21"/>
  <c r="K3" i="20"/>
  <c r="K3" i="9"/>
  <c r="BG6" i="2"/>
  <c r="BG7" i="2"/>
  <c r="BG8" i="2"/>
  <c r="BG9" i="2"/>
  <c r="BG10" i="2"/>
  <c r="BG11" i="2"/>
  <c r="BG12" i="2"/>
  <c r="BG13" i="2"/>
  <c r="BG14" i="2"/>
  <c r="BG15" i="2"/>
  <c r="BG16" i="2"/>
  <c r="BG17" i="2"/>
  <c r="BG18" i="2"/>
  <c r="BG5" i="2"/>
  <c r="BB6" i="2"/>
  <c r="BB7" i="2"/>
  <c r="BB8" i="2"/>
  <c r="BB9" i="2"/>
  <c r="BB10" i="2"/>
  <c r="BB11" i="2"/>
  <c r="BB12" i="2"/>
  <c r="BB13" i="2"/>
  <c r="BB14" i="2"/>
  <c r="BB15" i="2"/>
  <c r="BB16" i="2"/>
  <c r="BB17" i="2"/>
  <c r="BB18" i="2"/>
  <c r="BB5" i="2"/>
  <c r="V4" i="3"/>
  <c r="AE4" i="3" s="1"/>
  <c r="AN4" i="3" s="1"/>
  <c r="X4" i="3"/>
  <c r="AG4" i="3" s="1"/>
  <c r="AP4" i="3" s="1"/>
  <c r="Z4" i="3"/>
  <c r="AI4" i="3" s="1"/>
  <c r="AR4" i="3" s="1"/>
  <c r="AA4" i="3"/>
  <c r="AJ4" i="3" s="1"/>
  <c r="AS4" i="3" s="1"/>
  <c r="AB4" i="3"/>
  <c r="AK4" i="3" s="1"/>
  <c r="AT4" i="3" s="1"/>
  <c r="T4" i="3"/>
  <c r="AC4" i="3" s="1"/>
  <c r="AL4" i="3" s="1"/>
  <c r="AU4" i="3" s="1"/>
  <c r="W4" i="3"/>
  <c r="AF4" i="3" s="1"/>
  <c r="AO4" i="3" s="1"/>
  <c r="U4" i="3"/>
  <c r="AD4" i="3" s="1"/>
  <c r="AM4" i="3" s="1"/>
  <c r="D327" i="3"/>
  <c r="E327" i="3" s="1"/>
  <c r="F327" i="3" s="1"/>
  <c r="G327" i="3" s="1"/>
  <c r="H327" i="3" s="1"/>
  <c r="I327" i="3" s="1"/>
  <c r="J327" i="3" s="1"/>
  <c r="K327" i="3" s="1"/>
  <c r="L327" i="3" s="1"/>
  <c r="M327" i="3" s="1"/>
  <c r="N327" i="3" s="1"/>
  <c r="O327" i="3" s="1"/>
  <c r="P327" i="3" s="1"/>
  <c r="Q327" i="3" s="1"/>
  <c r="R327" i="3" s="1"/>
  <c r="S327" i="3" s="1"/>
  <c r="T327" i="3" s="1"/>
  <c r="U327" i="3" s="1"/>
  <c r="V327" i="3" s="1"/>
  <c r="W327" i="3" s="1"/>
  <c r="X327" i="3" s="1"/>
  <c r="Y327" i="3" s="1"/>
  <c r="Z327" i="3" s="1"/>
  <c r="AA327" i="3" s="1"/>
  <c r="AB327" i="3" s="1"/>
  <c r="AC327" i="3" s="1"/>
  <c r="AD327" i="3" s="1"/>
  <c r="AE327" i="3" s="1"/>
  <c r="AF327" i="3" s="1"/>
  <c r="AG327" i="3" s="1"/>
  <c r="AH327" i="3" s="1"/>
  <c r="AI327" i="3" s="1"/>
  <c r="AJ327" i="3" s="1"/>
  <c r="AK327" i="3" s="1"/>
  <c r="AL327" i="3" s="1"/>
  <c r="AM327" i="3" s="1"/>
  <c r="AN327" i="3" s="1"/>
  <c r="AO327" i="3" s="1"/>
  <c r="AP327" i="3" s="1"/>
  <c r="AQ327" i="3" s="1"/>
  <c r="AR327" i="3" s="1"/>
  <c r="AS327" i="3" s="1"/>
  <c r="AT327" i="3" s="1"/>
  <c r="AU327" i="3" s="1"/>
  <c r="CP385" i="3"/>
  <c r="CP386" i="3" s="1"/>
  <c r="CP387" i="3" s="1"/>
  <c r="CP388" i="3" s="1"/>
  <c r="CP389" i="3" s="1"/>
  <c r="CP390" i="3" s="1"/>
  <c r="CP391" i="3" s="1"/>
  <c r="CP392" i="3" s="1"/>
  <c r="CP393" i="3" s="1"/>
  <c r="CP394" i="3" s="1"/>
  <c r="CP395" i="3" s="1"/>
  <c r="CP396" i="3" s="1"/>
  <c r="CP397" i="3" s="1"/>
  <c r="CO385" i="3"/>
  <c r="CO386" i="3" s="1"/>
  <c r="CO387" i="3" s="1"/>
  <c r="CO388" i="3" s="1"/>
  <c r="CO389" i="3" s="1"/>
  <c r="CO390" i="3" s="1"/>
  <c r="CO391" i="3" s="1"/>
  <c r="CO392" i="3" s="1"/>
  <c r="CO393" i="3" s="1"/>
  <c r="CO394" i="3" s="1"/>
  <c r="CO395" i="3" s="1"/>
  <c r="CO396" i="3" s="1"/>
  <c r="CO397" i="3" s="1"/>
  <c r="CN385" i="3"/>
  <c r="CN386" i="3" s="1"/>
  <c r="CN387" i="3" s="1"/>
  <c r="CN388" i="3" s="1"/>
  <c r="CN389" i="3" s="1"/>
  <c r="CN390" i="3" s="1"/>
  <c r="CN391" i="3" s="1"/>
  <c r="CN392" i="3" s="1"/>
  <c r="CN393" i="3" s="1"/>
  <c r="CN394" i="3" s="1"/>
  <c r="CN395" i="3" s="1"/>
  <c r="CN396" i="3" s="1"/>
  <c r="CN397" i="3" s="1"/>
  <c r="CM385" i="3"/>
  <c r="CM386" i="3" s="1"/>
  <c r="CM387" i="3" s="1"/>
  <c r="CM388" i="3" s="1"/>
  <c r="CM389" i="3" s="1"/>
  <c r="CM390" i="3" s="1"/>
  <c r="CM391" i="3" s="1"/>
  <c r="CM392" i="3" s="1"/>
  <c r="CM393" i="3" s="1"/>
  <c r="CM394" i="3" s="1"/>
  <c r="CM395" i="3" s="1"/>
  <c r="CM396" i="3" s="1"/>
  <c r="CM397" i="3" s="1"/>
  <c r="CL385" i="3"/>
  <c r="CL386" i="3" s="1"/>
  <c r="CL387" i="3" s="1"/>
  <c r="CL388" i="3" s="1"/>
  <c r="CL389" i="3" s="1"/>
  <c r="CL390" i="3" s="1"/>
  <c r="CL391" i="3" s="1"/>
  <c r="CL392" i="3" s="1"/>
  <c r="CL393" i="3" s="1"/>
  <c r="CL394" i="3" s="1"/>
  <c r="CL395" i="3" s="1"/>
  <c r="CL396" i="3" s="1"/>
  <c r="CL397" i="3" s="1"/>
  <c r="CK385" i="3"/>
  <c r="CK386" i="3" s="1"/>
  <c r="CK387" i="3" s="1"/>
  <c r="CK388" i="3" s="1"/>
  <c r="CK389" i="3" s="1"/>
  <c r="CK390" i="3" s="1"/>
  <c r="CK391" i="3" s="1"/>
  <c r="CK392" i="3" s="1"/>
  <c r="CK393" i="3" s="1"/>
  <c r="CK394" i="3" s="1"/>
  <c r="CK395" i="3" s="1"/>
  <c r="CK396" i="3" s="1"/>
  <c r="CK397" i="3" s="1"/>
  <c r="CJ385" i="3"/>
  <c r="CJ386" i="3" s="1"/>
  <c r="CJ387" i="3" s="1"/>
  <c r="CJ388" i="3" s="1"/>
  <c r="CJ389" i="3" s="1"/>
  <c r="CJ390" i="3" s="1"/>
  <c r="CJ391" i="3" s="1"/>
  <c r="CJ392" i="3" s="1"/>
  <c r="CJ393" i="3" s="1"/>
  <c r="CJ394" i="3" s="1"/>
  <c r="CJ395" i="3" s="1"/>
  <c r="CJ396" i="3" s="1"/>
  <c r="CJ397" i="3" s="1"/>
  <c r="CI385" i="3"/>
  <c r="CI386" i="3" s="1"/>
  <c r="CI387" i="3" s="1"/>
  <c r="CI388" i="3" s="1"/>
  <c r="CI389" i="3" s="1"/>
  <c r="CI390" i="3" s="1"/>
  <c r="CI391" i="3" s="1"/>
  <c r="CI392" i="3" s="1"/>
  <c r="CI393" i="3" s="1"/>
  <c r="CI394" i="3" s="1"/>
  <c r="CI395" i="3" s="1"/>
  <c r="CI396" i="3" s="1"/>
  <c r="CI397" i="3" s="1"/>
  <c r="CH385" i="3"/>
  <c r="CH386" i="3" s="1"/>
  <c r="CH387" i="3" s="1"/>
  <c r="CH388" i="3" s="1"/>
  <c r="CH389" i="3" s="1"/>
  <c r="CH390" i="3" s="1"/>
  <c r="CH391" i="3" s="1"/>
  <c r="CH392" i="3" s="1"/>
  <c r="CH393" i="3" s="1"/>
  <c r="CH394" i="3" s="1"/>
  <c r="CH395" i="3" s="1"/>
  <c r="CH396" i="3" s="1"/>
  <c r="CH397" i="3" s="1"/>
  <c r="CG385" i="3"/>
  <c r="CG386" i="3" s="1"/>
  <c r="CG387" i="3" s="1"/>
  <c r="CG388" i="3" s="1"/>
  <c r="CG389" i="3" s="1"/>
  <c r="CG390" i="3" s="1"/>
  <c r="CG391" i="3" s="1"/>
  <c r="CG392" i="3" s="1"/>
  <c r="CG393" i="3" s="1"/>
  <c r="CG394" i="3" s="1"/>
  <c r="CG395" i="3" s="1"/>
  <c r="CG396" i="3" s="1"/>
  <c r="CG397" i="3" s="1"/>
  <c r="CF385" i="3"/>
  <c r="CF386" i="3" s="1"/>
  <c r="CF387" i="3" s="1"/>
  <c r="CF388" i="3" s="1"/>
  <c r="CF389" i="3" s="1"/>
  <c r="CF390" i="3" s="1"/>
  <c r="CF391" i="3" s="1"/>
  <c r="CF392" i="3" s="1"/>
  <c r="CF393" i="3" s="1"/>
  <c r="CF394" i="3" s="1"/>
  <c r="CF395" i="3" s="1"/>
  <c r="CF396" i="3" s="1"/>
  <c r="CF397" i="3" s="1"/>
  <c r="CE385" i="3"/>
  <c r="CE386" i="3" s="1"/>
  <c r="CE387" i="3" s="1"/>
  <c r="CE388" i="3" s="1"/>
  <c r="CE389" i="3" s="1"/>
  <c r="CE390" i="3" s="1"/>
  <c r="CE391" i="3" s="1"/>
  <c r="CE392" i="3" s="1"/>
  <c r="CE393" i="3" s="1"/>
  <c r="CE394" i="3" s="1"/>
  <c r="CE395" i="3" s="1"/>
  <c r="CE396" i="3" s="1"/>
  <c r="CE397" i="3" s="1"/>
  <c r="CD385" i="3"/>
  <c r="CD386" i="3" s="1"/>
  <c r="CD387" i="3" s="1"/>
  <c r="CD388" i="3" s="1"/>
  <c r="CD389" i="3" s="1"/>
  <c r="CD390" i="3" s="1"/>
  <c r="CD391" i="3" s="1"/>
  <c r="CD392" i="3" s="1"/>
  <c r="CD393" i="3" s="1"/>
  <c r="CD394" i="3" s="1"/>
  <c r="CD395" i="3" s="1"/>
  <c r="CD396" i="3" s="1"/>
  <c r="CD397" i="3" s="1"/>
  <c r="CC385" i="3"/>
  <c r="CC386" i="3" s="1"/>
  <c r="CC387" i="3" s="1"/>
  <c r="CC388" i="3" s="1"/>
  <c r="CC389" i="3" s="1"/>
  <c r="CC390" i="3" s="1"/>
  <c r="CC391" i="3" s="1"/>
  <c r="CC392" i="3" s="1"/>
  <c r="CC393" i="3" s="1"/>
  <c r="CC394" i="3" s="1"/>
  <c r="CC395" i="3" s="1"/>
  <c r="CC396" i="3" s="1"/>
  <c r="CC397" i="3" s="1"/>
  <c r="CB385" i="3"/>
  <c r="CB386" i="3" s="1"/>
  <c r="CB387" i="3" s="1"/>
  <c r="CB388" i="3" s="1"/>
  <c r="CB389" i="3" s="1"/>
  <c r="CB390" i="3" s="1"/>
  <c r="CB391" i="3" s="1"/>
  <c r="CB392" i="3" s="1"/>
  <c r="CB393" i="3" s="1"/>
  <c r="CB394" i="3" s="1"/>
  <c r="CB395" i="3" s="1"/>
  <c r="CB396" i="3" s="1"/>
  <c r="CB397" i="3" s="1"/>
  <c r="CA385" i="3"/>
  <c r="CA386" i="3" s="1"/>
  <c r="CA387" i="3" s="1"/>
  <c r="CA388" i="3" s="1"/>
  <c r="CA389" i="3" s="1"/>
  <c r="CA390" i="3" s="1"/>
  <c r="CA391" i="3" s="1"/>
  <c r="CA392" i="3" s="1"/>
  <c r="CA393" i="3" s="1"/>
  <c r="CA394" i="3" s="1"/>
  <c r="CA395" i="3" s="1"/>
  <c r="CA396" i="3" s="1"/>
  <c r="CA397" i="3" s="1"/>
  <c r="BZ385" i="3"/>
  <c r="BZ386" i="3" s="1"/>
  <c r="BZ387" i="3" s="1"/>
  <c r="BZ388" i="3" s="1"/>
  <c r="BZ389" i="3" s="1"/>
  <c r="BZ390" i="3" s="1"/>
  <c r="BZ391" i="3" s="1"/>
  <c r="BZ392" i="3" s="1"/>
  <c r="BZ393" i="3" s="1"/>
  <c r="BZ394" i="3" s="1"/>
  <c r="BZ395" i="3" s="1"/>
  <c r="BZ396" i="3" s="1"/>
  <c r="BZ397" i="3" s="1"/>
  <c r="BY385" i="3"/>
  <c r="BY386" i="3" s="1"/>
  <c r="BY387" i="3" s="1"/>
  <c r="BY388" i="3" s="1"/>
  <c r="BY389" i="3" s="1"/>
  <c r="BY390" i="3" s="1"/>
  <c r="BY391" i="3" s="1"/>
  <c r="BY392" i="3" s="1"/>
  <c r="BY393" i="3" s="1"/>
  <c r="BY394" i="3" s="1"/>
  <c r="BY395" i="3" s="1"/>
  <c r="BY396" i="3" s="1"/>
  <c r="BY397" i="3" s="1"/>
  <c r="BX385" i="3"/>
  <c r="BX386" i="3" s="1"/>
  <c r="BX387" i="3" s="1"/>
  <c r="BX388" i="3" s="1"/>
  <c r="BX389" i="3" s="1"/>
  <c r="BX390" i="3" s="1"/>
  <c r="BX391" i="3" s="1"/>
  <c r="BX392" i="3" s="1"/>
  <c r="BX393" i="3" s="1"/>
  <c r="BX394" i="3" s="1"/>
  <c r="BX395" i="3" s="1"/>
  <c r="BX396" i="3" s="1"/>
  <c r="BX397" i="3" s="1"/>
  <c r="BW385" i="3"/>
  <c r="BW386" i="3" s="1"/>
  <c r="BW387" i="3" s="1"/>
  <c r="BW388" i="3" s="1"/>
  <c r="BW389" i="3" s="1"/>
  <c r="BW390" i="3" s="1"/>
  <c r="BW391" i="3" s="1"/>
  <c r="BW392" i="3" s="1"/>
  <c r="BW393" i="3" s="1"/>
  <c r="BW394" i="3" s="1"/>
  <c r="BW395" i="3" s="1"/>
  <c r="BW396" i="3" s="1"/>
  <c r="BW397" i="3" s="1"/>
  <c r="BV385" i="3"/>
  <c r="BV386" i="3" s="1"/>
  <c r="BV387" i="3" s="1"/>
  <c r="BV388" i="3" s="1"/>
  <c r="BV389" i="3" s="1"/>
  <c r="BV390" i="3" s="1"/>
  <c r="BV391" i="3" s="1"/>
  <c r="BV392" i="3" s="1"/>
  <c r="BV393" i="3" s="1"/>
  <c r="BV394" i="3" s="1"/>
  <c r="BV395" i="3" s="1"/>
  <c r="BV396" i="3" s="1"/>
  <c r="BV397" i="3" s="1"/>
  <c r="BU385" i="3"/>
  <c r="BU386" i="3" s="1"/>
  <c r="BU387" i="3" s="1"/>
  <c r="BU388" i="3" s="1"/>
  <c r="BU389" i="3" s="1"/>
  <c r="BU390" i="3" s="1"/>
  <c r="BU391" i="3" s="1"/>
  <c r="BU392" i="3" s="1"/>
  <c r="BU393" i="3" s="1"/>
  <c r="BU394" i="3" s="1"/>
  <c r="BU395" i="3" s="1"/>
  <c r="BU396" i="3" s="1"/>
  <c r="BU397" i="3" s="1"/>
  <c r="BT385" i="3"/>
  <c r="BT386" i="3" s="1"/>
  <c r="BT387" i="3" s="1"/>
  <c r="BT388" i="3" s="1"/>
  <c r="BT389" i="3" s="1"/>
  <c r="BT390" i="3" s="1"/>
  <c r="BT391" i="3" s="1"/>
  <c r="BT392" i="3" s="1"/>
  <c r="BT393" i="3" s="1"/>
  <c r="BT394" i="3" s="1"/>
  <c r="BT395" i="3" s="1"/>
  <c r="BT396" i="3" s="1"/>
  <c r="BT397" i="3" s="1"/>
  <c r="BS385" i="3"/>
  <c r="BS386" i="3" s="1"/>
  <c r="BS387" i="3" s="1"/>
  <c r="BS388" i="3" s="1"/>
  <c r="BS389" i="3" s="1"/>
  <c r="BS390" i="3" s="1"/>
  <c r="BS391" i="3" s="1"/>
  <c r="BS392" i="3" s="1"/>
  <c r="BS393" i="3" s="1"/>
  <c r="BS394" i="3" s="1"/>
  <c r="BS395" i="3" s="1"/>
  <c r="BS396" i="3" s="1"/>
  <c r="BS397" i="3" s="1"/>
  <c r="BR385" i="3"/>
  <c r="BR386" i="3" s="1"/>
  <c r="BR387" i="3" s="1"/>
  <c r="BR388" i="3" s="1"/>
  <c r="BR389" i="3" s="1"/>
  <c r="BR390" i="3" s="1"/>
  <c r="BR391" i="3" s="1"/>
  <c r="BR392" i="3" s="1"/>
  <c r="BR393" i="3" s="1"/>
  <c r="BR394" i="3" s="1"/>
  <c r="BR395" i="3" s="1"/>
  <c r="BR396" i="3" s="1"/>
  <c r="BR397" i="3" s="1"/>
  <c r="BQ385" i="3"/>
  <c r="BQ386" i="3" s="1"/>
  <c r="BQ387" i="3" s="1"/>
  <c r="BQ388" i="3" s="1"/>
  <c r="BQ389" i="3" s="1"/>
  <c r="BQ390" i="3" s="1"/>
  <c r="BQ391" i="3" s="1"/>
  <c r="BQ392" i="3" s="1"/>
  <c r="BQ393" i="3" s="1"/>
  <c r="BQ394" i="3" s="1"/>
  <c r="BQ395" i="3" s="1"/>
  <c r="BQ396" i="3" s="1"/>
  <c r="BQ397" i="3" s="1"/>
  <c r="BP385" i="3"/>
  <c r="BP386" i="3" s="1"/>
  <c r="BP387" i="3" s="1"/>
  <c r="BP388" i="3" s="1"/>
  <c r="BP389" i="3" s="1"/>
  <c r="BP390" i="3" s="1"/>
  <c r="BP391" i="3" s="1"/>
  <c r="BP392" i="3" s="1"/>
  <c r="BP393" i="3" s="1"/>
  <c r="BP394" i="3" s="1"/>
  <c r="BP395" i="3" s="1"/>
  <c r="BP396" i="3" s="1"/>
  <c r="BP397" i="3" s="1"/>
  <c r="BO385" i="3"/>
  <c r="BO386" i="3" s="1"/>
  <c r="BO387" i="3" s="1"/>
  <c r="BO388" i="3" s="1"/>
  <c r="BO389" i="3" s="1"/>
  <c r="BO390" i="3" s="1"/>
  <c r="BO391" i="3" s="1"/>
  <c r="BO392" i="3" s="1"/>
  <c r="BO393" i="3" s="1"/>
  <c r="BO394" i="3" s="1"/>
  <c r="BO395" i="3" s="1"/>
  <c r="BO396" i="3" s="1"/>
  <c r="BO397" i="3" s="1"/>
  <c r="BN385" i="3"/>
  <c r="BN386" i="3" s="1"/>
  <c r="BN387" i="3" s="1"/>
  <c r="BN388" i="3" s="1"/>
  <c r="BN389" i="3" s="1"/>
  <c r="BN390" i="3" s="1"/>
  <c r="BN391" i="3" s="1"/>
  <c r="BN392" i="3" s="1"/>
  <c r="BN393" i="3" s="1"/>
  <c r="BN394" i="3" s="1"/>
  <c r="BN395" i="3" s="1"/>
  <c r="BN396" i="3" s="1"/>
  <c r="BN397" i="3" s="1"/>
  <c r="BM385" i="3"/>
  <c r="BM386" i="3" s="1"/>
  <c r="BM387" i="3" s="1"/>
  <c r="BM388" i="3" s="1"/>
  <c r="BM389" i="3" s="1"/>
  <c r="BM390" i="3" s="1"/>
  <c r="BM391" i="3" s="1"/>
  <c r="BM392" i="3" s="1"/>
  <c r="BM393" i="3" s="1"/>
  <c r="BM394" i="3" s="1"/>
  <c r="BM395" i="3" s="1"/>
  <c r="BM396" i="3" s="1"/>
  <c r="BM397" i="3" s="1"/>
  <c r="BL385" i="3"/>
  <c r="BL386" i="3" s="1"/>
  <c r="BL387" i="3" s="1"/>
  <c r="BL388" i="3" s="1"/>
  <c r="BL389" i="3" s="1"/>
  <c r="BL390" i="3" s="1"/>
  <c r="BL391" i="3" s="1"/>
  <c r="BL392" i="3" s="1"/>
  <c r="BL393" i="3" s="1"/>
  <c r="BL394" i="3" s="1"/>
  <c r="BL395" i="3" s="1"/>
  <c r="BL396" i="3" s="1"/>
  <c r="BL397" i="3" s="1"/>
  <c r="BK385" i="3"/>
  <c r="BK386" i="3" s="1"/>
  <c r="BK387" i="3" s="1"/>
  <c r="BK388" i="3" s="1"/>
  <c r="BK389" i="3" s="1"/>
  <c r="BK390" i="3" s="1"/>
  <c r="BK391" i="3" s="1"/>
  <c r="BK392" i="3" s="1"/>
  <c r="BK393" i="3" s="1"/>
  <c r="BK394" i="3" s="1"/>
  <c r="BK395" i="3" s="1"/>
  <c r="BK396" i="3" s="1"/>
  <c r="BK397" i="3" s="1"/>
  <c r="BJ385" i="3"/>
  <c r="BJ386" i="3" s="1"/>
  <c r="BJ387" i="3" s="1"/>
  <c r="BJ388" i="3" s="1"/>
  <c r="BJ389" i="3" s="1"/>
  <c r="BJ390" i="3" s="1"/>
  <c r="BJ391" i="3" s="1"/>
  <c r="BJ392" i="3" s="1"/>
  <c r="BJ393" i="3" s="1"/>
  <c r="BJ394" i="3" s="1"/>
  <c r="BJ395" i="3" s="1"/>
  <c r="BJ396" i="3" s="1"/>
  <c r="BJ397" i="3" s="1"/>
  <c r="BI385" i="3"/>
  <c r="BI386" i="3" s="1"/>
  <c r="BI387" i="3" s="1"/>
  <c r="BI388" i="3" s="1"/>
  <c r="BI389" i="3" s="1"/>
  <c r="BI390" i="3" s="1"/>
  <c r="BI391" i="3" s="1"/>
  <c r="BI392" i="3" s="1"/>
  <c r="BI393" i="3" s="1"/>
  <c r="BI394" i="3" s="1"/>
  <c r="BI395" i="3" s="1"/>
  <c r="BI396" i="3" s="1"/>
  <c r="BI397" i="3" s="1"/>
  <c r="BH385" i="3"/>
  <c r="BH386" i="3" s="1"/>
  <c r="BH387" i="3" s="1"/>
  <c r="BH388" i="3" s="1"/>
  <c r="BH389" i="3" s="1"/>
  <c r="BH390" i="3" s="1"/>
  <c r="BH391" i="3" s="1"/>
  <c r="BH392" i="3" s="1"/>
  <c r="BH393" i="3" s="1"/>
  <c r="BH394" i="3" s="1"/>
  <c r="BH395" i="3" s="1"/>
  <c r="BH396" i="3" s="1"/>
  <c r="BH397" i="3" s="1"/>
  <c r="BG385" i="3"/>
  <c r="BG386" i="3" s="1"/>
  <c r="BG387" i="3" s="1"/>
  <c r="BG388" i="3" s="1"/>
  <c r="BG389" i="3" s="1"/>
  <c r="BG390" i="3" s="1"/>
  <c r="BG391" i="3" s="1"/>
  <c r="BG392" i="3" s="1"/>
  <c r="BG393" i="3" s="1"/>
  <c r="BG394" i="3" s="1"/>
  <c r="BG395" i="3" s="1"/>
  <c r="BG396" i="3" s="1"/>
  <c r="BG397" i="3" s="1"/>
  <c r="BF385" i="3"/>
  <c r="BF386" i="3" s="1"/>
  <c r="BF387" i="3" s="1"/>
  <c r="BF388" i="3" s="1"/>
  <c r="BF389" i="3" s="1"/>
  <c r="BF390" i="3" s="1"/>
  <c r="BF391" i="3" s="1"/>
  <c r="BF392" i="3" s="1"/>
  <c r="BF393" i="3" s="1"/>
  <c r="BF394" i="3" s="1"/>
  <c r="BF395" i="3" s="1"/>
  <c r="BF396" i="3" s="1"/>
  <c r="BF397" i="3" s="1"/>
  <c r="BE385" i="3"/>
  <c r="BE386" i="3" s="1"/>
  <c r="BE387" i="3" s="1"/>
  <c r="BE388" i="3" s="1"/>
  <c r="BE389" i="3" s="1"/>
  <c r="BE390" i="3" s="1"/>
  <c r="BE391" i="3" s="1"/>
  <c r="BE392" i="3" s="1"/>
  <c r="BE393" i="3" s="1"/>
  <c r="BE394" i="3" s="1"/>
  <c r="BE395" i="3" s="1"/>
  <c r="BE396" i="3" s="1"/>
  <c r="BE397" i="3" s="1"/>
  <c r="BD385" i="3"/>
  <c r="BD386" i="3" s="1"/>
  <c r="BD387" i="3" s="1"/>
  <c r="BD388" i="3" s="1"/>
  <c r="BD389" i="3" s="1"/>
  <c r="BD390" i="3" s="1"/>
  <c r="BD391" i="3" s="1"/>
  <c r="BD392" i="3" s="1"/>
  <c r="BD393" i="3" s="1"/>
  <c r="BD394" i="3" s="1"/>
  <c r="BD395" i="3" s="1"/>
  <c r="BD396" i="3" s="1"/>
  <c r="BD397" i="3" s="1"/>
  <c r="BC385" i="3"/>
  <c r="BC386" i="3" s="1"/>
  <c r="BC387" i="3" s="1"/>
  <c r="BC388" i="3" s="1"/>
  <c r="BC389" i="3" s="1"/>
  <c r="BC390" i="3" s="1"/>
  <c r="BC391" i="3" s="1"/>
  <c r="BC392" i="3" s="1"/>
  <c r="BC393" i="3" s="1"/>
  <c r="BC394" i="3" s="1"/>
  <c r="BC395" i="3" s="1"/>
  <c r="BC396" i="3" s="1"/>
  <c r="BC397" i="3" s="1"/>
  <c r="BB385" i="3"/>
  <c r="BB386" i="3" s="1"/>
  <c r="BB387" i="3" s="1"/>
  <c r="BB388" i="3" s="1"/>
  <c r="BB389" i="3" s="1"/>
  <c r="BB390" i="3" s="1"/>
  <c r="BB391" i="3" s="1"/>
  <c r="BB392" i="3" s="1"/>
  <c r="BB393" i="3" s="1"/>
  <c r="BB394" i="3" s="1"/>
  <c r="BB395" i="3" s="1"/>
  <c r="BB396" i="3" s="1"/>
  <c r="BB397" i="3" s="1"/>
  <c r="BA385" i="3"/>
  <c r="BA386" i="3" s="1"/>
  <c r="BA387" i="3" s="1"/>
  <c r="BA388" i="3" s="1"/>
  <c r="BA389" i="3" s="1"/>
  <c r="BA390" i="3" s="1"/>
  <c r="BA391" i="3" s="1"/>
  <c r="BA392" i="3" s="1"/>
  <c r="BA393" i="3" s="1"/>
  <c r="BA394" i="3" s="1"/>
  <c r="BA395" i="3" s="1"/>
  <c r="BA396" i="3" s="1"/>
  <c r="BA397" i="3" s="1"/>
  <c r="AZ385" i="3"/>
  <c r="AZ386" i="3" s="1"/>
  <c r="AZ387" i="3" s="1"/>
  <c r="AZ388" i="3" s="1"/>
  <c r="AZ389" i="3" s="1"/>
  <c r="AZ390" i="3" s="1"/>
  <c r="AZ391" i="3" s="1"/>
  <c r="AZ392" i="3" s="1"/>
  <c r="AZ393" i="3" s="1"/>
  <c r="AZ394" i="3" s="1"/>
  <c r="AZ395" i="3" s="1"/>
  <c r="AZ396" i="3" s="1"/>
  <c r="AZ397" i="3" s="1"/>
  <c r="AY385" i="3"/>
  <c r="AY386" i="3" s="1"/>
  <c r="AY387" i="3" s="1"/>
  <c r="AY388" i="3" s="1"/>
  <c r="AY389" i="3" s="1"/>
  <c r="AY390" i="3" s="1"/>
  <c r="AY391" i="3" s="1"/>
  <c r="AY392" i="3" s="1"/>
  <c r="AY393" i="3" s="1"/>
  <c r="AY394" i="3" s="1"/>
  <c r="AY395" i="3" s="1"/>
  <c r="AY396" i="3" s="1"/>
  <c r="AY397" i="3" s="1"/>
  <c r="L10" i="53" l="1"/>
  <c r="BZ89" i="52"/>
  <c r="CA89" i="52" s="1"/>
  <c r="CE97" i="52"/>
  <c r="CF97" i="52" s="1"/>
  <c r="BZ81" i="52"/>
  <c r="CA81" i="52" s="1"/>
  <c r="CB81" i="52" s="1"/>
  <c r="CC81" i="52" s="1"/>
  <c r="CD81" i="52" s="1"/>
  <c r="CE93" i="52"/>
  <c r="CB95" i="52"/>
  <c r="CC95" i="52" s="1"/>
  <c r="CD95" i="52" s="1"/>
  <c r="BU101" i="52"/>
  <c r="BV99" i="52"/>
  <c r="CE98" i="52"/>
  <c r="CF82" i="52"/>
  <c r="CG82" i="52" s="1"/>
  <c r="CH82" i="52" s="1"/>
  <c r="CD86" i="52"/>
  <c r="CE90" i="52"/>
  <c r="CE87" i="52"/>
  <c r="CE84" i="52"/>
  <c r="CF84" i="52" s="1"/>
  <c r="CG84" i="52" s="1"/>
  <c r="CH84" i="52" s="1"/>
  <c r="CE85" i="52"/>
  <c r="BY96" i="52"/>
  <c r="BY88" i="52"/>
  <c r="CD80" i="52"/>
  <c r="CG91" i="52"/>
  <c r="CH91" i="52" s="1"/>
  <c r="CG100" i="52"/>
  <c r="CH100" i="52" s="1"/>
  <c r="BV94" i="52"/>
  <c r="CD79" i="52"/>
  <c r="CH83" i="52"/>
  <c r="BX92" i="52"/>
  <c r="AK41" i="50"/>
  <c r="AQ23" i="50"/>
  <c r="AK22" i="50"/>
  <c r="AB22" i="50" s="1"/>
  <c r="AQ21" i="48"/>
  <c r="AK20" i="48"/>
  <c r="AB20" i="48" s="1"/>
  <c r="AK39" i="48"/>
  <c r="K9" i="46"/>
  <c r="K9" i="45"/>
  <c r="K9" i="44"/>
  <c r="K8" i="43"/>
  <c r="K9" i="42"/>
  <c r="K9" i="41"/>
  <c r="K9" i="40"/>
  <c r="K10" i="39"/>
  <c r="B3" i="21" a="1"/>
  <c r="B4" i="21" s="1"/>
  <c r="K16" i="4" s="1"/>
  <c r="B3" i="31" a="1"/>
  <c r="B3" i="28" a="1"/>
  <c r="AG16" i="33" a="1"/>
  <c r="B3" i="24" a="1"/>
  <c r="AG16" i="37" a="1"/>
  <c r="B3" i="9" a="1"/>
  <c r="B3" i="20" a="1"/>
  <c r="B3" i="30" a="1"/>
  <c r="AR16" i="5" a="1"/>
  <c r="AG16" i="36" a="1"/>
  <c r="AG16" i="38" a="1"/>
  <c r="B3" i="22" a="1"/>
  <c r="B3" i="4" a="1"/>
  <c r="AG16" i="34" a="1"/>
  <c r="B3" i="26" a="1"/>
  <c r="B3" i="25" a="1"/>
  <c r="B3" i="29" a="1"/>
  <c r="B3" i="23" a="1"/>
  <c r="B3" i="32" a="1"/>
  <c r="AG16" i="35" a="1"/>
  <c r="B3" i="27" a="1"/>
  <c r="AS22" i="36"/>
  <c r="AR22" i="33"/>
  <c r="K4" i="32"/>
  <c r="K4" i="31"/>
  <c r="K4" i="30"/>
  <c r="K6" i="29"/>
  <c r="K3" i="28"/>
  <c r="K6" i="27"/>
  <c r="K4" i="26"/>
  <c r="K4" i="25"/>
  <c r="K4" i="24"/>
  <c r="K4" i="23"/>
  <c r="K4" i="22"/>
  <c r="K4" i="21"/>
  <c r="K4" i="20"/>
  <c r="K4" i="9"/>
  <c r="J28" i="3"/>
  <c r="AT28" i="3"/>
  <c r="K28" i="3"/>
  <c r="S28" i="3"/>
  <c r="T28" i="3"/>
  <c r="AB28" i="3"/>
  <c r="AC28" i="3"/>
  <c r="AK28" i="3"/>
  <c r="AL28" i="3"/>
  <c r="AU28" i="3"/>
  <c r="L11" i="53" l="1"/>
  <c r="CE79" i="52"/>
  <c r="CF79" i="52" s="1"/>
  <c r="CG79" i="52" s="1"/>
  <c r="CH79" i="52" s="1"/>
  <c r="CI79" i="52" s="1"/>
  <c r="CI83" i="52"/>
  <c r="CJ83" i="52" s="1"/>
  <c r="BW94" i="52"/>
  <c r="CI91" i="52"/>
  <c r="BZ88" i="52"/>
  <c r="CA88" i="52" s="1"/>
  <c r="CF85" i="52"/>
  <c r="CG85" i="52" s="1"/>
  <c r="CH85" i="52" s="1"/>
  <c r="CF87" i="52"/>
  <c r="CG87" i="52" s="1"/>
  <c r="CE86" i="52"/>
  <c r="CF86" i="52" s="1"/>
  <c r="CF98" i="52"/>
  <c r="CG98" i="52" s="1"/>
  <c r="CH98" i="52" s="1"/>
  <c r="BV101" i="52"/>
  <c r="CF93" i="52"/>
  <c r="CG93" i="52" s="1"/>
  <c r="CH93" i="52" s="1"/>
  <c r="CG97" i="52"/>
  <c r="CH97" i="52" s="1"/>
  <c r="BY92" i="52"/>
  <c r="CI100" i="52"/>
  <c r="CE80" i="52"/>
  <c r="CF80" i="52" s="1"/>
  <c r="CG80" i="52" s="1"/>
  <c r="BZ96" i="52"/>
  <c r="CI84" i="52"/>
  <c r="CJ84" i="52" s="1"/>
  <c r="CF90" i="52"/>
  <c r="CI82" i="52"/>
  <c r="BW99" i="52"/>
  <c r="CE95" i="52"/>
  <c r="CF95" i="52" s="1"/>
  <c r="CE81" i="52"/>
  <c r="CB89" i="52"/>
  <c r="AK42" i="50"/>
  <c r="AQ24" i="50"/>
  <c r="AK23" i="50"/>
  <c r="AB23" i="50" s="1"/>
  <c r="AK40" i="48"/>
  <c r="AQ22" i="48"/>
  <c r="AK21" i="48"/>
  <c r="AB21" i="48" s="1"/>
  <c r="K10" i="46"/>
  <c r="K10" i="45"/>
  <c r="K10" i="44"/>
  <c r="K9" i="43"/>
  <c r="K10" i="42"/>
  <c r="K10" i="41"/>
  <c r="K10" i="40"/>
  <c r="K11" i="39"/>
  <c r="B5" i="21"/>
  <c r="K17" i="4" s="1"/>
  <c r="B3" i="21"/>
  <c r="K15" i="4" s="1"/>
  <c r="B8" i="21"/>
  <c r="K20" i="4" s="1"/>
  <c r="B10" i="21"/>
  <c r="K22" i="4" s="1"/>
  <c r="B7" i="21"/>
  <c r="K19" i="4" s="1"/>
  <c r="B6" i="21"/>
  <c r="K18" i="4" s="1"/>
  <c r="B11" i="21"/>
  <c r="K23" i="4" s="1"/>
  <c r="B9" i="21"/>
  <c r="K21" i="4" s="1"/>
  <c r="B10" i="32"/>
  <c r="K82" i="4" s="1"/>
  <c r="B3" i="32"/>
  <c r="K75" i="4" s="1"/>
  <c r="B7" i="32"/>
  <c r="K79" i="4" s="1"/>
  <c r="B4" i="32"/>
  <c r="K76" i="4" s="1"/>
  <c r="B11" i="32"/>
  <c r="K83" i="4" s="1"/>
  <c r="B8" i="32"/>
  <c r="K80" i="4" s="1"/>
  <c r="B5" i="32"/>
  <c r="K77" i="4" s="1"/>
  <c r="B6" i="32"/>
  <c r="K78" i="4" s="1"/>
  <c r="B9" i="32"/>
  <c r="K81" i="4" s="1"/>
  <c r="B10" i="26"/>
  <c r="B58" i="4" s="1"/>
  <c r="B4" i="26"/>
  <c r="B52" i="4" s="1"/>
  <c r="B8" i="26"/>
  <c r="B56" i="4" s="1"/>
  <c r="B5" i="26"/>
  <c r="B53" i="4" s="1"/>
  <c r="B7" i="26"/>
  <c r="B55" i="4" s="1"/>
  <c r="B9" i="26"/>
  <c r="B57" i="4" s="1"/>
  <c r="B3" i="26"/>
  <c r="B51" i="4" s="1"/>
  <c r="B6" i="26"/>
  <c r="B54" i="4" s="1"/>
  <c r="B11" i="26"/>
  <c r="B59" i="4" s="1"/>
  <c r="AG21" i="38"/>
  <c r="O21" i="38" s="1"/>
  <c r="O8" i="38" s="1"/>
  <c r="B8" i="38" s="1"/>
  <c r="K32" i="5" s="1"/>
  <c r="AG24" i="38"/>
  <c r="O24" i="38" s="1"/>
  <c r="O11" i="38" s="1"/>
  <c r="B11" i="38" s="1"/>
  <c r="K35" i="5" s="1"/>
  <c r="AG18" i="38"/>
  <c r="O18" i="38" s="1"/>
  <c r="O5" i="38" s="1"/>
  <c r="B5" i="38" s="1"/>
  <c r="K29" i="5" s="1"/>
  <c r="AG22" i="38"/>
  <c r="O22" i="38" s="1"/>
  <c r="O9" i="38" s="1"/>
  <c r="B9" i="38" s="1"/>
  <c r="K33" i="5" s="1"/>
  <c r="AG20" i="38"/>
  <c r="O20" i="38" s="1"/>
  <c r="O7" i="38" s="1"/>
  <c r="B7" i="38" s="1"/>
  <c r="K31" i="5" s="1"/>
  <c r="AG19" i="38"/>
  <c r="O19" i="38" s="1"/>
  <c r="O6" i="38" s="1"/>
  <c r="B6" i="38" s="1"/>
  <c r="K30" i="5" s="1"/>
  <c r="AG17" i="38"/>
  <c r="O17" i="38" s="1"/>
  <c r="O4" i="38" s="1"/>
  <c r="B4" i="38" s="1"/>
  <c r="K28" i="5" s="1"/>
  <c r="AG16" i="38"/>
  <c r="O16" i="38" s="1"/>
  <c r="O3" i="38" s="1"/>
  <c r="B3" i="38" s="1"/>
  <c r="K27" i="5" s="1"/>
  <c r="AG23" i="38"/>
  <c r="O23" i="38" s="1"/>
  <c r="O10" i="38" s="1"/>
  <c r="B10" i="38" s="1"/>
  <c r="K34" i="5" s="1"/>
  <c r="B11" i="20"/>
  <c r="B23" i="4" s="1"/>
  <c r="B8" i="20"/>
  <c r="B20" i="4" s="1"/>
  <c r="B4" i="20"/>
  <c r="B16" i="4" s="1"/>
  <c r="B9" i="20"/>
  <c r="B21" i="4" s="1"/>
  <c r="B5" i="20"/>
  <c r="B17" i="4" s="1"/>
  <c r="B10" i="20"/>
  <c r="B22" i="4" s="1"/>
  <c r="B3" i="20"/>
  <c r="B15" i="4" s="1"/>
  <c r="B6" i="20"/>
  <c r="B18" i="4" s="1"/>
  <c r="B7" i="20"/>
  <c r="B19" i="4" s="1"/>
  <c r="AG23" i="33"/>
  <c r="O23" i="33" s="1"/>
  <c r="O10" i="33" s="1"/>
  <c r="B10" i="33" s="1"/>
  <c r="B10" i="5" s="1"/>
  <c r="AG24" i="33"/>
  <c r="O24" i="33" s="1"/>
  <c r="O11" i="33" s="1"/>
  <c r="B11" i="33" s="1"/>
  <c r="B11" i="5" s="1"/>
  <c r="AG17" i="33"/>
  <c r="O17" i="33" s="1"/>
  <c r="O4" i="33" s="1"/>
  <c r="B4" i="33" s="1"/>
  <c r="B4" i="5" s="1"/>
  <c r="AG19" i="33"/>
  <c r="O19" i="33" s="1"/>
  <c r="O6" i="33" s="1"/>
  <c r="B6" i="33" s="1"/>
  <c r="B6" i="5" s="1"/>
  <c r="AG21" i="33"/>
  <c r="O21" i="33" s="1"/>
  <c r="O8" i="33" s="1"/>
  <c r="B8" i="33" s="1"/>
  <c r="B8" i="5" s="1"/>
  <c r="AG16" i="33"/>
  <c r="O16" i="33" s="1"/>
  <c r="O3" i="33" s="1"/>
  <c r="B3" i="33" s="1"/>
  <c r="B3" i="5" s="1"/>
  <c r="AG18" i="33"/>
  <c r="O18" i="33" s="1"/>
  <c r="O5" i="33" s="1"/>
  <c r="B5" i="33" s="1"/>
  <c r="B5" i="5" s="1"/>
  <c r="AG20" i="33"/>
  <c r="O20" i="33" s="1"/>
  <c r="O7" i="33" s="1"/>
  <c r="B7" i="33" s="1"/>
  <c r="B7" i="5" s="1"/>
  <c r="AG22" i="33"/>
  <c r="O22" i="33" s="1"/>
  <c r="O9" i="33" s="1"/>
  <c r="B9" i="33" s="1"/>
  <c r="B9" i="5" s="1"/>
  <c r="B10" i="23"/>
  <c r="K34" i="4" s="1"/>
  <c r="B7" i="23"/>
  <c r="K31" i="4" s="1"/>
  <c r="B3" i="23"/>
  <c r="K27" i="4" s="1"/>
  <c r="B9" i="23"/>
  <c r="K33" i="4" s="1"/>
  <c r="B5" i="23"/>
  <c r="K29" i="4" s="1"/>
  <c r="B8" i="23"/>
  <c r="K32" i="4" s="1"/>
  <c r="B4" i="23"/>
  <c r="K28" i="4" s="1"/>
  <c r="B11" i="23"/>
  <c r="K35" i="4" s="1"/>
  <c r="B6" i="23"/>
  <c r="K30" i="4" s="1"/>
  <c r="AG24" i="34"/>
  <c r="O24" i="34" s="1"/>
  <c r="O11" i="34" s="1"/>
  <c r="B11" i="34" s="1"/>
  <c r="K11" i="5" s="1"/>
  <c r="AG19" i="34"/>
  <c r="O19" i="34" s="1"/>
  <c r="O6" i="34" s="1"/>
  <c r="B6" i="34" s="1"/>
  <c r="AG17" i="34"/>
  <c r="O17" i="34" s="1"/>
  <c r="O4" i="34" s="1"/>
  <c r="B4" i="34" s="1"/>
  <c r="AG20" i="34"/>
  <c r="O20" i="34" s="1"/>
  <c r="O7" i="34" s="1"/>
  <c r="B7" i="34" s="1"/>
  <c r="AG22" i="34"/>
  <c r="O22" i="34" s="1"/>
  <c r="O9" i="34" s="1"/>
  <c r="B9" i="34" s="1"/>
  <c r="AG21" i="34"/>
  <c r="O21" i="34" s="1"/>
  <c r="O8" i="34" s="1"/>
  <c r="B8" i="34" s="1"/>
  <c r="AG18" i="34"/>
  <c r="O18" i="34" s="1"/>
  <c r="O5" i="34" s="1"/>
  <c r="B5" i="34" s="1"/>
  <c r="AG16" i="34"/>
  <c r="O16" i="34" s="1"/>
  <c r="O3" i="34" s="1"/>
  <c r="B3" i="34" s="1"/>
  <c r="AG23" i="34"/>
  <c r="O23" i="34" s="1"/>
  <c r="O10" i="34" s="1"/>
  <c r="B10" i="34" s="1"/>
  <c r="AG21" i="36"/>
  <c r="O21" i="36" s="1"/>
  <c r="O8" i="36" s="1"/>
  <c r="B8" i="36" s="1"/>
  <c r="K20" i="5" s="1"/>
  <c r="AG16" i="36"/>
  <c r="O16" i="36" s="1"/>
  <c r="O3" i="36" s="1"/>
  <c r="B3" i="36" s="1"/>
  <c r="K15" i="5" s="1"/>
  <c r="AG19" i="36"/>
  <c r="O19" i="36" s="1"/>
  <c r="O6" i="36" s="1"/>
  <c r="B6" i="36" s="1"/>
  <c r="K18" i="5" s="1"/>
  <c r="AG22" i="36"/>
  <c r="O22" i="36" s="1"/>
  <c r="O9" i="36" s="1"/>
  <c r="B9" i="36" s="1"/>
  <c r="K21" i="5" s="1"/>
  <c r="AG18" i="36"/>
  <c r="O18" i="36" s="1"/>
  <c r="O5" i="36" s="1"/>
  <c r="B5" i="36" s="1"/>
  <c r="K17" i="5" s="1"/>
  <c r="AG24" i="36"/>
  <c r="O24" i="36" s="1"/>
  <c r="O11" i="36" s="1"/>
  <c r="B11" i="36" s="1"/>
  <c r="K23" i="5" s="1"/>
  <c r="AG17" i="36"/>
  <c r="O17" i="36" s="1"/>
  <c r="O4" i="36" s="1"/>
  <c r="B4" i="36" s="1"/>
  <c r="K16" i="5" s="1"/>
  <c r="AG20" i="36"/>
  <c r="O20" i="36" s="1"/>
  <c r="O7" i="36" s="1"/>
  <c r="B7" i="36" s="1"/>
  <c r="K19" i="5" s="1"/>
  <c r="AG23" i="36"/>
  <c r="O23" i="36" s="1"/>
  <c r="O10" i="36" s="1"/>
  <c r="B10" i="36" s="1"/>
  <c r="K22" i="5" s="1"/>
  <c r="B9" i="9"/>
  <c r="K9" i="4" s="1"/>
  <c r="B7" i="9"/>
  <c r="K7" i="4" s="1"/>
  <c r="B4" i="9"/>
  <c r="K4" i="4" s="1"/>
  <c r="B5" i="9"/>
  <c r="K5" i="4" s="1"/>
  <c r="B3" i="9"/>
  <c r="K3" i="4" s="1"/>
  <c r="B11" i="9"/>
  <c r="K11" i="4" s="1"/>
  <c r="B8" i="9"/>
  <c r="K8" i="4" s="1"/>
  <c r="B6" i="9"/>
  <c r="K6" i="4" s="1"/>
  <c r="B10" i="9"/>
  <c r="K10" i="4" s="1"/>
  <c r="B10" i="28"/>
  <c r="B70" i="4" s="1"/>
  <c r="B8" i="28"/>
  <c r="B68" i="4" s="1"/>
  <c r="B4" i="28"/>
  <c r="B64" i="4" s="1"/>
  <c r="B5" i="28"/>
  <c r="B65" i="4" s="1"/>
  <c r="B9" i="28"/>
  <c r="B69" i="4" s="1"/>
  <c r="B11" i="28"/>
  <c r="B71" i="4" s="1"/>
  <c r="B6" i="28"/>
  <c r="B66" i="4" s="1"/>
  <c r="B3" i="28"/>
  <c r="B63" i="4" s="1"/>
  <c r="B7" i="28"/>
  <c r="B67" i="4" s="1"/>
  <c r="B10" i="27"/>
  <c r="K58" i="4" s="1"/>
  <c r="B11" i="27"/>
  <c r="K59" i="4" s="1"/>
  <c r="B8" i="27"/>
  <c r="K56" i="4" s="1"/>
  <c r="B3" i="27"/>
  <c r="K51" i="4" s="1"/>
  <c r="B5" i="27"/>
  <c r="K53" i="4" s="1"/>
  <c r="B4" i="27"/>
  <c r="K52" i="4" s="1"/>
  <c r="B7" i="27"/>
  <c r="K55" i="4" s="1"/>
  <c r="B9" i="27"/>
  <c r="K57" i="4" s="1"/>
  <c r="B6" i="27"/>
  <c r="K54" i="4" s="1"/>
  <c r="B10" i="29"/>
  <c r="K70" i="4" s="1"/>
  <c r="B5" i="29"/>
  <c r="K65" i="4" s="1"/>
  <c r="B8" i="29"/>
  <c r="K68" i="4" s="1"/>
  <c r="B4" i="29"/>
  <c r="K64" i="4" s="1"/>
  <c r="B11" i="29"/>
  <c r="K71" i="4" s="1"/>
  <c r="B7" i="29"/>
  <c r="K67" i="4" s="1"/>
  <c r="B3" i="29"/>
  <c r="K63" i="4" s="1"/>
  <c r="B9" i="29"/>
  <c r="K69" i="4" s="1"/>
  <c r="B6" i="29"/>
  <c r="K66" i="4" s="1"/>
  <c r="B3" i="4"/>
  <c r="B11" i="4"/>
  <c r="B8" i="4"/>
  <c r="B4" i="4"/>
  <c r="B7" i="4"/>
  <c r="B10" i="4"/>
  <c r="B9" i="4"/>
  <c r="B6" i="4"/>
  <c r="B5" i="4"/>
  <c r="AR20" i="5"/>
  <c r="Z20" i="5" s="1"/>
  <c r="Z7" i="5" s="1"/>
  <c r="AR24" i="5"/>
  <c r="Z24" i="5" s="1"/>
  <c r="Z11" i="5" s="1"/>
  <c r="AR22" i="5"/>
  <c r="Z22" i="5" s="1"/>
  <c r="AY9" i="5" s="1"/>
  <c r="AR21" i="5"/>
  <c r="Z21" i="5" s="1"/>
  <c r="Z8" i="5" s="1"/>
  <c r="AR19" i="5"/>
  <c r="Z19" i="5" s="1"/>
  <c r="Z6" i="5" s="1"/>
  <c r="AR18" i="5"/>
  <c r="Z18" i="5" s="1"/>
  <c r="Z5" i="5" s="1"/>
  <c r="AR16" i="5"/>
  <c r="Z16" i="5" s="1"/>
  <c r="Z3" i="5" s="1"/>
  <c r="AR23" i="5"/>
  <c r="Z23" i="5" s="1"/>
  <c r="Z10" i="5" s="1"/>
  <c r="AR17" i="5"/>
  <c r="Z17" i="5" s="1"/>
  <c r="Z4" i="5" s="1"/>
  <c r="AG21" i="37"/>
  <c r="O21" i="37" s="1"/>
  <c r="O8" i="37" s="1"/>
  <c r="B8" i="37" s="1"/>
  <c r="B32" i="5" s="1"/>
  <c r="AG19" i="37"/>
  <c r="O19" i="37" s="1"/>
  <c r="O6" i="37" s="1"/>
  <c r="B6" i="37" s="1"/>
  <c r="B30" i="5" s="1"/>
  <c r="AG22" i="37"/>
  <c r="O22" i="37" s="1"/>
  <c r="O9" i="37" s="1"/>
  <c r="B9" i="37" s="1"/>
  <c r="B33" i="5" s="1"/>
  <c r="AG23" i="37"/>
  <c r="O23" i="37" s="1"/>
  <c r="O10" i="37" s="1"/>
  <c r="B10" i="37" s="1"/>
  <c r="B34" i="5" s="1"/>
  <c r="AG16" i="37"/>
  <c r="O16" i="37" s="1"/>
  <c r="O3" i="37" s="1"/>
  <c r="B3" i="37" s="1"/>
  <c r="B27" i="5" s="1"/>
  <c r="AG18" i="37"/>
  <c r="O18" i="37" s="1"/>
  <c r="O5" i="37" s="1"/>
  <c r="B5" i="37" s="1"/>
  <c r="B29" i="5" s="1"/>
  <c r="AG17" i="37"/>
  <c r="O17" i="37" s="1"/>
  <c r="O4" i="37" s="1"/>
  <c r="B4" i="37" s="1"/>
  <c r="B28" i="5" s="1"/>
  <c r="AG24" i="37"/>
  <c r="O24" i="37" s="1"/>
  <c r="O11" i="37" s="1"/>
  <c r="B11" i="37" s="1"/>
  <c r="B35" i="5" s="1"/>
  <c r="AG20" i="37"/>
  <c r="O20" i="37" s="1"/>
  <c r="O7" i="37" s="1"/>
  <c r="B7" i="37" s="1"/>
  <c r="B31" i="5" s="1"/>
  <c r="B10" i="31"/>
  <c r="B3" i="31"/>
  <c r="B4" i="31"/>
  <c r="B7" i="31"/>
  <c r="B8" i="31"/>
  <c r="B11" i="31"/>
  <c r="B5" i="31"/>
  <c r="B6" i="31"/>
  <c r="B9" i="31"/>
  <c r="AG19" i="35"/>
  <c r="O19" i="35" s="1"/>
  <c r="O6" i="35" s="1"/>
  <c r="B6" i="35" s="1"/>
  <c r="B18" i="5" s="1"/>
  <c r="AG21" i="35"/>
  <c r="O21" i="35" s="1"/>
  <c r="O8" i="35" s="1"/>
  <c r="B8" i="35" s="1"/>
  <c r="B20" i="5" s="1"/>
  <c r="AG18" i="35"/>
  <c r="O18" i="35" s="1"/>
  <c r="O5" i="35" s="1"/>
  <c r="B5" i="35" s="1"/>
  <c r="B17" i="5" s="1"/>
  <c r="AG24" i="35"/>
  <c r="O24" i="35" s="1"/>
  <c r="O11" i="35" s="1"/>
  <c r="B11" i="35" s="1"/>
  <c r="B23" i="5" s="1"/>
  <c r="AG17" i="35"/>
  <c r="O17" i="35" s="1"/>
  <c r="O4" i="35" s="1"/>
  <c r="B4" i="35" s="1"/>
  <c r="B16" i="5" s="1"/>
  <c r="AG20" i="35"/>
  <c r="O20" i="35" s="1"/>
  <c r="O7" i="35" s="1"/>
  <c r="B7" i="35" s="1"/>
  <c r="B19" i="5" s="1"/>
  <c r="AG23" i="35"/>
  <c r="O23" i="35" s="1"/>
  <c r="O10" i="35" s="1"/>
  <c r="B10" i="35" s="1"/>
  <c r="B22" i="5" s="1"/>
  <c r="AG16" i="35"/>
  <c r="O16" i="35" s="1"/>
  <c r="O3" i="35" s="1"/>
  <c r="B3" i="35" s="1"/>
  <c r="B15" i="5" s="1"/>
  <c r="AG22" i="35"/>
  <c r="O22" i="35" s="1"/>
  <c r="O9" i="35" s="1"/>
  <c r="B9" i="35" s="1"/>
  <c r="B21" i="5" s="1"/>
  <c r="B10" i="25"/>
  <c r="K46" i="4" s="1"/>
  <c r="B11" i="25"/>
  <c r="K47" i="4" s="1"/>
  <c r="B7" i="25"/>
  <c r="K43" i="4" s="1"/>
  <c r="B3" i="25"/>
  <c r="K39" i="4" s="1"/>
  <c r="B8" i="25"/>
  <c r="K44" i="4" s="1"/>
  <c r="B4" i="25"/>
  <c r="K40" i="4" s="1"/>
  <c r="B6" i="25"/>
  <c r="K42" i="4" s="1"/>
  <c r="B9" i="25"/>
  <c r="K45" i="4" s="1"/>
  <c r="B5" i="25"/>
  <c r="K41" i="4" s="1"/>
  <c r="B10" i="22"/>
  <c r="B34" i="4" s="1"/>
  <c r="B7" i="22"/>
  <c r="B31" i="4" s="1"/>
  <c r="B3" i="22"/>
  <c r="B27" i="4" s="1"/>
  <c r="B11" i="22"/>
  <c r="B35" i="4" s="1"/>
  <c r="B4" i="22"/>
  <c r="B28" i="4" s="1"/>
  <c r="B8" i="22"/>
  <c r="B32" i="4" s="1"/>
  <c r="B5" i="22"/>
  <c r="B29" i="4" s="1"/>
  <c r="B6" i="22"/>
  <c r="B30" i="4" s="1"/>
  <c r="B9" i="22"/>
  <c r="B33" i="4" s="1"/>
  <c r="B10" i="30"/>
  <c r="B82" i="4" s="1"/>
  <c r="B8" i="30"/>
  <c r="B80" i="4" s="1"/>
  <c r="B4" i="30"/>
  <c r="B76" i="4" s="1"/>
  <c r="B5" i="30"/>
  <c r="B77" i="4" s="1"/>
  <c r="B9" i="30"/>
  <c r="B81" i="4" s="1"/>
  <c r="B3" i="30"/>
  <c r="B75" i="4" s="1"/>
  <c r="B7" i="30"/>
  <c r="B79" i="4" s="1"/>
  <c r="B11" i="30"/>
  <c r="B83" i="4" s="1"/>
  <c r="B6" i="30"/>
  <c r="B78" i="4" s="1"/>
  <c r="B10" i="24"/>
  <c r="B46" i="4" s="1"/>
  <c r="B8" i="24"/>
  <c r="B44" i="4" s="1"/>
  <c r="B3" i="24"/>
  <c r="B39" i="4" s="1"/>
  <c r="B7" i="24"/>
  <c r="B43" i="4" s="1"/>
  <c r="B4" i="24"/>
  <c r="B40" i="4" s="1"/>
  <c r="B11" i="24"/>
  <c r="B47" i="4" s="1"/>
  <c r="B6" i="24"/>
  <c r="B42" i="4" s="1"/>
  <c r="B9" i="24"/>
  <c r="B45" i="4" s="1"/>
  <c r="B5" i="24"/>
  <c r="B41" i="4" s="1"/>
  <c r="AS23" i="36"/>
  <c r="AR23" i="33"/>
  <c r="K5" i="32"/>
  <c r="K5" i="31"/>
  <c r="K5" i="30"/>
  <c r="K7" i="29"/>
  <c r="K4" i="28"/>
  <c r="K7" i="27"/>
  <c r="K5" i="26"/>
  <c r="K5" i="25"/>
  <c r="K5" i="24"/>
  <c r="K5" i="23"/>
  <c r="K5" i="22"/>
  <c r="K5" i="21"/>
  <c r="K5" i="20"/>
  <c r="K5" i="9"/>
  <c r="B34" i="3"/>
  <c r="C14" i="52" s="1"/>
  <c r="C80" i="52" s="1"/>
  <c r="B35" i="3"/>
  <c r="C15" i="52" s="1"/>
  <c r="C81" i="52" s="1"/>
  <c r="B36" i="3"/>
  <c r="C16" i="52" s="1"/>
  <c r="C82" i="52" s="1"/>
  <c r="B37" i="3"/>
  <c r="C17" i="52" s="1"/>
  <c r="C83" i="52" s="1"/>
  <c r="B38" i="3"/>
  <c r="C18" i="52" s="1"/>
  <c r="C84" i="52" s="1"/>
  <c r="B39" i="3"/>
  <c r="C19" i="52" s="1"/>
  <c r="C85" i="52" s="1"/>
  <c r="B40" i="3"/>
  <c r="C20" i="52" s="1"/>
  <c r="C86" i="52" s="1"/>
  <c r="B41" i="3"/>
  <c r="C21" i="52" s="1"/>
  <c r="C87" i="52" s="1"/>
  <c r="B42" i="3"/>
  <c r="C22" i="52" s="1"/>
  <c r="C88" i="52" s="1"/>
  <c r="B43" i="3"/>
  <c r="C23" i="52" s="1"/>
  <c r="C89" i="52" s="1"/>
  <c r="B44" i="3"/>
  <c r="C24" i="52" s="1"/>
  <c r="C90" i="52" s="1"/>
  <c r="B45" i="3"/>
  <c r="C25" i="52" s="1"/>
  <c r="C91" i="52" s="1"/>
  <c r="B46" i="3"/>
  <c r="C26" i="52" s="1"/>
  <c r="C92" i="52" s="1"/>
  <c r="B47" i="3"/>
  <c r="C27" i="52" s="1"/>
  <c r="C93" i="52" s="1"/>
  <c r="B48" i="3"/>
  <c r="C28" i="52" s="1"/>
  <c r="C94" i="52" s="1"/>
  <c r="B49" i="3"/>
  <c r="C29" i="52" s="1"/>
  <c r="C95" i="52" s="1"/>
  <c r="B50" i="3"/>
  <c r="C30" i="52" s="1"/>
  <c r="C96" i="52" s="1"/>
  <c r="B51" i="3"/>
  <c r="C31" i="52" s="1"/>
  <c r="C97" i="52" s="1"/>
  <c r="B52" i="3"/>
  <c r="C32" i="52" s="1"/>
  <c r="C98" i="52" s="1"/>
  <c r="B53" i="3"/>
  <c r="C33" i="52" s="1"/>
  <c r="C99" i="52" s="1"/>
  <c r="B54" i="3"/>
  <c r="C34" i="52" s="1"/>
  <c r="C100" i="52" s="1"/>
  <c r="B55" i="3"/>
  <c r="B56" i="3"/>
  <c r="B48" i="6" s="1"/>
  <c r="B57" i="3"/>
  <c r="B49" i="6" s="1"/>
  <c r="B58" i="3"/>
  <c r="B50" i="6" s="1"/>
  <c r="B59" i="3"/>
  <c r="B51" i="6" s="1"/>
  <c r="B60" i="3"/>
  <c r="B61" i="3"/>
  <c r="B62" i="3"/>
  <c r="B63" i="3"/>
  <c r="B64" i="3"/>
  <c r="B33" i="3"/>
  <c r="C13" i="52" s="1"/>
  <c r="C79" i="52" s="1"/>
  <c r="M3" i="53" l="1"/>
  <c r="C117" i="52"/>
  <c r="CR93" i="52"/>
  <c r="C105" i="52"/>
  <c r="CR81" i="52"/>
  <c r="C103" i="52"/>
  <c r="CR79" i="52"/>
  <c r="C123" i="52"/>
  <c r="CR99" i="52"/>
  <c r="C115" i="52"/>
  <c r="CR91" i="52"/>
  <c r="C111" i="52"/>
  <c r="CR87" i="52"/>
  <c r="C122" i="52"/>
  <c r="CR98" i="52"/>
  <c r="C118" i="52"/>
  <c r="CR94" i="52"/>
  <c r="C114" i="52"/>
  <c r="CR90" i="52"/>
  <c r="C110" i="52"/>
  <c r="CR86" i="52"/>
  <c r="C106" i="52"/>
  <c r="CR82" i="52"/>
  <c r="B47" i="6"/>
  <c r="C35" i="52"/>
  <c r="C101" i="52" s="1"/>
  <c r="C113" i="52"/>
  <c r="CR89" i="52"/>
  <c r="C124" i="52"/>
  <c r="CR100" i="52"/>
  <c r="C120" i="52"/>
  <c r="CR96" i="52"/>
  <c r="C116" i="52"/>
  <c r="CR92" i="52"/>
  <c r="C112" i="52"/>
  <c r="CR88" i="52"/>
  <c r="C108" i="52"/>
  <c r="CR84" i="52"/>
  <c r="C104" i="52"/>
  <c r="CR80" i="52"/>
  <c r="C121" i="52"/>
  <c r="CR97" i="52"/>
  <c r="C119" i="52"/>
  <c r="CR95" i="52"/>
  <c r="C107" i="52"/>
  <c r="CR83" i="52"/>
  <c r="C109" i="52"/>
  <c r="CR85" i="52"/>
  <c r="CF81" i="52"/>
  <c r="CG81" i="52" s="1"/>
  <c r="BX99" i="52"/>
  <c r="BY99" i="52" s="1"/>
  <c r="CG90" i="52"/>
  <c r="CH90" i="52" s="1"/>
  <c r="CA96" i="52"/>
  <c r="CJ100" i="52"/>
  <c r="CI97" i="52"/>
  <c r="CJ97" i="52" s="1"/>
  <c r="CK97" i="52" s="1"/>
  <c r="BW101" i="52"/>
  <c r="CG86" i="52"/>
  <c r="CI85" i="52"/>
  <c r="CJ85" i="52" s="1"/>
  <c r="CJ91" i="52"/>
  <c r="CK91" i="52" s="1"/>
  <c r="CL91" i="52" s="1"/>
  <c r="CK83" i="52"/>
  <c r="CL83" i="52" s="1"/>
  <c r="CC89" i="52"/>
  <c r="CD89" i="52" s="1"/>
  <c r="CG95" i="52"/>
  <c r="CJ82" i="52"/>
  <c r="CK82" i="52" s="1"/>
  <c r="CL82" i="52" s="1"/>
  <c r="CK84" i="52"/>
  <c r="CH80" i="52"/>
  <c r="BZ92" i="52"/>
  <c r="CI93" i="52"/>
  <c r="CI98" i="52"/>
  <c r="CH87" i="52"/>
  <c r="CB88" i="52"/>
  <c r="BX94" i="52"/>
  <c r="BY94" i="52" s="1"/>
  <c r="CJ79" i="52"/>
  <c r="B39" i="5"/>
  <c r="B44" i="5"/>
  <c r="B43" i="5"/>
  <c r="B42" i="5"/>
  <c r="B46" i="5"/>
  <c r="B41" i="5"/>
  <c r="B45" i="5"/>
  <c r="B40" i="5"/>
  <c r="AR16" i="50"/>
  <c r="AK24" i="50"/>
  <c r="AB24" i="50" s="1"/>
  <c r="AK43" i="50"/>
  <c r="AQ23" i="48"/>
  <c r="AK22" i="48"/>
  <c r="AB22" i="48" s="1"/>
  <c r="AK41" i="48"/>
  <c r="K11" i="46"/>
  <c r="K11" i="45"/>
  <c r="K11" i="44"/>
  <c r="K10" i="43"/>
  <c r="K11" i="42"/>
  <c r="K11" i="41"/>
  <c r="K11" i="40"/>
  <c r="L3" i="39"/>
  <c r="AS24" i="36"/>
  <c r="AR24" i="33"/>
  <c r="K6" i="32"/>
  <c r="K6" i="31"/>
  <c r="K6" i="30"/>
  <c r="K8" i="29"/>
  <c r="K5" i="28"/>
  <c r="K8" i="27"/>
  <c r="K6" i="26"/>
  <c r="K6" i="25"/>
  <c r="K6" i="24"/>
  <c r="K6" i="23"/>
  <c r="K6" i="22"/>
  <c r="K6" i="21"/>
  <c r="K6" i="20"/>
  <c r="K6" i="9"/>
  <c r="BD5" i="2"/>
  <c r="E4" i="8"/>
  <c r="AB2" i="2"/>
  <c r="A2" i="2" s="1"/>
  <c r="AB1" i="2"/>
  <c r="A1" i="2" s="1"/>
  <c r="AA25" i="1"/>
  <c r="A5" i="8" s="1"/>
  <c r="AA26" i="1"/>
  <c r="A6" i="8" s="1"/>
  <c r="AA27" i="1"/>
  <c r="A7" i="8" s="1"/>
  <c r="AA28" i="1"/>
  <c r="A8" i="8" s="1"/>
  <c r="AA29" i="1"/>
  <c r="AA30" i="1"/>
  <c r="AA31" i="1"/>
  <c r="AA32" i="1"/>
  <c r="AA33" i="1"/>
  <c r="AA34" i="1"/>
  <c r="AA35" i="1"/>
  <c r="AA24" i="1"/>
  <c r="D463" i="3"/>
  <c r="E463" i="3" s="1"/>
  <c r="F463" i="3" s="1"/>
  <c r="G463" i="3" s="1"/>
  <c r="H463" i="3" s="1"/>
  <c r="I463" i="3" s="1"/>
  <c r="J463" i="3" s="1"/>
  <c r="K463" i="3" s="1"/>
  <c r="L463" i="3" s="1"/>
  <c r="M463" i="3" s="1"/>
  <c r="N463" i="3" s="1"/>
  <c r="O463" i="3" s="1"/>
  <c r="P463" i="3" s="1"/>
  <c r="Q463" i="3" s="1"/>
  <c r="R463" i="3" s="1"/>
  <c r="S463" i="3" s="1"/>
  <c r="T463" i="3" s="1"/>
  <c r="U463" i="3" s="1"/>
  <c r="V463" i="3" s="1"/>
  <c r="W463" i="3" s="1"/>
  <c r="X463" i="3" s="1"/>
  <c r="Y463" i="3" s="1"/>
  <c r="Z463" i="3" s="1"/>
  <c r="AA463" i="3" s="1"/>
  <c r="AB463" i="3" s="1"/>
  <c r="AC463" i="3" s="1"/>
  <c r="AD463" i="3" s="1"/>
  <c r="AE463" i="3" s="1"/>
  <c r="AF463" i="3" s="1"/>
  <c r="AG463" i="3" s="1"/>
  <c r="AH463" i="3" s="1"/>
  <c r="AI463" i="3" s="1"/>
  <c r="AJ463" i="3" s="1"/>
  <c r="AK463" i="3" s="1"/>
  <c r="AL463" i="3" s="1"/>
  <c r="AM463" i="3" s="1"/>
  <c r="AN463" i="3" s="1"/>
  <c r="AO463" i="3" s="1"/>
  <c r="AP463" i="3" s="1"/>
  <c r="AQ463" i="3" s="1"/>
  <c r="AR463" i="3" s="1"/>
  <c r="AS463" i="3" s="1"/>
  <c r="AT463" i="3" s="1"/>
  <c r="AU463" i="3" s="1"/>
  <c r="B448" i="3"/>
  <c r="B449" i="3" s="1"/>
  <c r="B450" i="3" s="1"/>
  <c r="B451" i="3" s="1"/>
  <c r="B452" i="3" s="1"/>
  <c r="B453" i="3" s="1"/>
  <c r="B454" i="3" s="1"/>
  <c r="B455" i="3" s="1"/>
  <c r="B456" i="3" s="1"/>
  <c r="B457" i="3" s="1"/>
  <c r="B458" i="3" s="1"/>
  <c r="B459" i="3" s="1"/>
  <c r="B460" i="3" s="1"/>
  <c r="B431" i="3"/>
  <c r="B432" i="3" s="1"/>
  <c r="B433" i="3" s="1"/>
  <c r="B434" i="3" s="1"/>
  <c r="B435" i="3" s="1"/>
  <c r="B436" i="3" s="1"/>
  <c r="B437" i="3" s="1"/>
  <c r="B438" i="3" s="1"/>
  <c r="B439" i="3" s="1"/>
  <c r="B440" i="3" s="1"/>
  <c r="B441" i="3" s="1"/>
  <c r="B442" i="3" s="1"/>
  <c r="B443" i="3" s="1"/>
  <c r="C415" i="3"/>
  <c r="C416" i="3" s="1"/>
  <c r="B415" i="3"/>
  <c r="B416" i="3" s="1"/>
  <c r="B417" i="3" s="1"/>
  <c r="B418" i="3" s="1"/>
  <c r="B419" i="3" s="1"/>
  <c r="B420" i="3" s="1"/>
  <c r="B421" i="3" s="1"/>
  <c r="B422" i="3" s="1"/>
  <c r="B423" i="3" s="1"/>
  <c r="B424" i="3" s="1"/>
  <c r="B425" i="3" s="1"/>
  <c r="B426" i="3" s="1"/>
  <c r="B427" i="3" s="1"/>
  <c r="D414" i="3"/>
  <c r="B400" i="3"/>
  <c r="B401" i="3" s="1"/>
  <c r="B402" i="3" s="1"/>
  <c r="B403" i="3" s="1"/>
  <c r="B404" i="3" s="1"/>
  <c r="B405" i="3" s="1"/>
  <c r="B406" i="3" s="1"/>
  <c r="B407" i="3" s="1"/>
  <c r="B408" i="3" s="1"/>
  <c r="B409" i="3" s="1"/>
  <c r="B410" i="3" s="1"/>
  <c r="B411" i="3" s="1"/>
  <c r="B412" i="3" s="1"/>
  <c r="AX385" i="3"/>
  <c r="B385" i="3"/>
  <c r="B386" i="3" s="1"/>
  <c r="B387" i="3" s="1"/>
  <c r="B388" i="3" s="1"/>
  <c r="B389" i="3" s="1"/>
  <c r="B390" i="3" s="1"/>
  <c r="B391" i="3" s="1"/>
  <c r="B392" i="3" s="1"/>
  <c r="B393" i="3" s="1"/>
  <c r="B394" i="3" s="1"/>
  <c r="B395" i="3" s="1"/>
  <c r="B396" i="3" s="1"/>
  <c r="B397" i="3" s="1"/>
  <c r="D398" i="3"/>
  <c r="E398" i="3" s="1"/>
  <c r="F398" i="3" s="1"/>
  <c r="G398" i="3" s="1"/>
  <c r="H398" i="3" s="1"/>
  <c r="I398" i="3" s="1"/>
  <c r="J398" i="3" s="1"/>
  <c r="K398" i="3" s="1"/>
  <c r="L398" i="3" s="1"/>
  <c r="M398" i="3" s="1"/>
  <c r="N398" i="3" s="1"/>
  <c r="O398" i="3" s="1"/>
  <c r="P398" i="3" s="1"/>
  <c r="Q398" i="3" s="1"/>
  <c r="R398" i="3" s="1"/>
  <c r="S398" i="3" s="1"/>
  <c r="T398" i="3" s="1"/>
  <c r="U398" i="3" s="1"/>
  <c r="V398" i="3" s="1"/>
  <c r="W398" i="3" s="1"/>
  <c r="X398" i="3" s="1"/>
  <c r="Y398" i="3" s="1"/>
  <c r="Z398" i="3" s="1"/>
  <c r="AA398" i="3" s="1"/>
  <c r="AB398" i="3" s="1"/>
  <c r="AC398" i="3" s="1"/>
  <c r="AD398" i="3" s="1"/>
  <c r="AE398" i="3" s="1"/>
  <c r="AF398" i="3" s="1"/>
  <c r="AG398" i="3" s="1"/>
  <c r="AH398" i="3" s="1"/>
  <c r="AI398" i="3" s="1"/>
  <c r="AJ398" i="3" s="1"/>
  <c r="AK398" i="3" s="1"/>
  <c r="AL398" i="3" s="1"/>
  <c r="AM398" i="3" s="1"/>
  <c r="AN398" i="3" s="1"/>
  <c r="AO398" i="3" s="1"/>
  <c r="AP398" i="3" s="1"/>
  <c r="AQ398" i="3" s="1"/>
  <c r="AR398" i="3" s="1"/>
  <c r="AS398" i="3" s="1"/>
  <c r="AT398" i="3" s="1"/>
  <c r="AU398" i="3" s="1"/>
  <c r="M4" i="53" l="1"/>
  <c r="C125" i="52"/>
  <c r="CR101" i="52"/>
  <c r="CK79" i="52"/>
  <c r="CJ98" i="52"/>
  <c r="CK98" i="52" s="1"/>
  <c r="CA92" i="52"/>
  <c r="CL84" i="52"/>
  <c r="CH95" i="52"/>
  <c r="CK85" i="52"/>
  <c r="CL85" i="52" s="1"/>
  <c r="CM85" i="52" s="1"/>
  <c r="CK100" i="52"/>
  <c r="CL100" i="52" s="1"/>
  <c r="CM100" i="52" s="1"/>
  <c r="BZ94" i="52"/>
  <c r="CJ93" i="52"/>
  <c r="CK93" i="52" s="1"/>
  <c r="CI80" i="52"/>
  <c r="CE89" i="52"/>
  <c r="CF89" i="52" s="1"/>
  <c r="CG89" i="52" s="1"/>
  <c r="CM91" i="52"/>
  <c r="CH86" i="52"/>
  <c r="CL97" i="52"/>
  <c r="CB96" i="52"/>
  <c r="CC96" i="52" s="1"/>
  <c r="BZ99" i="52"/>
  <c r="CI87" i="52"/>
  <c r="CJ87" i="52" s="1"/>
  <c r="CK87" i="52" s="1"/>
  <c r="CL87" i="52" s="1"/>
  <c r="CM82" i="52"/>
  <c r="CC88" i="52"/>
  <c r="CM83" i="52"/>
  <c r="BX101" i="52"/>
  <c r="CI90" i="52"/>
  <c r="CJ90" i="52" s="1"/>
  <c r="CK90" i="52" s="1"/>
  <c r="CH81" i="52"/>
  <c r="CI81" i="52" s="1"/>
  <c r="D1" i="50"/>
  <c r="M37" i="5" s="1"/>
  <c r="D1" i="48"/>
  <c r="M48" i="5" s="1"/>
  <c r="D1" i="49"/>
  <c r="D48" i="5" s="1"/>
  <c r="D1" i="47"/>
  <c r="M1" i="5" s="1"/>
  <c r="AK44" i="50"/>
  <c r="AR17" i="50"/>
  <c r="AL16" i="50"/>
  <c r="AC16" i="50" s="1"/>
  <c r="AK42" i="48"/>
  <c r="AQ24" i="48"/>
  <c r="AK23" i="48"/>
  <c r="AB23" i="48" s="1"/>
  <c r="L3" i="46"/>
  <c r="L3" i="45"/>
  <c r="L3" i="44"/>
  <c r="K11" i="43"/>
  <c r="L3" i="42"/>
  <c r="L3" i="41"/>
  <c r="L3" i="40"/>
  <c r="L4" i="39"/>
  <c r="D1" i="37"/>
  <c r="D25" i="5" s="1"/>
  <c r="D1" i="36"/>
  <c r="M13" i="5" s="1"/>
  <c r="D1" i="35"/>
  <c r="D13" i="5" s="1"/>
  <c r="D1" i="34"/>
  <c r="D1" i="38"/>
  <c r="M25" i="5" s="1"/>
  <c r="D1" i="33"/>
  <c r="D1" i="5" s="1"/>
  <c r="A4" i="8"/>
  <c r="AT16" i="36"/>
  <c r="AT17" i="36" s="1"/>
  <c r="AT18" i="36" s="1"/>
  <c r="AT19" i="36" s="1"/>
  <c r="AT20" i="36" s="1"/>
  <c r="AT21" i="36" s="1"/>
  <c r="AT22" i="36" s="1"/>
  <c r="AT23" i="36" s="1"/>
  <c r="AT24" i="36" s="1"/>
  <c r="AU16" i="36" s="1"/>
  <c r="AU17" i="36" s="1"/>
  <c r="AU18" i="36" s="1"/>
  <c r="AU19" i="36" s="1"/>
  <c r="AU20" i="36" s="1"/>
  <c r="AU21" i="36" s="1"/>
  <c r="AU22" i="36" s="1"/>
  <c r="AU23" i="36" s="1"/>
  <c r="AU24" i="36" s="1"/>
  <c r="AV16" i="36" s="1"/>
  <c r="AV17" i="36" s="1"/>
  <c r="AV18" i="36" s="1"/>
  <c r="AV19" i="36" s="1"/>
  <c r="AV20" i="36" s="1"/>
  <c r="AV21" i="36" s="1"/>
  <c r="AV22" i="36" s="1"/>
  <c r="AV23" i="36" s="1"/>
  <c r="AV24" i="36" s="1"/>
  <c r="AW16" i="36" s="1"/>
  <c r="AW17" i="36" s="1"/>
  <c r="AW18" i="36" s="1"/>
  <c r="AW19" i="36" s="1"/>
  <c r="AW20" i="36" s="1"/>
  <c r="AW21" i="36" s="1"/>
  <c r="AW22" i="36" s="1"/>
  <c r="AW23" i="36" s="1"/>
  <c r="AW24" i="36" s="1"/>
  <c r="AS16" i="33"/>
  <c r="K7" i="32"/>
  <c r="K7" i="31"/>
  <c r="K7" i="30"/>
  <c r="K9" i="29"/>
  <c r="K6" i="28"/>
  <c r="K9" i="27"/>
  <c r="K7" i="26"/>
  <c r="K7" i="25"/>
  <c r="K7" i="24"/>
  <c r="K7" i="23"/>
  <c r="K7" i="22"/>
  <c r="K7" i="21"/>
  <c r="K7" i="20"/>
  <c r="K7" i="9"/>
  <c r="E414" i="3"/>
  <c r="D415" i="3"/>
  <c r="E415" i="3" s="1"/>
  <c r="F415" i="3" s="1"/>
  <c r="G415" i="3" s="1"/>
  <c r="H415" i="3" s="1"/>
  <c r="I415" i="3" s="1"/>
  <c r="J415" i="3" s="1"/>
  <c r="K415" i="3" s="1"/>
  <c r="L415" i="3" s="1"/>
  <c r="M415" i="3" s="1"/>
  <c r="N415" i="3" s="1"/>
  <c r="O415" i="3" s="1"/>
  <c r="P415" i="3" s="1"/>
  <c r="Q415" i="3" s="1"/>
  <c r="R415" i="3" s="1"/>
  <c r="S415" i="3" s="1"/>
  <c r="T415" i="3" s="1"/>
  <c r="U415" i="3" s="1"/>
  <c r="V415" i="3" s="1"/>
  <c r="W415" i="3" s="1"/>
  <c r="X415" i="3" s="1"/>
  <c r="Y415" i="3" s="1"/>
  <c r="Z415" i="3" s="1"/>
  <c r="AA415" i="3" s="1"/>
  <c r="AB415" i="3" s="1"/>
  <c r="AC415" i="3" s="1"/>
  <c r="AD415" i="3" s="1"/>
  <c r="AE415" i="3" s="1"/>
  <c r="AF415" i="3" s="1"/>
  <c r="AG415" i="3" s="1"/>
  <c r="AH415" i="3" s="1"/>
  <c r="AI415" i="3" s="1"/>
  <c r="AJ415" i="3" s="1"/>
  <c r="AK415" i="3" s="1"/>
  <c r="AL415" i="3" s="1"/>
  <c r="AM415" i="3" s="1"/>
  <c r="AN415" i="3" s="1"/>
  <c r="AO415" i="3" s="1"/>
  <c r="AP415" i="3" s="1"/>
  <c r="AQ415" i="3" s="1"/>
  <c r="AR415" i="3" s="1"/>
  <c r="AS415" i="3" s="1"/>
  <c r="AT415" i="3" s="1"/>
  <c r="AU415" i="3" s="1"/>
  <c r="AX386" i="3"/>
  <c r="C417" i="3"/>
  <c r="D416" i="3"/>
  <c r="E416" i="3" s="1"/>
  <c r="F416" i="3" s="1"/>
  <c r="G416" i="3" s="1"/>
  <c r="H416" i="3" s="1"/>
  <c r="I416" i="3" s="1"/>
  <c r="J416" i="3" s="1"/>
  <c r="K416" i="3" s="1"/>
  <c r="L416" i="3" s="1"/>
  <c r="M416" i="3" s="1"/>
  <c r="N416" i="3" s="1"/>
  <c r="O416" i="3" s="1"/>
  <c r="P416" i="3" s="1"/>
  <c r="Q416" i="3" s="1"/>
  <c r="R416" i="3" s="1"/>
  <c r="S416" i="3" s="1"/>
  <c r="T416" i="3" s="1"/>
  <c r="U416" i="3" s="1"/>
  <c r="V416" i="3" s="1"/>
  <c r="W416" i="3" s="1"/>
  <c r="X416" i="3" s="1"/>
  <c r="Y416" i="3" s="1"/>
  <c r="Z416" i="3" s="1"/>
  <c r="AA416" i="3" s="1"/>
  <c r="AB416" i="3" s="1"/>
  <c r="AC416" i="3" s="1"/>
  <c r="AD416" i="3" s="1"/>
  <c r="AE416" i="3" s="1"/>
  <c r="AF416" i="3" s="1"/>
  <c r="AG416" i="3" s="1"/>
  <c r="AH416" i="3" s="1"/>
  <c r="AI416" i="3" s="1"/>
  <c r="AJ416" i="3" s="1"/>
  <c r="AK416" i="3" s="1"/>
  <c r="AL416" i="3" s="1"/>
  <c r="AM416" i="3" s="1"/>
  <c r="AN416" i="3" s="1"/>
  <c r="AO416" i="3" s="1"/>
  <c r="AP416" i="3" s="1"/>
  <c r="AQ416" i="3" s="1"/>
  <c r="AR416" i="3" s="1"/>
  <c r="AS416" i="3" s="1"/>
  <c r="AT416" i="3" s="1"/>
  <c r="AU416" i="3" s="1"/>
  <c r="AV24" i="6"/>
  <c r="L5" i="6"/>
  <c r="U5" i="6"/>
  <c r="AD5" i="6"/>
  <c r="AM5" i="6"/>
  <c r="C5" i="6"/>
  <c r="C7" i="6"/>
  <c r="B8" i="6"/>
  <c r="C8" i="6"/>
  <c r="D8" i="6"/>
  <c r="E8" i="6"/>
  <c r="F8" i="6"/>
  <c r="H8" i="6"/>
  <c r="I8" i="6"/>
  <c r="J8" i="6"/>
  <c r="K8" i="6"/>
  <c r="L8" i="6"/>
  <c r="M8" i="6"/>
  <c r="N8" i="6"/>
  <c r="O8" i="6"/>
  <c r="Q8" i="6"/>
  <c r="R8" i="6"/>
  <c r="S8" i="6"/>
  <c r="T8" i="6"/>
  <c r="U8" i="6"/>
  <c r="V8" i="6"/>
  <c r="W8" i="6"/>
  <c r="X8" i="6"/>
  <c r="Z8" i="6"/>
  <c r="AA8" i="6"/>
  <c r="AB8" i="6"/>
  <c r="AC8" i="6"/>
  <c r="AD8" i="6"/>
  <c r="AE8" i="6"/>
  <c r="AF8" i="6"/>
  <c r="AG8" i="6"/>
  <c r="AI8" i="6"/>
  <c r="AJ8" i="6"/>
  <c r="AK8" i="6"/>
  <c r="AL8" i="6"/>
  <c r="AM8" i="6"/>
  <c r="AN8" i="6"/>
  <c r="AO8" i="6"/>
  <c r="AP8" i="6"/>
  <c r="AR8" i="6"/>
  <c r="AS8" i="6"/>
  <c r="AT8" i="6"/>
  <c r="AU8" i="6"/>
  <c r="AV8" i="6"/>
  <c r="A8" i="6"/>
  <c r="A2" i="6"/>
  <c r="A1" i="6"/>
  <c r="A2" i="7"/>
  <c r="A1" i="7"/>
  <c r="B370" i="3"/>
  <c r="B369" i="3"/>
  <c r="A369" i="3"/>
  <c r="AV185" i="3"/>
  <c r="B186" i="3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383" i="3" s="1"/>
  <c r="D103" i="3"/>
  <c r="E103" i="3" s="1"/>
  <c r="F103" i="3" s="1"/>
  <c r="G103" i="3" s="1"/>
  <c r="H103" i="3" s="1"/>
  <c r="I103" i="3" s="1"/>
  <c r="J103" i="3" s="1"/>
  <c r="K103" i="3" s="1"/>
  <c r="L103" i="3" s="1"/>
  <c r="M103" i="3" s="1"/>
  <c r="N103" i="3" s="1"/>
  <c r="O103" i="3" s="1"/>
  <c r="P103" i="3" s="1"/>
  <c r="Q103" i="3" s="1"/>
  <c r="R103" i="3" s="1"/>
  <c r="S103" i="3" s="1"/>
  <c r="T103" i="3" s="1"/>
  <c r="U103" i="3" s="1"/>
  <c r="V103" i="3" s="1"/>
  <c r="W103" i="3" s="1"/>
  <c r="X103" i="3" s="1"/>
  <c r="Y103" i="3" s="1"/>
  <c r="Z103" i="3" s="1"/>
  <c r="AA103" i="3" s="1"/>
  <c r="AB103" i="3" s="1"/>
  <c r="AC103" i="3" s="1"/>
  <c r="AD103" i="3" s="1"/>
  <c r="AE103" i="3" s="1"/>
  <c r="AF103" i="3" s="1"/>
  <c r="AG103" i="3" s="1"/>
  <c r="AH103" i="3" s="1"/>
  <c r="AI103" i="3" s="1"/>
  <c r="AJ103" i="3" s="1"/>
  <c r="AK103" i="3" s="1"/>
  <c r="AL103" i="3" s="1"/>
  <c r="AM103" i="3" s="1"/>
  <c r="AN103" i="3" s="1"/>
  <c r="AO103" i="3" s="1"/>
  <c r="AP103" i="3" s="1"/>
  <c r="AQ103" i="3" s="1"/>
  <c r="AR103" i="3" s="1"/>
  <c r="AS103" i="3" s="1"/>
  <c r="AT103" i="3" s="1"/>
  <c r="AU103" i="3" s="1"/>
  <c r="D104" i="3"/>
  <c r="E104" i="3" s="1"/>
  <c r="F104" i="3" s="1"/>
  <c r="G104" i="3" s="1"/>
  <c r="H104" i="3" s="1"/>
  <c r="I104" i="3" s="1"/>
  <c r="J104" i="3" s="1"/>
  <c r="K104" i="3" s="1"/>
  <c r="L104" i="3" s="1"/>
  <c r="M104" i="3" s="1"/>
  <c r="N104" i="3" s="1"/>
  <c r="O104" i="3" s="1"/>
  <c r="P104" i="3" s="1"/>
  <c r="Q104" i="3" s="1"/>
  <c r="R104" i="3" s="1"/>
  <c r="S104" i="3" s="1"/>
  <c r="T104" i="3" s="1"/>
  <c r="U104" i="3" s="1"/>
  <c r="V104" i="3" s="1"/>
  <c r="W104" i="3" s="1"/>
  <c r="X104" i="3" s="1"/>
  <c r="Y104" i="3" s="1"/>
  <c r="Z104" i="3" s="1"/>
  <c r="AA104" i="3" s="1"/>
  <c r="AB104" i="3" s="1"/>
  <c r="AC104" i="3" s="1"/>
  <c r="AD104" i="3" s="1"/>
  <c r="AE104" i="3" s="1"/>
  <c r="AF104" i="3" s="1"/>
  <c r="AG104" i="3" s="1"/>
  <c r="AH104" i="3" s="1"/>
  <c r="AI104" i="3" s="1"/>
  <c r="AJ104" i="3" s="1"/>
  <c r="AK104" i="3" s="1"/>
  <c r="AL104" i="3" s="1"/>
  <c r="AM104" i="3" s="1"/>
  <c r="AN104" i="3" s="1"/>
  <c r="AO104" i="3" s="1"/>
  <c r="AP104" i="3" s="1"/>
  <c r="AQ104" i="3" s="1"/>
  <c r="AR104" i="3" s="1"/>
  <c r="AS104" i="3" s="1"/>
  <c r="AT104" i="3" s="1"/>
  <c r="AU104" i="3" s="1"/>
  <c r="D105" i="3"/>
  <c r="E105" i="3" s="1"/>
  <c r="F105" i="3" s="1"/>
  <c r="G105" i="3" s="1"/>
  <c r="H105" i="3" s="1"/>
  <c r="I105" i="3" s="1"/>
  <c r="J105" i="3" s="1"/>
  <c r="K105" i="3" s="1"/>
  <c r="L105" i="3" s="1"/>
  <c r="M105" i="3" s="1"/>
  <c r="N105" i="3" s="1"/>
  <c r="O105" i="3" s="1"/>
  <c r="P105" i="3" s="1"/>
  <c r="Q105" i="3" s="1"/>
  <c r="R105" i="3" s="1"/>
  <c r="S105" i="3" s="1"/>
  <c r="T105" i="3" s="1"/>
  <c r="U105" i="3" s="1"/>
  <c r="V105" i="3" s="1"/>
  <c r="W105" i="3" s="1"/>
  <c r="X105" i="3" s="1"/>
  <c r="Y105" i="3" s="1"/>
  <c r="Z105" i="3" s="1"/>
  <c r="AA105" i="3" s="1"/>
  <c r="AB105" i="3" s="1"/>
  <c r="AC105" i="3" s="1"/>
  <c r="AD105" i="3" s="1"/>
  <c r="AE105" i="3" s="1"/>
  <c r="AF105" i="3" s="1"/>
  <c r="AG105" i="3" s="1"/>
  <c r="AH105" i="3" s="1"/>
  <c r="AI105" i="3" s="1"/>
  <c r="AJ105" i="3" s="1"/>
  <c r="AK105" i="3" s="1"/>
  <c r="AL105" i="3" s="1"/>
  <c r="AM105" i="3" s="1"/>
  <c r="AN105" i="3" s="1"/>
  <c r="AO105" i="3" s="1"/>
  <c r="AP105" i="3" s="1"/>
  <c r="AQ105" i="3" s="1"/>
  <c r="AR105" i="3" s="1"/>
  <c r="AS105" i="3" s="1"/>
  <c r="AT105" i="3" s="1"/>
  <c r="AU105" i="3" s="1"/>
  <c r="D106" i="3"/>
  <c r="E106" i="3" s="1"/>
  <c r="F106" i="3" s="1"/>
  <c r="G106" i="3" s="1"/>
  <c r="H106" i="3" s="1"/>
  <c r="I106" i="3" s="1"/>
  <c r="J106" i="3" s="1"/>
  <c r="K106" i="3" s="1"/>
  <c r="L106" i="3" s="1"/>
  <c r="M106" i="3" s="1"/>
  <c r="N106" i="3" s="1"/>
  <c r="O106" i="3" s="1"/>
  <c r="P106" i="3" s="1"/>
  <c r="Q106" i="3" s="1"/>
  <c r="R106" i="3" s="1"/>
  <c r="S106" i="3" s="1"/>
  <c r="T106" i="3" s="1"/>
  <c r="U106" i="3" s="1"/>
  <c r="V106" i="3" s="1"/>
  <c r="W106" i="3" s="1"/>
  <c r="X106" i="3" s="1"/>
  <c r="Y106" i="3" s="1"/>
  <c r="Z106" i="3" s="1"/>
  <c r="AA106" i="3" s="1"/>
  <c r="AB106" i="3" s="1"/>
  <c r="AC106" i="3" s="1"/>
  <c r="AD106" i="3" s="1"/>
  <c r="AE106" i="3" s="1"/>
  <c r="AF106" i="3" s="1"/>
  <c r="AG106" i="3" s="1"/>
  <c r="AH106" i="3" s="1"/>
  <c r="AI106" i="3" s="1"/>
  <c r="AJ106" i="3" s="1"/>
  <c r="AK106" i="3" s="1"/>
  <c r="AL106" i="3" s="1"/>
  <c r="AM106" i="3" s="1"/>
  <c r="AN106" i="3" s="1"/>
  <c r="AO106" i="3" s="1"/>
  <c r="AP106" i="3" s="1"/>
  <c r="AQ106" i="3" s="1"/>
  <c r="AR106" i="3" s="1"/>
  <c r="AS106" i="3" s="1"/>
  <c r="AT106" i="3" s="1"/>
  <c r="AU106" i="3" s="1"/>
  <c r="D107" i="3"/>
  <c r="E107" i="3" s="1"/>
  <c r="F107" i="3" s="1"/>
  <c r="G107" i="3" s="1"/>
  <c r="H107" i="3" s="1"/>
  <c r="I107" i="3" s="1"/>
  <c r="J107" i="3" s="1"/>
  <c r="K107" i="3" s="1"/>
  <c r="L107" i="3" s="1"/>
  <c r="M107" i="3" s="1"/>
  <c r="N107" i="3" s="1"/>
  <c r="O107" i="3" s="1"/>
  <c r="P107" i="3" s="1"/>
  <c r="Q107" i="3" s="1"/>
  <c r="R107" i="3" s="1"/>
  <c r="S107" i="3" s="1"/>
  <c r="T107" i="3" s="1"/>
  <c r="U107" i="3" s="1"/>
  <c r="V107" i="3" s="1"/>
  <c r="W107" i="3" s="1"/>
  <c r="X107" i="3" s="1"/>
  <c r="Y107" i="3" s="1"/>
  <c r="Z107" i="3" s="1"/>
  <c r="AA107" i="3" s="1"/>
  <c r="AB107" i="3" s="1"/>
  <c r="AC107" i="3" s="1"/>
  <c r="AD107" i="3" s="1"/>
  <c r="AE107" i="3" s="1"/>
  <c r="AF107" i="3" s="1"/>
  <c r="AG107" i="3" s="1"/>
  <c r="AH107" i="3" s="1"/>
  <c r="AI107" i="3" s="1"/>
  <c r="AJ107" i="3" s="1"/>
  <c r="AK107" i="3" s="1"/>
  <c r="AL107" i="3" s="1"/>
  <c r="AM107" i="3" s="1"/>
  <c r="AN107" i="3" s="1"/>
  <c r="AO107" i="3" s="1"/>
  <c r="AP107" i="3" s="1"/>
  <c r="AQ107" i="3" s="1"/>
  <c r="AR107" i="3" s="1"/>
  <c r="AS107" i="3" s="1"/>
  <c r="AT107" i="3" s="1"/>
  <c r="AU107" i="3" s="1"/>
  <c r="D108" i="3"/>
  <c r="E108" i="3" s="1"/>
  <c r="F108" i="3" s="1"/>
  <c r="G108" i="3" s="1"/>
  <c r="H108" i="3" s="1"/>
  <c r="I108" i="3" s="1"/>
  <c r="J108" i="3" s="1"/>
  <c r="K108" i="3" s="1"/>
  <c r="L108" i="3" s="1"/>
  <c r="M108" i="3" s="1"/>
  <c r="N108" i="3" s="1"/>
  <c r="O108" i="3" s="1"/>
  <c r="P108" i="3" s="1"/>
  <c r="Q108" i="3" s="1"/>
  <c r="R108" i="3" s="1"/>
  <c r="S108" i="3" s="1"/>
  <c r="T108" i="3" s="1"/>
  <c r="U108" i="3" s="1"/>
  <c r="V108" i="3" s="1"/>
  <c r="W108" i="3" s="1"/>
  <c r="X108" i="3" s="1"/>
  <c r="Y108" i="3" s="1"/>
  <c r="Z108" i="3" s="1"/>
  <c r="AA108" i="3" s="1"/>
  <c r="AB108" i="3" s="1"/>
  <c r="AC108" i="3" s="1"/>
  <c r="AD108" i="3" s="1"/>
  <c r="AE108" i="3" s="1"/>
  <c r="AF108" i="3" s="1"/>
  <c r="AG108" i="3" s="1"/>
  <c r="AH108" i="3" s="1"/>
  <c r="AI108" i="3" s="1"/>
  <c r="AJ108" i="3" s="1"/>
  <c r="AK108" i="3" s="1"/>
  <c r="AL108" i="3" s="1"/>
  <c r="AM108" i="3" s="1"/>
  <c r="AN108" i="3" s="1"/>
  <c r="AO108" i="3" s="1"/>
  <c r="AP108" i="3" s="1"/>
  <c r="AQ108" i="3" s="1"/>
  <c r="AR108" i="3" s="1"/>
  <c r="AS108" i="3" s="1"/>
  <c r="AT108" i="3" s="1"/>
  <c r="AU108" i="3" s="1"/>
  <c r="D109" i="3"/>
  <c r="E109" i="3" s="1"/>
  <c r="F109" i="3" s="1"/>
  <c r="G109" i="3" s="1"/>
  <c r="H109" i="3" s="1"/>
  <c r="I109" i="3" s="1"/>
  <c r="J109" i="3" s="1"/>
  <c r="K109" i="3" s="1"/>
  <c r="L109" i="3" s="1"/>
  <c r="M109" i="3" s="1"/>
  <c r="N109" i="3" s="1"/>
  <c r="O109" i="3" s="1"/>
  <c r="P109" i="3" s="1"/>
  <c r="Q109" i="3" s="1"/>
  <c r="R109" i="3" s="1"/>
  <c r="S109" i="3" s="1"/>
  <c r="T109" i="3" s="1"/>
  <c r="U109" i="3" s="1"/>
  <c r="V109" i="3" s="1"/>
  <c r="W109" i="3" s="1"/>
  <c r="X109" i="3" s="1"/>
  <c r="Y109" i="3" s="1"/>
  <c r="Z109" i="3" s="1"/>
  <c r="AA109" i="3" s="1"/>
  <c r="AB109" i="3" s="1"/>
  <c r="AC109" i="3" s="1"/>
  <c r="AD109" i="3" s="1"/>
  <c r="AE109" i="3" s="1"/>
  <c r="AF109" i="3" s="1"/>
  <c r="AG109" i="3" s="1"/>
  <c r="AH109" i="3" s="1"/>
  <c r="AI109" i="3" s="1"/>
  <c r="AJ109" i="3" s="1"/>
  <c r="AK109" i="3" s="1"/>
  <c r="AL109" i="3" s="1"/>
  <c r="AM109" i="3" s="1"/>
  <c r="AN109" i="3" s="1"/>
  <c r="AO109" i="3" s="1"/>
  <c r="AP109" i="3" s="1"/>
  <c r="AQ109" i="3" s="1"/>
  <c r="AR109" i="3" s="1"/>
  <c r="AS109" i="3" s="1"/>
  <c r="AT109" i="3" s="1"/>
  <c r="AU109" i="3" s="1"/>
  <c r="D110" i="3"/>
  <c r="E110" i="3" s="1"/>
  <c r="F110" i="3" s="1"/>
  <c r="G110" i="3" s="1"/>
  <c r="H110" i="3" s="1"/>
  <c r="I110" i="3" s="1"/>
  <c r="J110" i="3" s="1"/>
  <c r="K110" i="3" s="1"/>
  <c r="L110" i="3" s="1"/>
  <c r="M110" i="3" s="1"/>
  <c r="N110" i="3" s="1"/>
  <c r="O110" i="3" s="1"/>
  <c r="P110" i="3" s="1"/>
  <c r="Q110" i="3" s="1"/>
  <c r="R110" i="3" s="1"/>
  <c r="S110" i="3" s="1"/>
  <c r="T110" i="3" s="1"/>
  <c r="U110" i="3" s="1"/>
  <c r="V110" i="3" s="1"/>
  <c r="W110" i="3" s="1"/>
  <c r="X110" i="3" s="1"/>
  <c r="Y110" i="3" s="1"/>
  <c r="Z110" i="3" s="1"/>
  <c r="AA110" i="3" s="1"/>
  <c r="AB110" i="3" s="1"/>
  <c r="AC110" i="3" s="1"/>
  <c r="AD110" i="3" s="1"/>
  <c r="AE110" i="3" s="1"/>
  <c r="AF110" i="3" s="1"/>
  <c r="AG110" i="3" s="1"/>
  <c r="AH110" i="3" s="1"/>
  <c r="AI110" i="3" s="1"/>
  <c r="AJ110" i="3" s="1"/>
  <c r="AK110" i="3" s="1"/>
  <c r="AL110" i="3" s="1"/>
  <c r="AM110" i="3" s="1"/>
  <c r="AN110" i="3" s="1"/>
  <c r="AO110" i="3" s="1"/>
  <c r="AP110" i="3" s="1"/>
  <c r="AQ110" i="3" s="1"/>
  <c r="AR110" i="3" s="1"/>
  <c r="AS110" i="3" s="1"/>
  <c r="AT110" i="3" s="1"/>
  <c r="AU110" i="3" s="1"/>
  <c r="D111" i="3"/>
  <c r="E111" i="3" s="1"/>
  <c r="F111" i="3" s="1"/>
  <c r="G111" i="3" s="1"/>
  <c r="H111" i="3" s="1"/>
  <c r="I111" i="3" s="1"/>
  <c r="J111" i="3" s="1"/>
  <c r="K111" i="3" s="1"/>
  <c r="L111" i="3" s="1"/>
  <c r="M111" i="3" s="1"/>
  <c r="N111" i="3" s="1"/>
  <c r="O111" i="3" s="1"/>
  <c r="P111" i="3" s="1"/>
  <c r="Q111" i="3" s="1"/>
  <c r="R111" i="3" s="1"/>
  <c r="S111" i="3" s="1"/>
  <c r="T111" i="3" s="1"/>
  <c r="U111" i="3" s="1"/>
  <c r="V111" i="3" s="1"/>
  <c r="W111" i="3" s="1"/>
  <c r="X111" i="3" s="1"/>
  <c r="Y111" i="3" s="1"/>
  <c r="Z111" i="3" s="1"/>
  <c r="AA111" i="3" s="1"/>
  <c r="AB111" i="3" s="1"/>
  <c r="AC111" i="3" s="1"/>
  <c r="AD111" i="3" s="1"/>
  <c r="AE111" i="3" s="1"/>
  <c r="AF111" i="3" s="1"/>
  <c r="AG111" i="3" s="1"/>
  <c r="AH111" i="3" s="1"/>
  <c r="AI111" i="3" s="1"/>
  <c r="AJ111" i="3" s="1"/>
  <c r="AK111" i="3" s="1"/>
  <c r="AL111" i="3" s="1"/>
  <c r="AM111" i="3" s="1"/>
  <c r="AN111" i="3" s="1"/>
  <c r="AO111" i="3" s="1"/>
  <c r="AP111" i="3" s="1"/>
  <c r="AQ111" i="3" s="1"/>
  <c r="AR111" i="3" s="1"/>
  <c r="AS111" i="3" s="1"/>
  <c r="AT111" i="3" s="1"/>
  <c r="AU111" i="3" s="1"/>
  <c r="D112" i="3"/>
  <c r="E112" i="3" s="1"/>
  <c r="F112" i="3" s="1"/>
  <c r="G112" i="3" s="1"/>
  <c r="H112" i="3" s="1"/>
  <c r="I112" i="3" s="1"/>
  <c r="J112" i="3" s="1"/>
  <c r="K112" i="3" s="1"/>
  <c r="L112" i="3" s="1"/>
  <c r="M112" i="3" s="1"/>
  <c r="N112" i="3" s="1"/>
  <c r="O112" i="3" s="1"/>
  <c r="P112" i="3" s="1"/>
  <c r="Q112" i="3" s="1"/>
  <c r="R112" i="3" s="1"/>
  <c r="S112" i="3" s="1"/>
  <c r="T112" i="3" s="1"/>
  <c r="U112" i="3" s="1"/>
  <c r="V112" i="3" s="1"/>
  <c r="W112" i="3" s="1"/>
  <c r="X112" i="3" s="1"/>
  <c r="Y112" i="3" s="1"/>
  <c r="Z112" i="3" s="1"/>
  <c r="AA112" i="3" s="1"/>
  <c r="AB112" i="3" s="1"/>
  <c r="AC112" i="3" s="1"/>
  <c r="AD112" i="3" s="1"/>
  <c r="AE112" i="3" s="1"/>
  <c r="AF112" i="3" s="1"/>
  <c r="AG112" i="3" s="1"/>
  <c r="AH112" i="3" s="1"/>
  <c r="AI112" i="3" s="1"/>
  <c r="AJ112" i="3" s="1"/>
  <c r="AK112" i="3" s="1"/>
  <c r="AL112" i="3" s="1"/>
  <c r="AM112" i="3" s="1"/>
  <c r="AN112" i="3" s="1"/>
  <c r="AO112" i="3" s="1"/>
  <c r="AP112" i="3" s="1"/>
  <c r="AQ112" i="3" s="1"/>
  <c r="AR112" i="3" s="1"/>
  <c r="AS112" i="3" s="1"/>
  <c r="AT112" i="3" s="1"/>
  <c r="AU112" i="3" s="1"/>
  <c r="D113" i="3"/>
  <c r="E113" i="3" s="1"/>
  <c r="F113" i="3" s="1"/>
  <c r="G113" i="3" s="1"/>
  <c r="H113" i="3" s="1"/>
  <c r="I113" i="3" s="1"/>
  <c r="J113" i="3" s="1"/>
  <c r="K113" i="3" s="1"/>
  <c r="L113" i="3" s="1"/>
  <c r="M113" i="3" s="1"/>
  <c r="N113" i="3" s="1"/>
  <c r="O113" i="3" s="1"/>
  <c r="P113" i="3" s="1"/>
  <c r="Q113" i="3" s="1"/>
  <c r="R113" i="3" s="1"/>
  <c r="S113" i="3" s="1"/>
  <c r="T113" i="3" s="1"/>
  <c r="U113" i="3" s="1"/>
  <c r="V113" i="3" s="1"/>
  <c r="W113" i="3" s="1"/>
  <c r="X113" i="3" s="1"/>
  <c r="Y113" i="3" s="1"/>
  <c r="Z113" i="3" s="1"/>
  <c r="AA113" i="3" s="1"/>
  <c r="AB113" i="3" s="1"/>
  <c r="AC113" i="3" s="1"/>
  <c r="AD113" i="3" s="1"/>
  <c r="AE113" i="3" s="1"/>
  <c r="AF113" i="3" s="1"/>
  <c r="AG113" i="3" s="1"/>
  <c r="AH113" i="3" s="1"/>
  <c r="AI113" i="3" s="1"/>
  <c r="AJ113" i="3" s="1"/>
  <c r="AK113" i="3" s="1"/>
  <c r="AL113" i="3" s="1"/>
  <c r="AM113" i="3" s="1"/>
  <c r="AN113" i="3" s="1"/>
  <c r="AO113" i="3" s="1"/>
  <c r="AP113" i="3" s="1"/>
  <c r="AQ113" i="3" s="1"/>
  <c r="AR113" i="3" s="1"/>
  <c r="AS113" i="3" s="1"/>
  <c r="AT113" i="3" s="1"/>
  <c r="AU113" i="3" s="1"/>
  <c r="D114" i="3"/>
  <c r="E114" i="3" s="1"/>
  <c r="F114" i="3" s="1"/>
  <c r="G114" i="3" s="1"/>
  <c r="H114" i="3" s="1"/>
  <c r="I114" i="3" s="1"/>
  <c r="J114" i="3" s="1"/>
  <c r="K114" i="3" s="1"/>
  <c r="L114" i="3" s="1"/>
  <c r="M114" i="3" s="1"/>
  <c r="N114" i="3" s="1"/>
  <c r="O114" i="3" s="1"/>
  <c r="P114" i="3" s="1"/>
  <c r="Q114" i="3" s="1"/>
  <c r="R114" i="3" s="1"/>
  <c r="S114" i="3" s="1"/>
  <c r="T114" i="3" s="1"/>
  <c r="U114" i="3" s="1"/>
  <c r="V114" i="3" s="1"/>
  <c r="W114" i="3" s="1"/>
  <c r="X114" i="3" s="1"/>
  <c r="Y114" i="3" s="1"/>
  <c r="Z114" i="3" s="1"/>
  <c r="AA114" i="3" s="1"/>
  <c r="AB114" i="3" s="1"/>
  <c r="AC114" i="3" s="1"/>
  <c r="AD114" i="3" s="1"/>
  <c r="AE114" i="3" s="1"/>
  <c r="AF114" i="3" s="1"/>
  <c r="AG114" i="3" s="1"/>
  <c r="AH114" i="3" s="1"/>
  <c r="AI114" i="3" s="1"/>
  <c r="AJ114" i="3" s="1"/>
  <c r="AK114" i="3" s="1"/>
  <c r="AL114" i="3" s="1"/>
  <c r="AM114" i="3" s="1"/>
  <c r="AN114" i="3" s="1"/>
  <c r="AO114" i="3" s="1"/>
  <c r="AP114" i="3" s="1"/>
  <c r="AQ114" i="3" s="1"/>
  <c r="AR114" i="3" s="1"/>
  <c r="AS114" i="3" s="1"/>
  <c r="AT114" i="3" s="1"/>
  <c r="AU114" i="3" s="1"/>
  <c r="D115" i="3"/>
  <c r="E115" i="3" s="1"/>
  <c r="F115" i="3" s="1"/>
  <c r="G115" i="3" s="1"/>
  <c r="H115" i="3" s="1"/>
  <c r="I115" i="3" s="1"/>
  <c r="J115" i="3" s="1"/>
  <c r="K115" i="3" s="1"/>
  <c r="L115" i="3" s="1"/>
  <c r="M115" i="3" s="1"/>
  <c r="N115" i="3" s="1"/>
  <c r="O115" i="3" s="1"/>
  <c r="P115" i="3" s="1"/>
  <c r="Q115" i="3" s="1"/>
  <c r="R115" i="3" s="1"/>
  <c r="S115" i="3" s="1"/>
  <c r="T115" i="3" s="1"/>
  <c r="U115" i="3" s="1"/>
  <c r="V115" i="3" s="1"/>
  <c r="W115" i="3" s="1"/>
  <c r="X115" i="3" s="1"/>
  <c r="Y115" i="3" s="1"/>
  <c r="Z115" i="3" s="1"/>
  <c r="AA115" i="3" s="1"/>
  <c r="AB115" i="3" s="1"/>
  <c r="AC115" i="3" s="1"/>
  <c r="AD115" i="3" s="1"/>
  <c r="AE115" i="3" s="1"/>
  <c r="AF115" i="3" s="1"/>
  <c r="AG115" i="3" s="1"/>
  <c r="AH115" i="3" s="1"/>
  <c r="AI115" i="3" s="1"/>
  <c r="AJ115" i="3" s="1"/>
  <c r="AK115" i="3" s="1"/>
  <c r="AL115" i="3" s="1"/>
  <c r="AM115" i="3" s="1"/>
  <c r="AN115" i="3" s="1"/>
  <c r="AO115" i="3" s="1"/>
  <c r="AP115" i="3" s="1"/>
  <c r="AQ115" i="3" s="1"/>
  <c r="AR115" i="3" s="1"/>
  <c r="AS115" i="3" s="1"/>
  <c r="AT115" i="3" s="1"/>
  <c r="AU115" i="3" s="1"/>
  <c r="D116" i="3"/>
  <c r="E116" i="3" s="1"/>
  <c r="F116" i="3" s="1"/>
  <c r="G116" i="3" s="1"/>
  <c r="H116" i="3" s="1"/>
  <c r="I116" i="3" s="1"/>
  <c r="J116" i="3" s="1"/>
  <c r="K116" i="3" s="1"/>
  <c r="L116" i="3" s="1"/>
  <c r="M116" i="3" s="1"/>
  <c r="N116" i="3" s="1"/>
  <c r="O116" i="3" s="1"/>
  <c r="P116" i="3" s="1"/>
  <c r="Q116" i="3" s="1"/>
  <c r="R116" i="3" s="1"/>
  <c r="S116" i="3" s="1"/>
  <c r="T116" i="3" s="1"/>
  <c r="U116" i="3" s="1"/>
  <c r="V116" i="3" s="1"/>
  <c r="W116" i="3" s="1"/>
  <c r="X116" i="3" s="1"/>
  <c r="Y116" i="3" s="1"/>
  <c r="Z116" i="3" s="1"/>
  <c r="AA116" i="3" s="1"/>
  <c r="AB116" i="3" s="1"/>
  <c r="AC116" i="3" s="1"/>
  <c r="AD116" i="3" s="1"/>
  <c r="AE116" i="3" s="1"/>
  <c r="AF116" i="3" s="1"/>
  <c r="AG116" i="3" s="1"/>
  <c r="AH116" i="3" s="1"/>
  <c r="AI116" i="3" s="1"/>
  <c r="AJ116" i="3" s="1"/>
  <c r="AK116" i="3" s="1"/>
  <c r="AL116" i="3" s="1"/>
  <c r="AM116" i="3" s="1"/>
  <c r="AN116" i="3" s="1"/>
  <c r="AO116" i="3" s="1"/>
  <c r="AP116" i="3" s="1"/>
  <c r="AQ116" i="3" s="1"/>
  <c r="AR116" i="3" s="1"/>
  <c r="AS116" i="3" s="1"/>
  <c r="AT116" i="3" s="1"/>
  <c r="AU116" i="3" s="1"/>
  <c r="D117" i="3"/>
  <c r="E117" i="3" s="1"/>
  <c r="F117" i="3" s="1"/>
  <c r="G117" i="3" s="1"/>
  <c r="H117" i="3" s="1"/>
  <c r="I117" i="3" s="1"/>
  <c r="J117" i="3" s="1"/>
  <c r="K117" i="3" s="1"/>
  <c r="L117" i="3" s="1"/>
  <c r="M117" i="3" s="1"/>
  <c r="N117" i="3" s="1"/>
  <c r="O117" i="3" s="1"/>
  <c r="P117" i="3" s="1"/>
  <c r="Q117" i="3" s="1"/>
  <c r="R117" i="3" s="1"/>
  <c r="S117" i="3" s="1"/>
  <c r="T117" i="3" s="1"/>
  <c r="U117" i="3" s="1"/>
  <c r="V117" i="3" s="1"/>
  <c r="W117" i="3" s="1"/>
  <c r="X117" i="3" s="1"/>
  <c r="Y117" i="3" s="1"/>
  <c r="Z117" i="3" s="1"/>
  <c r="AA117" i="3" s="1"/>
  <c r="AB117" i="3" s="1"/>
  <c r="AC117" i="3" s="1"/>
  <c r="AD117" i="3" s="1"/>
  <c r="AE117" i="3" s="1"/>
  <c r="AF117" i="3" s="1"/>
  <c r="AG117" i="3" s="1"/>
  <c r="AH117" i="3" s="1"/>
  <c r="AI117" i="3" s="1"/>
  <c r="AJ117" i="3" s="1"/>
  <c r="AK117" i="3" s="1"/>
  <c r="AL117" i="3" s="1"/>
  <c r="AM117" i="3" s="1"/>
  <c r="AN117" i="3" s="1"/>
  <c r="AO117" i="3" s="1"/>
  <c r="AP117" i="3" s="1"/>
  <c r="AQ117" i="3" s="1"/>
  <c r="AR117" i="3" s="1"/>
  <c r="AS117" i="3" s="1"/>
  <c r="AT117" i="3" s="1"/>
  <c r="AU117" i="3" s="1"/>
  <c r="D118" i="3"/>
  <c r="E118" i="3" s="1"/>
  <c r="F118" i="3" s="1"/>
  <c r="G118" i="3" s="1"/>
  <c r="H118" i="3" s="1"/>
  <c r="I118" i="3" s="1"/>
  <c r="J118" i="3" s="1"/>
  <c r="K118" i="3" s="1"/>
  <c r="L118" i="3" s="1"/>
  <c r="M118" i="3" s="1"/>
  <c r="N118" i="3" s="1"/>
  <c r="O118" i="3" s="1"/>
  <c r="P118" i="3" s="1"/>
  <c r="Q118" i="3" s="1"/>
  <c r="R118" i="3" s="1"/>
  <c r="S118" i="3" s="1"/>
  <c r="T118" i="3" s="1"/>
  <c r="U118" i="3" s="1"/>
  <c r="V118" i="3" s="1"/>
  <c r="W118" i="3" s="1"/>
  <c r="X118" i="3" s="1"/>
  <c r="Y118" i="3" s="1"/>
  <c r="Z118" i="3" s="1"/>
  <c r="AA118" i="3" s="1"/>
  <c r="AB118" i="3" s="1"/>
  <c r="AC118" i="3" s="1"/>
  <c r="AD118" i="3" s="1"/>
  <c r="AE118" i="3" s="1"/>
  <c r="AF118" i="3" s="1"/>
  <c r="AG118" i="3" s="1"/>
  <c r="AH118" i="3" s="1"/>
  <c r="AI118" i="3" s="1"/>
  <c r="AJ118" i="3" s="1"/>
  <c r="AK118" i="3" s="1"/>
  <c r="AL118" i="3" s="1"/>
  <c r="AM118" i="3" s="1"/>
  <c r="AN118" i="3" s="1"/>
  <c r="AO118" i="3" s="1"/>
  <c r="AP118" i="3" s="1"/>
  <c r="AQ118" i="3" s="1"/>
  <c r="AR118" i="3" s="1"/>
  <c r="AS118" i="3" s="1"/>
  <c r="AT118" i="3" s="1"/>
  <c r="AU118" i="3" s="1"/>
  <c r="D119" i="3"/>
  <c r="E119" i="3" s="1"/>
  <c r="F119" i="3" s="1"/>
  <c r="G119" i="3" s="1"/>
  <c r="H119" i="3" s="1"/>
  <c r="I119" i="3" s="1"/>
  <c r="J119" i="3" s="1"/>
  <c r="K119" i="3" s="1"/>
  <c r="L119" i="3" s="1"/>
  <c r="M119" i="3" s="1"/>
  <c r="N119" i="3" s="1"/>
  <c r="O119" i="3" s="1"/>
  <c r="P119" i="3" s="1"/>
  <c r="Q119" i="3" s="1"/>
  <c r="R119" i="3" s="1"/>
  <c r="S119" i="3" s="1"/>
  <c r="T119" i="3" s="1"/>
  <c r="U119" i="3" s="1"/>
  <c r="V119" i="3" s="1"/>
  <c r="W119" i="3" s="1"/>
  <c r="X119" i="3" s="1"/>
  <c r="Y119" i="3" s="1"/>
  <c r="Z119" i="3" s="1"/>
  <c r="AA119" i="3" s="1"/>
  <c r="AB119" i="3" s="1"/>
  <c r="AC119" i="3" s="1"/>
  <c r="AD119" i="3" s="1"/>
  <c r="AE119" i="3" s="1"/>
  <c r="AF119" i="3" s="1"/>
  <c r="AG119" i="3" s="1"/>
  <c r="AH119" i="3" s="1"/>
  <c r="AI119" i="3" s="1"/>
  <c r="AJ119" i="3" s="1"/>
  <c r="AK119" i="3" s="1"/>
  <c r="AL119" i="3" s="1"/>
  <c r="AM119" i="3" s="1"/>
  <c r="AN119" i="3" s="1"/>
  <c r="AO119" i="3" s="1"/>
  <c r="AP119" i="3" s="1"/>
  <c r="AQ119" i="3" s="1"/>
  <c r="AR119" i="3" s="1"/>
  <c r="AS119" i="3" s="1"/>
  <c r="AT119" i="3" s="1"/>
  <c r="AU119" i="3" s="1"/>
  <c r="D120" i="3"/>
  <c r="E120" i="3" s="1"/>
  <c r="F120" i="3" s="1"/>
  <c r="G120" i="3" s="1"/>
  <c r="H120" i="3" s="1"/>
  <c r="I120" i="3" s="1"/>
  <c r="J120" i="3" s="1"/>
  <c r="K120" i="3" s="1"/>
  <c r="L120" i="3" s="1"/>
  <c r="M120" i="3" s="1"/>
  <c r="N120" i="3" s="1"/>
  <c r="O120" i="3" s="1"/>
  <c r="P120" i="3" s="1"/>
  <c r="Q120" i="3" s="1"/>
  <c r="R120" i="3" s="1"/>
  <c r="S120" i="3" s="1"/>
  <c r="T120" i="3" s="1"/>
  <c r="U120" i="3" s="1"/>
  <c r="V120" i="3" s="1"/>
  <c r="W120" i="3" s="1"/>
  <c r="X120" i="3" s="1"/>
  <c r="Y120" i="3" s="1"/>
  <c r="Z120" i="3" s="1"/>
  <c r="AA120" i="3" s="1"/>
  <c r="AB120" i="3" s="1"/>
  <c r="AC120" i="3" s="1"/>
  <c r="AD120" i="3" s="1"/>
  <c r="AE120" i="3" s="1"/>
  <c r="AF120" i="3" s="1"/>
  <c r="AG120" i="3" s="1"/>
  <c r="AH120" i="3" s="1"/>
  <c r="AI120" i="3" s="1"/>
  <c r="AJ120" i="3" s="1"/>
  <c r="AK120" i="3" s="1"/>
  <c r="AL120" i="3" s="1"/>
  <c r="AM120" i="3" s="1"/>
  <c r="AN120" i="3" s="1"/>
  <c r="AO120" i="3" s="1"/>
  <c r="AP120" i="3" s="1"/>
  <c r="AQ120" i="3" s="1"/>
  <c r="AR120" i="3" s="1"/>
  <c r="AS120" i="3" s="1"/>
  <c r="AT120" i="3" s="1"/>
  <c r="AU120" i="3" s="1"/>
  <c r="D121" i="3"/>
  <c r="E121" i="3" s="1"/>
  <c r="F121" i="3" s="1"/>
  <c r="G121" i="3" s="1"/>
  <c r="H121" i="3" s="1"/>
  <c r="I121" i="3" s="1"/>
  <c r="J121" i="3" s="1"/>
  <c r="K121" i="3" s="1"/>
  <c r="L121" i="3" s="1"/>
  <c r="M121" i="3" s="1"/>
  <c r="N121" i="3" s="1"/>
  <c r="O121" i="3" s="1"/>
  <c r="P121" i="3" s="1"/>
  <c r="Q121" i="3" s="1"/>
  <c r="R121" i="3" s="1"/>
  <c r="S121" i="3" s="1"/>
  <c r="T121" i="3" s="1"/>
  <c r="U121" i="3" s="1"/>
  <c r="V121" i="3" s="1"/>
  <c r="W121" i="3" s="1"/>
  <c r="X121" i="3" s="1"/>
  <c r="Y121" i="3" s="1"/>
  <c r="Z121" i="3" s="1"/>
  <c r="AA121" i="3" s="1"/>
  <c r="AB121" i="3" s="1"/>
  <c r="AC121" i="3" s="1"/>
  <c r="AD121" i="3" s="1"/>
  <c r="AE121" i="3" s="1"/>
  <c r="AF121" i="3" s="1"/>
  <c r="AG121" i="3" s="1"/>
  <c r="AH121" i="3" s="1"/>
  <c r="AI121" i="3" s="1"/>
  <c r="AJ121" i="3" s="1"/>
  <c r="AK121" i="3" s="1"/>
  <c r="AL121" i="3" s="1"/>
  <c r="AM121" i="3" s="1"/>
  <c r="AN121" i="3" s="1"/>
  <c r="AO121" i="3" s="1"/>
  <c r="AP121" i="3" s="1"/>
  <c r="AQ121" i="3" s="1"/>
  <c r="AR121" i="3" s="1"/>
  <c r="AS121" i="3" s="1"/>
  <c r="AT121" i="3" s="1"/>
  <c r="AU121" i="3" s="1"/>
  <c r="D122" i="3"/>
  <c r="E122" i="3" s="1"/>
  <c r="F122" i="3" s="1"/>
  <c r="G122" i="3" s="1"/>
  <c r="H122" i="3" s="1"/>
  <c r="I122" i="3" s="1"/>
  <c r="J122" i="3" s="1"/>
  <c r="K122" i="3" s="1"/>
  <c r="L122" i="3" s="1"/>
  <c r="M122" i="3" s="1"/>
  <c r="N122" i="3" s="1"/>
  <c r="O122" i="3" s="1"/>
  <c r="P122" i="3" s="1"/>
  <c r="Q122" i="3" s="1"/>
  <c r="R122" i="3" s="1"/>
  <c r="S122" i="3" s="1"/>
  <c r="T122" i="3" s="1"/>
  <c r="U122" i="3" s="1"/>
  <c r="V122" i="3" s="1"/>
  <c r="W122" i="3" s="1"/>
  <c r="X122" i="3" s="1"/>
  <c r="Y122" i="3" s="1"/>
  <c r="Z122" i="3" s="1"/>
  <c r="AA122" i="3" s="1"/>
  <c r="AB122" i="3" s="1"/>
  <c r="AC122" i="3" s="1"/>
  <c r="AD122" i="3" s="1"/>
  <c r="AE122" i="3" s="1"/>
  <c r="AF122" i="3" s="1"/>
  <c r="AG122" i="3" s="1"/>
  <c r="AH122" i="3" s="1"/>
  <c r="AI122" i="3" s="1"/>
  <c r="AJ122" i="3" s="1"/>
  <c r="AK122" i="3" s="1"/>
  <c r="AL122" i="3" s="1"/>
  <c r="AM122" i="3" s="1"/>
  <c r="AN122" i="3" s="1"/>
  <c r="AO122" i="3" s="1"/>
  <c r="AP122" i="3" s="1"/>
  <c r="AQ122" i="3" s="1"/>
  <c r="AR122" i="3" s="1"/>
  <c r="AS122" i="3" s="1"/>
  <c r="AT122" i="3" s="1"/>
  <c r="AU122" i="3" s="1"/>
  <c r="D123" i="3"/>
  <c r="E123" i="3" s="1"/>
  <c r="F123" i="3" s="1"/>
  <c r="G123" i="3" s="1"/>
  <c r="H123" i="3" s="1"/>
  <c r="I123" i="3" s="1"/>
  <c r="J123" i="3" s="1"/>
  <c r="K123" i="3" s="1"/>
  <c r="L123" i="3" s="1"/>
  <c r="M123" i="3" s="1"/>
  <c r="N123" i="3" s="1"/>
  <c r="O123" i="3" s="1"/>
  <c r="P123" i="3" s="1"/>
  <c r="Q123" i="3" s="1"/>
  <c r="R123" i="3" s="1"/>
  <c r="S123" i="3" s="1"/>
  <c r="T123" i="3" s="1"/>
  <c r="U123" i="3" s="1"/>
  <c r="V123" i="3" s="1"/>
  <c r="W123" i="3" s="1"/>
  <c r="X123" i="3" s="1"/>
  <c r="Y123" i="3" s="1"/>
  <c r="Z123" i="3" s="1"/>
  <c r="AA123" i="3" s="1"/>
  <c r="AB123" i="3" s="1"/>
  <c r="AC123" i="3" s="1"/>
  <c r="AD123" i="3" s="1"/>
  <c r="AE123" i="3" s="1"/>
  <c r="AF123" i="3" s="1"/>
  <c r="AG123" i="3" s="1"/>
  <c r="AH123" i="3" s="1"/>
  <c r="AI123" i="3" s="1"/>
  <c r="AJ123" i="3" s="1"/>
  <c r="AK123" i="3" s="1"/>
  <c r="AL123" i="3" s="1"/>
  <c r="AM123" i="3" s="1"/>
  <c r="AN123" i="3" s="1"/>
  <c r="AO123" i="3" s="1"/>
  <c r="AP123" i="3" s="1"/>
  <c r="AQ123" i="3" s="1"/>
  <c r="AR123" i="3" s="1"/>
  <c r="AS123" i="3" s="1"/>
  <c r="AT123" i="3" s="1"/>
  <c r="AU123" i="3" s="1"/>
  <c r="D124" i="3"/>
  <c r="E124" i="3" s="1"/>
  <c r="F124" i="3" s="1"/>
  <c r="G124" i="3" s="1"/>
  <c r="H124" i="3" s="1"/>
  <c r="I124" i="3" s="1"/>
  <c r="J124" i="3" s="1"/>
  <c r="K124" i="3" s="1"/>
  <c r="L124" i="3" s="1"/>
  <c r="M124" i="3" s="1"/>
  <c r="N124" i="3" s="1"/>
  <c r="O124" i="3" s="1"/>
  <c r="P124" i="3" s="1"/>
  <c r="Q124" i="3" s="1"/>
  <c r="R124" i="3" s="1"/>
  <c r="S124" i="3" s="1"/>
  <c r="T124" i="3" s="1"/>
  <c r="U124" i="3" s="1"/>
  <c r="V124" i="3" s="1"/>
  <c r="W124" i="3" s="1"/>
  <c r="X124" i="3" s="1"/>
  <c r="Y124" i="3" s="1"/>
  <c r="Z124" i="3" s="1"/>
  <c r="AA124" i="3" s="1"/>
  <c r="AB124" i="3" s="1"/>
  <c r="AC124" i="3" s="1"/>
  <c r="AD124" i="3" s="1"/>
  <c r="AE124" i="3" s="1"/>
  <c r="AF124" i="3" s="1"/>
  <c r="AG124" i="3" s="1"/>
  <c r="AH124" i="3" s="1"/>
  <c r="AI124" i="3" s="1"/>
  <c r="AJ124" i="3" s="1"/>
  <c r="AK124" i="3" s="1"/>
  <c r="AL124" i="3" s="1"/>
  <c r="AM124" i="3" s="1"/>
  <c r="AN124" i="3" s="1"/>
  <c r="AO124" i="3" s="1"/>
  <c r="AP124" i="3" s="1"/>
  <c r="AQ124" i="3" s="1"/>
  <c r="AR124" i="3" s="1"/>
  <c r="AS124" i="3" s="1"/>
  <c r="AT124" i="3" s="1"/>
  <c r="AU124" i="3" s="1"/>
  <c r="D125" i="3"/>
  <c r="E125" i="3" s="1"/>
  <c r="F125" i="3" s="1"/>
  <c r="G125" i="3" s="1"/>
  <c r="H125" i="3" s="1"/>
  <c r="I125" i="3" s="1"/>
  <c r="J125" i="3" s="1"/>
  <c r="K125" i="3" s="1"/>
  <c r="L125" i="3" s="1"/>
  <c r="M125" i="3" s="1"/>
  <c r="N125" i="3" s="1"/>
  <c r="O125" i="3" s="1"/>
  <c r="P125" i="3" s="1"/>
  <c r="Q125" i="3" s="1"/>
  <c r="R125" i="3" s="1"/>
  <c r="S125" i="3" s="1"/>
  <c r="T125" i="3" s="1"/>
  <c r="U125" i="3" s="1"/>
  <c r="V125" i="3" s="1"/>
  <c r="W125" i="3" s="1"/>
  <c r="X125" i="3" s="1"/>
  <c r="Y125" i="3" s="1"/>
  <c r="Z125" i="3" s="1"/>
  <c r="AA125" i="3" s="1"/>
  <c r="AB125" i="3" s="1"/>
  <c r="AC125" i="3" s="1"/>
  <c r="AD125" i="3" s="1"/>
  <c r="AE125" i="3" s="1"/>
  <c r="AF125" i="3" s="1"/>
  <c r="AG125" i="3" s="1"/>
  <c r="AH125" i="3" s="1"/>
  <c r="AI125" i="3" s="1"/>
  <c r="AJ125" i="3" s="1"/>
  <c r="AK125" i="3" s="1"/>
  <c r="AL125" i="3" s="1"/>
  <c r="AM125" i="3" s="1"/>
  <c r="AN125" i="3" s="1"/>
  <c r="AO125" i="3" s="1"/>
  <c r="AP125" i="3" s="1"/>
  <c r="AQ125" i="3" s="1"/>
  <c r="AR125" i="3" s="1"/>
  <c r="AS125" i="3" s="1"/>
  <c r="AT125" i="3" s="1"/>
  <c r="AU125" i="3" s="1"/>
  <c r="D126" i="3"/>
  <c r="E126" i="3" s="1"/>
  <c r="F126" i="3" s="1"/>
  <c r="G126" i="3" s="1"/>
  <c r="H126" i="3" s="1"/>
  <c r="I126" i="3" s="1"/>
  <c r="J126" i="3" s="1"/>
  <c r="K126" i="3" s="1"/>
  <c r="L126" i="3" s="1"/>
  <c r="M126" i="3" s="1"/>
  <c r="N126" i="3" s="1"/>
  <c r="O126" i="3" s="1"/>
  <c r="P126" i="3" s="1"/>
  <c r="Q126" i="3" s="1"/>
  <c r="R126" i="3" s="1"/>
  <c r="S126" i="3" s="1"/>
  <c r="T126" i="3" s="1"/>
  <c r="U126" i="3" s="1"/>
  <c r="V126" i="3" s="1"/>
  <c r="W126" i="3" s="1"/>
  <c r="X126" i="3" s="1"/>
  <c r="Y126" i="3" s="1"/>
  <c r="Z126" i="3" s="1"/>
  <c r="AA126" i="3" s="1"/>
  <c r="AB126" i="3" s="1"/>
  <c r="AC126" i="3" s="1"/>
  <c r="AD126" i="3" s="1"/>
  <c r="AE126" i="3" s="1"/>
  <c r="AF126" i="3" s="1"/>
  <c r="AG126" i="3" s="1"/>
  <c r="AH126" i="3" s="1"/>
  <c r="AI126" i="3" s="1"/>
  <c r="AJ126" i="3" s="1"/>
  <c r="AK126" i="3" s="1"/>
  <c r="AL126" i="3" s="1"/>
  <c r="AM126" i="3" s="1"/>
  <c r="AN126" i="3" s="1"/>
  <c r="AO126" i="3" s="1"/>
  <c r="AP126" i="3" s="1"/>
  <c r="AQ126" i="3" s="1"/>
  <c r="AR126" i="3" s="1"/>
  <c r="AS126" i="3" s="1"/>
  <c r="AT126" i="3" s="1"/>
  <c r="AU126" i="3" s="1"/>
  <c r="D127" i="3"/>
  <c r="E127" i="3" s="1"/>
  <c r="F127" i="3" s="1"/>
  <c r="G127" i="3" s="1"/>
  <c r="H127" i="3" s="1"/>
  <c r="I127" i="3" s="1"/>
  <c r="J127" i="3" s="1"/>
  <c r="K127" i="3" s="1"/>
  <c r="L127" i="3" s="1"/>
  <c r="M127" i="3" s="1"/>
  <c r="N127" i="3" s="1"/>
  <c r="O127" i="3" s="1"/>
  <c r="P127" i="3" s="1"/>
  <c r="Q127" i="3" s="1"/>
  <c r="R127" i="3" s="1"/>
  <c r="S127" i="3" s="1"/>
  <c r="T127" i="3" s="1"/>
  <c r="U127" i="3" s="1"/>
  <c r="V127" i="3" s="1"/>
  <c r="W127" i="3" s="1"/>
  <c r="X127" i="3" s="1"/>
  <c r="Y127" i="3" s="1"/>
  <c r="Z127" i="3" s="1"/>
  <c r="AA127" i="3" s="1"/>
  <c r="AB127" i="3" s="1"/>
  <c r="AC127" i="3" s="1"/>
  <c r="AD127" i="3" s="1"/>
  <c r="AE127" i="3" s="1"/>
  <c r="AF127" i="3" s="1"/>
  <c r="AG127" i="3" s="1"/>
  <c r="AH127" i="3" s="1"/>
  <c r="AI127" i="3" s="1"/>
  <c r="AJ127" i="3" s="1"/>
  <c r="AK127" i="3" s="1"/>
  <c r="AL127" i="3" s="1"/>
  <c r="AM127" i="3" s="1"/>
  <c r="AN127" i="3" s="1"/>
  <c r="AO127" i="3" s="1"/>
  <c r="AP127" i="3" s="1"/>
  <c r="AQ127" i="3" s="1"/>
  <c r="AR127" i="3" s="1"/>
  <c r="AS127" i="3" s="1"/>
  <c r="AT127" i="3" s="1"/>
  <c r="AU127" i="3" s="1"/>
  <c r="D128" i="3"/>
  <c r="E128" i="3" s="1"/>
  <c r="F128" i="3" s="1"/>
  <c r="G128" i="3" s="1"/>
  <c r="H128" i="3" s="1"/>
  <c r="I128" i="3" s="1"/>
  <c r="J128" i="3" s="1"/>
  <c r="K128" i="3" s="1"/>
  <c r="L128" i="3" s="1"/>
  <c r="M128" i="3" s="1"/>
  <c r="N128" i="3" s="1"/>
  <c r="O128" i="3" s="1"/>
  <c r="P128" i="3" s="1"/>
  <c r="Q128" i="3" s="1"/>
  <c r="R128" i="3" s="1"/>
  <c r="S128" i="3" s="1"/>
  <c r="T128" i="3" s="1"/>
  <c r="U128" i="3" s="1"/>
  <c r="V128" i="3" s="1"/>
  <c r="W128" i="3" s="1"/>
  <c r="X128" i="3" s="1"/>
  <c r="Y128" i="3" s="1"/>
  <c r="Z128" i="3" s="1"/>
  <c r="AA128" i="3" s="1"/>
  <c r="AB128" i="3" s="1"/>
  <c r="AC128" i="3" s="1"/>
  <c r="AD128" i="3" s="1"/>
  <c r="AE128" i="3" s="1"/>
  <c r="AF128" i="3" s="1"/>
  <c r="AG128" i="3" s="1"/>
  <c r="AH128" i="3" s="1"/>
  <c r="AI128" i="3" s="1"/>
  <c r="AJ128" i="3" s="1"/>
  <c r="AK128" i="3" s="1"/>
  <c r="AL128" i="3" s="1"/>
  <c r="AM128" i="3" s="1"/>
  <c r="AN128" i="3" s="1"/>
  <c r="AO128" i="3" s="1"/>
  <c r="AP128" i="3" s="1"/>
  <c r="AQ128" i="3" s="1"/>
  <c r="AR128" i="3" s="1"/>
  <c r="AS128" i="3" s="1"/>
  <c r="AT128" i="3" s="1"/>
  <c r="AU128" i="3" s="1"/>
  <c r="D129" i="3"/>
  <c r="E129" i="3" s="1"/>
  <c r="F129" i="3" s="1"/>
  <c r="G129" i="3" s="1"/>
  <c r="H129" i="3" s="1"/>
  <c r="I129" i="3" s="1"/>
  <c r="J129" i="3" s="1"/>
  <c r="K129" i="3" s="1"/>
  <c r="L129" i="3" s="1"/>
  <c r="M129" i="3" s="1"/>
  <c r="N129" i="3" s="1"/>
  <c r="O129" i="3" s="1"/>
  <c r="P129" i="3" s="1"/>
  <c r="Q129" i="3" s="1"/>
  <c r="R129" i="3" s="1"/>
  <c r="S129" i="3" s="1"/>
  <c r="T129" i="3" s="1"/>
  <c r="U129" i="3" s="1"/>
  <c r="V129" i="3" s="1"/>
  <c r="W129" i="3" s="1"/>
  <c r="X129" i="3" s="1"/>
  <c r="Y129" i="3" s="1"/>
  <c r="Z129" i="3" s="1"/>
  <c r="AA129" i="3" s="1"/>
  <c r="AB129" i="3" s="1"/>
  <c r="AC129" i="3" s="1"/>
  <c r="AD129" i="3" s="1"/>
  <c r="AE129" i="3" s="1"/>
  <c r="AF129" i="3" s="1"/>
  <c r="AG129" i="3" s="1"/>
  <c r="AH129" i="3" s="1"/>
  <c r="AI129" i="3" s="1"/>
  <c r="AJ129" i="3" s="1"/>
  <c r="AK129" i="3" s="1"/>
  <c r="AL129" i="3" s="1"/>
  <c r="AM129" i="3" s="1"/>
  <c r="AN129" i="3" s="1"/>
  <c r="AO129" i="3" s="1"/>
  <c r="AP129" i="3" s="1"/>
  <c r="AQ129" i="3" s="1"/>
  <c r="AR129" i="3" s="1"/>
  <c r="AS129" i="3" s="1"/>
  <c r="AT129" i="3" s="1"/>
  <c r="AU129" i="3" s="1"/>
  <c r="D130" i="3"/>
  <c r="E130" i="3" s="1"/>
  <c r="F130" i="3" s="1"/>
  <c r="G130" i="3" s="1"/>
  <c r="H130" i="3" s="1"/>
  <c r="I130" i="3" s="1"/>
  <c r="J130" i="3" s="1"/>
  <c r="K130" i="3" s="1"/>
  <c r="L130" i="3" s="1"/>
  <c r="M130" i="3" s="1"/>
  <c r="N130" i="3" s="1"/>
  <c r="O130" i="3" s="1"/>
  <c r="P130" i="3" s="1"/>
  <c r="Q130" i="3" s="1"/>
  <c r="R130" i="3" s="1"/>
  <c r="S130" i="3" s="1"/>
  <c r="T130" i="3" s="1"/>
  <c r="U130" i="3" s="1"/>
  <c r="V130" i="3" s="1"/>
  <c r="W130" i="3" s="1"/>
  <c r="X130" i="3" s="1"/>
  <c r="Y130" i="3" s="1"/>
  <c r="Z130" i="3" s="1"/>
  <c r="AA130" i="3" s="1"/>
  <c r="AB130" i="3" s="1"/>
  <c r="AC130" i="3" s="1"/>
  <c r="AD130" i="3" s="1"/>
  <c r="AE130" i="3" s="1"/>
  <c r="AF130" i="3" s="1"/>
  <c r="AG130" i="3" s="1"/>
  <c r="AH130" i="3" s="1"/>
  <c r="AI130" i="3" s="1"/>
  <c r="AJ130" i="3" s="1"/>
  <c r="AK130" i="3" s="1"/>
  <c r="AL130" i="3" s="1"/>
  <c r="AM130" i="3" s="1"/>
  <c r="AN130" i="3" s="1"/>
  <c r="AO130" i="3" s="1"/>
  <c r="AP130" i="3" s="1"/>
  <c r="AQ130" i="3" s="1"/>
  <c r="AR130" i="3" s="1"/>
  <c r="AS130" i="3" s="1"/>
  <c r="AT130" i="3" s="1"/>
  <c r="AU130" i="3" s="1"/>
  <c r="D131" i="3"/>
  <c r="E131" i="3" s="1"/>
  <c r="F131" i="3" s="1"/>
  <c r="G131" i="3" s="1"/>
  <c r="H131" i="3" s="1"/>
  <c r="I131" i="3" s="1"/>
  <c r="J131" i="3" s="1"/>
  <c r="K131" i="3" s="1"/>
  <c r="L131" i="3" s="1"/>
  <c r="M131" i="3" s="1"/>
  <c r="N131" i="3" s="1"/>
  <c r="O131" i="3" s="1"/>
  <c r="P131" i="3" s="1"/>
  <c r="Q131" i="3" s="1"/>
  <c r="R131" i="3" s="1"/>
  <c r="S131" i="3" s="1"/>
  <c r="T131" i="3" s="1"/>
  <c r="U131" i="3" s="1"/>
  <c r="V131" i="3" s="1"/>
  <c r="W131" i="3" s="1"/>
  <c r="X131" i="3" s="1"/>
  <c r="Y131" i="3" s="1"/>
  <c r="Z131" i="3" s="1"/>
  <c r="AA131" i="3" s="1"/>
  <c r="AB131" i="3" s="1"/>
  <c r="AC131" i="3" s="1"/>
  <c r="AD131" i="3" s="1"/>
  <c r="AE131" i="3" s="1"/>
  <c r="AF131" i="3" s="1"/>
  <c r="AG131" i="3" s="1"/>
  <c r="AH131" i="3" s="1"/>
  <c r="AI131" i="3" s="1"/>
  <c r="AJ131" i="3" s="1"/>
  <c r="AK131" i="3" s="1"/>
  <c r="AL131" i="3" s="1"/>
  <c r="AM131" i="3" s="1"/>
  <c r="AN131" i="3" s="1"/>
  <c r="AO131" i="3" s="1"/>
  <c r="AP131" i="3" s="1"/>
  <c r="AQ131" i="3" s="1"/>
  <c r="AR131" i="3" s="1"/>
  <c r="AS131" i="3" s="1"/>
  <c r="AT131" i="3" s="1"/>
  <c r="AU131" i="3" s="1"/>
  <c r="D132" i="3"/>
  <c r="E132" i="3" s="1"/>
  <c r="F132" i="3" s="1"/>
  <c r="G132" i="3" s="1"/>
  <c r="H132" i="3" s="1"/>
  <c r="I132" i="3" s="1"/>
  <c r="J132" i="3" s="1"/>
  <c r="K132" i="3" s="1"/>
  <c r="L132" i="3" s="1"/>
  <c r="M132" i="3" s="1"/>
  <c r="N132" i="3" s="1"/>
  <c r="O132" i="3" s="1"/>
  <c r="P132" i="3" s="1"/>
  <c r="Q132" i="3" s="1"/>
  <c r="R132" i="3" s="1"/>
  <c r="S132" i="3" s="1"/>
  <c r="T132" i="3" s="1"/>
  <c r="U132" i="3" s="1"/>
  <c r="V132" i="3" s="1"/>
  <c r="W132" i="3" s="1"/>
  <c r="X132" i="3" s="1"/>
  <c r="Y132" i="3" s="1"/>
  <c r="Z132" i="3" s="1"/>
  <c r="AA132" i="3" s="1"/>
  <c r="AB132" i="3" s="1"/>
  <c r="AC132" i="3" s="1"/>
  <c r="AD132" i="3" s="1"/>
  <c r="AE132" i="3" s="1"/>
  <c r="AF132" i="3" s="1"/>
  <c r="AG132" i="3" s="1"/>
  <c r="AH132" i="3" s="1"/>
  <c r="AI132" i="3" s="1"/>
  <c r="AJ132" i="3" s="1"/>
  <c r="AK132" i="3" s="1"/>
  <c r="AL132" i="3" s="1"/>
  <c r="AM132" i="3" s="1"/>
  <c r="AN132" i="3" s="1"/>
  <c r="AO132" i="3" s="1"/>
  <c r="AP132" i="3" s="1"/>
  <c r="AQ132" i="3" s="1"/>
  <c r="AR132" i="3" s="1"/>
  <c r="AS132" i="3" s="1"/>
  <c r="AT132" i="3" s="1"/>
  <c r="AU132" i="3" s="1"/>
  <c r="D133" i="3"/>
  <c r="E133" i="3" s="1"/>
  <c r="F133" i="3" s="1"/>
  <c r="G133" i="3" s="1"/>
  <c r="H133" i="3" s="1"/>
  <c r="I133" i="3" s="1"/>
  <c r="J133" i="3" s="1"/>
  <c r="K133" i="3" s="1"/>
  <c r="L133" i="3" s="1"/>
  <c r="M133" i="3" s="1"/>
  <c r="N133" i="3" s="1"/>
  <c r="O133" i="3" s="1"/>
  <c r="P133" i="3" s="1"/>
  <c r="Q133" i="3" s="1"/>
  <c r="R133" i="3" s="1"/>
  <c r="S133" i="3" s="1"/>
  <c r="T133" i="3" s="1"/>
  <c r="U133" i="3" s="1"/>
  <c r="V133" i="3" s="1"/>
  <c r="W133" i="3" s="1"/>
  <c r="X133" i="3" s="1"/>
  <c r="Y133" i="3" s="1"/>
  <c r="Z133" i="3" s="1"/>
  <c r="AA133" i="3" s="1"/>
  <c r="AB133" i="3" s="1"/>
  <c r="AC133" i="3" s="1"/>
  <c r="AD133" i="3" s="1"/>
  <c r="AE133" i="3" s="1"/>
  <c r="AF133" i="3" s="1"/>
  <c r="AG133" i="3" s="1"/>
  <c r="AH133" i="3" s="1"/>
  <c r="AI133" i="3" s="1"/>
  <c r="AJ133" i="3" s="1"/>
  <c r="AK133" i="3" s="1"/>
  <c r="AL133" i="3" s="1"/>
  <c r="AM133" i="3" s="1"/>
  <c r="AN133" i="3" s="1"/>
  <c r="AO133" i="3" s="1"/>
  <c r="AP133" i="3" s="1"/>
  <c r="AQ133" i="3" s="1"/>
  <c r="AR133" i="3" s="1"/>
  <c r="AS133" i="3" s="1"/>
  <c r="AT133" i="3" s="1"/>
  <c r="AU133" i="3" s="1"/>
  <c r="AV6" i="7"/>
  <c r="AV7" i="7"/>
  <c r="AV8" i="7"/>
  <c r="D102" i="3"/>
  <c r="E102" i="3" s="1"/>
  <c r="F102" i="3" s="1"/>
  <c r="G102" i="3" s="1"/>
  <c r="H102" i="3" s="1"/>
  <c r="I102" i="3" s="1"/>
  <c r="J102" i="3" s="1"/>
  <c r="K102" i="3" s="1"/>
  <c r="L102" i="3" s="1"/>
  <c r="M102" i="3" s="1"/>
  <c r="N102" i="3" s="1"/>
  <c r="O102" i="3" s="1"/>
  <c r="P102" i="3" s="1"/>
  <c r="Q102" i="3" s="1"/>
  <c r="R102" i="3" s="1"/>
  <c r="S102" i="3" s="1"/>
  <c r="T102" i="3" s="1"/>
  <c r="U102" i="3" s="1"/>
  <c r="V102" i="3" s="1"/>
  <c r="W102" i="3" s="1"/>
  <c r="X102" i="3" s="1"/>
  <c r="Y102" i="3" s="1"/>
  <c r="Z102" i="3" s="1"/>
  <c r="AA102" i="3" s="1"/>
  <c r="AB102" i="3" s="1"/>
  <c r="AC102" i="3" s="1"/>
  <c r="AD102" i="3" s="1"/>
  <c r="AE102" i="3" s="1"/>
  <c r="AF102" i="3" s="1"/>
  <c r="AG102" i="3" s="1"/>
  <c r="AH102" i="3" s="1"/>
  <c r="AI102" i="3" s="1"/>
  <c r="AJ102" i="3" s="1"/>
  <c r="AK102" i="3" s="1"/>
  <c r="AL102" i="3" s="1"/>
  <c r="AM102" i="3" s="1"/>
  <c r="AN102" i="3" s="1"/>
  <c r="AO102" i="3" s="1"/>
  <c r="AP102" i="3" s="1"/>
  <c r="AQ102" i="3" s="1"/>
  <c r="AR102" i="3" s="1"/>
  <c r="AS102" i="3" s="1"/>
  <c r="AT102" i="3" s="1"/>
  <c r="AU102" i="3" s="1"/>
  <c r="A68" i="3"/>
  <c r="B68" i="3"/>
  <c r="AV68" i="3"/>
  <c r="AV69" i="3"/>
  <c r="B67" i="3"/>
  <c r="AV67" i="3"/>
  <c r="A67" i="3"/>
  <c r="M5" i="53" l="1"/>
  <c r="CL90" i="52"/>
  <c r="CN83" i="52"/>
  <c r="CO83" i="52" s="1"/>
  <c r="CP83" i="52" s="1"/>
  <c r="CN82" i="52"/>
  <c r="CA99" i="52"/>
  <c r="CB99" i="52" s="1"/>
  <c r="CM97" i="52"/>
  <c r="CN91" i="52"/>
  <c r="CJ80" i="52"/>
  <c r="CK80" i="52" s="1"/>
  <c r="CA94" i="52"/>
  <c r="CN85" i="52"/>
  <c r="CM84" i="52"/>
  <c r="CL98" i="52"/>
  <c r="CM98" i="52" s="1"/>
  <c r="CJ81" i="52"/>
  <c r="BY101" i="52"/>
  <c r="CD88" i="52"/>
  <c r="CM87" i="52"/>
  <c r="CD96" i="52"/>
  <c r="CI86" i="52"/>
  <c r="CJ86" i="52" s="1"/>
  <c r="CH89" i="52"/>
  <c r="CL93" i="52"/>
  <c r="CM93" i="52" s="1"/>
  <c r="CN100" i="52"/>
  <c r="CO100" i="52" s="1"/>
  <c r="CI95" i="52"/>
  <c r="CB92" i="52"/>
  <c r="CL79" i="52"/>
  <c r="D37" i="5"/>
  <c r="AL17" i="50"/>
  <c r="AC17" i="50" s="1"/>
  <c r="AR18" i="50"/>
  <c r="AL36" i="50"/>
  <c r="AR16" i="48"/>
  <c r="AK24" i="48"/>
  <c r="AB24" i="48" s="1"/>
  <c r="AK43" i="48"/>
  <c r="L4" i="46"/>
  <c r="L4" i="45"/>
  <c r="L4" i="44"/>
  <c r="L3" i="43"/>
  <c r="L4" i="42"/>
  <c r="L4" i="41"/>
  <c r="L4" i="40"/>
  <c r="L5" i="39"/>
  <c r="AS17" i="33"/>
  <c r="K8" i="32"/>
  <c r="K8" i="31"/>
  <c r="K8" i="30"/>
  <c r="K10" i="29"/>
  <c r="K7" i="28"/>
  <c r="K10" i="27"/>
  <c r="K8" i="26"/>
  <c r="K8" i="25"/>
  <c r="K8" i="24"/>
  <c r="K8" i="23"/>
  <c r="K8" i="22"/>
  <c r="K8" i="21"/>
  <c r="K8" i="20"/>
  <c r="K8" i="9"/>
  <c r="F414" i="3"/>
  <c r="AX387" i="3"/>
  <c r="C418" i="3"/>
  <c r="D417" i="3"/>
  <c r="E417" i="3" s="1"/>
  <c r="F417" i="3" s="1"/>
  <c r="G417" i="3" s="1"/>
  <c r="H417" i="3" s="1"/>
  <c r="I417" i="3" s="1"/>
  <c r="J417" i="3" s="1"/>
  <c r="K417" i="3" s="1"/>
  <c r="L417" i="3" s="1"/>
  <c r="M417" i="3" s="1"/>
  <c r="N417" i="3" s="1"/>
  <c r="O417" i="3" s="1"/>
  <c r="P417" i="3" s="1"/>
  <c r="Q417" i="3" s="1"/>
  <c r="R417" i="3" s="1"/>
  <c r="S417" i="3" s="1"/>
  <c r="T417" i="3" s="1"/>
  <c r="U417" i="3" s="1"/>
  <c r="V417" i="3" s="1"/>
  <c r="W417" i="3" s="1"/>
  <c r="X417" i="3" s="1"/>
  <c r="Y417" i="3" s="1"/>
  <c r="Z417" i="3" s="1"/>
  <c r="AA417" i="3" s="1"/>
  <c r="AB417" i="3" s="1"/>
  <c r="AC417" i="3" s="1"/>
  <c r="AD417" i="3" s="1"/>
  <c r="AE417" i="3" s="1"/>
  <c r="AF417" i="3" s="1"/>
  <c r="AG417" i="3" s="1"/>
  <c r="AH417" i="3" s="1"/>
  <c r="AI417" i="3" s="1"/>
  <c r="AJ417" i="3" s="1"/>
  <c r="AK417" i="3" s="1"/>
  <c r="AL417" i="3" s="1"/>
  <c r="AM417" i="3" s="1"/>
  <c r="AN417" i="3" s="1"/>
  <c r="AO417" i="3" s="1"/>
  <c r="AP417" i="3" s="1"/>
  <c r="AQ417" i="3" s="1"/>
  <c r="AR417" i="3" s="1"/>
  <c r="AS417" i="3" s="1"/>
  <c r="AT417" i="3" s="1"/>
  <c r="AU417" i="3" s="1"/>
  <c r="AV189" i="3"/>
  <c r="AV193" i="3"/>
  <c r="AV197" i="3"/>
  <c r="AV196" i="3"/>
  <c r="AV192" i="3"/>
  <c r="AV188" i="3"/>
  <c r="B381" i="3"/>
  <c r="B377" i="3"/>
  <c r="B373" i="3"/>
  <c r="AV195" i="3"/>
  <c r="AV191" i="3"/>
  <c r="AV187" i="3"/>
  <c r="B380" i="3"/>
  <c r="B376" i="3"/>
  <c r="B372" i="3"/>
  <c r="AV198" i="3"/>
  <c r="AV194" i="3"/>
  <c r="AV190" i="3"/>
  <c r="AV186" i="3"/>
  <c r="B379" i="3"/>
  <c r="B375" i="3"/>
  <c r="B371" i="3"/>
  <c r="B382" i="3"/>
  <c r="B378" i="3"/>
  <c r="B374" i="3"/>
  <c r="B32" i="3"/>
  <c r="B24" i="6" s="1"/>
  <c r="A32" i="3"/>
  <c r="A24" i="6" s="1"/>
  <c r="M6" i="53" l="1"/>
  <c r="CC92" i="52"/>
  <c r="CP100" i="52"/>
  <c r="CI89" i="52"/>
  <c r="CJ89" i="52" s="1"/>
  <c r="CK89" i="52" s="1"/>
  <c r="CE96" i="52"/>
  <c r="CF96" i="52" s="1"/>
  <c r="CE88" i="52"/>
  <c r="CF88" i="52" s="1"/>
  <c r="CK81" i="52"/>
  <c r="CN84" i="52"/>
  <c r="CB94" i="52"/>
  <c r="CO91" i="52"/>
  <c r="CP91" i="52" s="1"/>
  <c r="CQ91" i="52" s="1"/>
  <c r="CC99" i="52"/>
  <c r="CQ83" i="52"/>
  <c r="CM79" i="52"/>
  <c r="CJ95" i="52"/>
  <c r="CN93" i="52"/>
  <c r="CO93" i="52" s="1"/>
  <c r="CK86" i="52"/>
  <c r="CN87" i="52"/>
  <c r="BZ101" i="52"/>
  <c r="CN98" i="52"/>
  <c r="CO98" i="52" s="1"/>
  <c r="CP98" i="52" s="1"/>
  <c r="CQ98" i="52" s="1"/>
  <c r="CO85" i="52"/>
  <c r="CL80" i="52"/>
  <c r="CM80" i="52" s="1"/>
  <c r="CN97" i="52"/>
  <c r="CO97" i="52" s="1"/>
  <c r="CP97" i="52" s="1"/>
  <c r="CO82" i="52"/>
  <c r="CP82" i="52" s="1"/>
  <c r="CM90" i="52"/>
  <c r="AR19" i="50"/>
  <c r="AL18" i="50"/>
  <c r="AC18" i="50" s="1"/>
  <c r="AL37" i="50"/>
  <c r="AK44" i="48"/>
  <c r="AR17" i="48"/>
  <c r="AL16" i="48"/>
  <c r="AC16" i="48" s="1"/>
  <c r="L5" i="46"/>
  <c r="L5" i="45"/>
  <c r="L5" i="44"/>
  <c r="L4" i="43"/>
  <c r="L5" i="42"/>
  <c r="L5" i="41"/>
  <c r="L5" i="40"/>
  <c r="L6" i="39"/>
  <c r="AS18" i="33"/>
  <c r="K9" i="32"/>
  <c r="K9" i="31"/>
  <c r="K9" i="30"/>
  <c r="K11" i="29"/>
  <c r="K8" i="28"/>
  <c r="K11" i="27"/>
  <c r="K9" i="26"/>
  <c r="K9" i="25"/>
  <c r="K9" i="24"/>
  <c r="K9" i="23"/>
  <c r="K9" i="22"/>
  <c r="K9" i="21"/>
  <c r="K9" i="20"/>
  <c r="K9" i="9"/>
  <c r="G414" i="3"/>
  <c r="C419" i="3"/>
  <c r="D418" i="3"/>
  <c r="E418" i="3" s="1"/>
  <c r="F418" i="3" s="1"/>
  <c r="G418" i="3" s="1"/>
  <c r="H418" i="3" s="1"/>
  <c r="I418" i="3" s="1"/>
  <c r="J418" i="3" s="1"/>
  <c r="K418" i="3" s="1"/>
  <c r="L418" i="3" s="1"/>
  <c r="M418" i="3" s="1"/>
  <c r="N418" i="3" s="1"/>
  <c r="O418" i="3" s="1"/>
  <c r="P418" i="3" s="1"/>
  <c r="Q418" i="3" s="1"/>
  <c r="R418" i="3" s="1"/>
  <c r="S418" i="3" s="1"/>
  <c r="T418" i="3" s="1"/>
  <c r="U418" i="3" s="1"/>
  <c r="V418" i="3" s="1"/>
  <c r="W418" i="3" s="1"/>
  <c r="X418" i="3" s="1"/>
  <c r="Y418" i="3" s="1"/>
  <c r="Z418" i="3" s="1"/>
  <c r="AA418" i="3" s="1"/>
  <c r="AB418" i="3" s="1"/>
  <c r="AC418" i="3" s="1"/>
  <c r="AD418" i="3" s="1"/>
  <c r="AE418" i="3" s="1"/>
  <c r="AF418" i="3" s="1"/>
  <c r="AG418" i="3" s="1"/>
  <c r="AH418" i="3" s="1"/>
  <c r="AI418" i="3" s="1"/>
  <c r="AJ418" i="3" s="1"/>
  <c r="AK418" i="3" s="1"/>
  <c r="AL418" i="3" s="1"/>
  <c r="AM418" i="3" s="1"/>
  <c r="AN418" i="3" s="1"/>
  <c r="AO418" i="3" s="1"/>
  <c r="AP418" i="3" s="1"/>
  <c r="AQ418" i="3" s="1"/>
  <c r="AR418" i="3" s="1"/>
  <c r="AS418" i="3" s="1"/>
  <c r="AT418" i="3" s="1"/>
  <c r="AU418" i="3" s="1"/>
  <c r="AX388" i="3"/>
  <c r="B8" i="7"/>
  <c r="B69" i="3"/>
  <c r="A8" i="7"/>
  <c r="A69" i="3"/>
  <c r="AV16" i="3"/>
  <c r="AV20" i="6" s="1"/>
  <c r="Y4" i="4"/>
  <c r="Y5" i="4" s="1"/>
  <c r="Y6" i="4" s="1"/>
  <c r="Y7" i="4" s="1"/>
  <c r="Y8" i="4" s="1"/>
  <c r="Y9" i="4" s="1"/>
  <c r="Y10" i="4" s="1"/>
  <c r="Y11" i="4" s="1"/>
  <c r="Z3" i="4" s="1"/>
  <c r="Z4" i="4" s="1"/>
  <c r="Z5" i="4" s="1"/>
  <c r="Z6" i="4" s="1"/>
  <c r="Z7" i="4" s="1"/>
  <c r="Z8" i="4" s="1"/>
  <c r="Z9" i="4" s="1"/>
  <c r="Z10" i="4" s="1"/>
  <c r="Z11" i="4" s="1"/>
  <c r="AA3" i="4" s="1"/>
  <c r="AA4" i="4" s="1"/>
  <c r="AA5" i="4" s="1"/>
  <c r="AA6" i="4" s="1"/>
  <c r="AA7" i="4" s="1"/>
  <c r="AA8" i="4" s="1"/>
  <c r="AA9" i="4" s="1"/>
  <c r="AA10" i="4" s="1"/>
  <c r="AA11" i="4" s="1"/>
  <c r="AB3" i="4" s="1"/>
  <c r="AB4" i="4" s="1"/>
  <c r="AB5" i="4" s="1"/>
  <c r="AB6" i="4" s="1"/>
  <c r="AB7" i="4" s="1"/>
  <c r="AB8" i="4" s="1"/>
  <c r="AB9" i="4" s="1"/>
  <c r="AB10" i="4" s="1"/>
  <c r="AB11" i="4" s="1"/>
  <c r="AC3" i="4" s="1"/>
  <c r="AC4" i="4" s="1"/>
  <c r="AC5" i="4" s="1"/>
  <c r="AC6" i="4" s="1"/>
  <c r="AC7" i="4" s="1"/>
  <c r="AC8" i="4" s="1"/>
  <c r="AC9" i="4" s="1"/>
  <c r="AC10" i="4" s="1"/>
  <c r="AC11" i="4" s="1"/>
  <c r="AD3" i="4" s="1"/>
  <c r="AD4" i="4" s="1"/>
  <c r="AD5" i="4" s="1"/>
  <c r="AD6" i="4" s="1"/>
  <c r="AD7" i="4" s="1"/>
  <c r="AD8" i="4" s="1"/>
  <c r="AD9" i="4" s="1"/>
  <c r="AD10" i="4" s="1"/>
  <c r="AD11" i="4" s="1"/>
  <c r="AE3" i="4" s="1"/>
  <c r="AE4" i="4" s="1"/>
  <c r="AE5" i="4" s="1"/>
  <c r="AE6" i="4" s="1"/>
  <c r="AE7" i="4" s="1"/>
  <c r="AE8" i="4" s="1"/>
  <c r="AE9" i="4" s="1"/>
  <c r="AE10" i="4" s="1"/>
  <c r="AE11" i="4" s="1"/>
  <c r="AF3" i="4" s="1"/>
  <c r="AF4" i="4" s="1"/>
  <c r="AF5" i="4" s="1"/>
  <c r="AF6" i="4" s="1"/>
  <c r="AF7" i="4" s="1"/>
  <c r="AF8" i="4" s="1"/>
  <c r="AF9" i="4" s="1"/>
  <c r="AF10" i="4" s="1"/>
  <c r="AF11" i="4" s="1"/>
  <c r="AG3" i="4" s="1"/>
  <c r="AG4" i="4" s="1"/>
  <c r="EK6" i="3"/>
  <c r="EK7" i="3" s="1"/>
  <c r="EK8" i="3" s="1"/>
  <c r="EK9" i="3" s="1"/>
  <c r="EK10" i="3" s="1"/>
  <c r="EK11" i="3" s="1"/>
  <c r="EK12" i="3" s="1"/>
  <c r="EK13" i="3" s="1"/>
  <c r="EK14" i="3" s="1"/>
  <c r="EK15" i="3" s="1"/>
  <c r="EK16" i="3" s="1"/>
  <c r="EK17" i="3" s="1"/>
  <c r="EJ15" i="3"/>
  <c r="EJ16" i="3"/>
  <c r="EJ17" i="3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335" i="3"/>
  <c r="A33" i="3" s="1"/>
  <c r="AV17" i="3"/>
  <c r="AV18" i="3"/>
  <c r="C333" i="3"/>
  <c r="C31" i="3" s="1"/>
  <c r="L331" i="3"/>
  <c r="L29" i="3" s="1"/>
  <c r="U331" i="3"/>
  <c r="U29" i="3" s="1"/>
  <c r="AD331" i="3"/>
  <c r="AD29" i="3" s="1"/>
  <c r="AM331" i="3"/>
  <c r="AM29" i="3" s="1"/>
  <c r="C331" i="3"/>
  <c r="C29" i="3" s="1"/>
  <c r="D334" i="3"/>
  <c r="D32" i="3" s="1"/>
  <c r="D24" i="6" s="1"/>
  <c r="E334" i="3"/>
  <c r="E32" i="3" s="1"/>
  <c r="E24" i="6" s="1"/>
  <c r="F334" i="3"/>
  <c r="F32" i="3" s="1"/>
  <c r="F24" i="6" s="1"/>
  <c r="G334" i="3"/>
  <c r="G32" i="3" s="1"/>
  <c r="H334" i="3"/>
  <c r="H32" i="3" s="1"/>
  <c r="H24" i="6" s="1"/>
  <c r="I334" i="3"/>
  <c r="I32" i="3" s="1"/>
  <c r="I24" i="6" s="1"/>
  <c r="J334" i="3"/>
  <c r="J32" i="3" s="1"/>
  <c r="J24" i="6" s="1"/>
  <c r="K334" i="3"/>
  <c r="K32" i="3" s="1"/>
  <c r="K24" i="6" s="1"/>
  <c r="L334" i="3"/>
  <c r="L32" i="3" s="1"/>
  <c r="L24" i="6" s="1"/>
  <c r="M334" i="3"/>
  <c r="M32" i="3" s="1"/>
  <c r="M24" i="6" s="1"/>
  <c r="N334" i="3"/>
  <c r="N32" i="3" s="1"/>
  <c r="N24" i="6" s="1"/>
  <c r="O334" i="3"/>
  <c r="O32" i="3" s="1"/>
  <c r="O24" i="6" s="1"/>
  <c r="P334" i="3"/>
  <c r="P32" i="3" s="1"/>
  <c r="Q334" i="3"/>
  <c r="Q32" i="3" s="1"/>
  <c r="Q24" i="6" s="1"/>
  <c r="R334" i="3"/>
  <c r="R32" i="3" s="1"/>
  <c r="R24" i="6" s="1"/>
  <c r="S334" i="3"/>
  <c r="S32" i="3" s="1"/>
  <c r="S24" i="6" s="1"/>
  <c r="T334" i="3"/>
  <c r="T32" i="3" s="1"/>
  <c r="T24" i="6" s="1"/>
  <c r="U334" i="3"/>
  <c r="U32" i="3" s="1"/>
  <c r="U24" i="6" s="1"/>
  <c r="V334" i="3"/>
  <c r="V32" i="3" s="1"/>
  <c r="V24" i="6" s="1"/>
  <c r="W334" i="3"/>
  <c r="W32" i="3" s="1"/>
  <c r="W24" i="6" s="1"/>
  <c r="X334" i="3"/>
  <c r="X32" i="3" s="1"/>
  <c r="X24" i="6" s="1"/>
  <c r="Y334" i="3"/>
  <c r="Y32" i="3" s="1"/>
  <c r="Z334" i="3"/>
  <c r="Z32" i="3" s="1"/>
  <c r="Z24" i="6" s="1"/>
  <c r="AA334" i="3"/>
  <c r="AA32" i="3" s="1"/>
  <c r="AA24" i="6" s="1"/>
  <c r="AB334" i="3"/>
  <c r="AB32" i="3" s="1"/>
  <c r="AB24" i="6" s="1"/>
  <c r="AC334" i="3"/>
  <c r="AC32" i="3" s="1"/>
  <c r="AC24" i="6" s="1"/>
  <c r="AD334" i="3"/>
  <c r="AD32" i="3" s="1"/>
  <c r="AD24" i="6" s="1"/>
  <c r="AE334" i="3"/>
  <c r="AE32" i="3" s="1"/>
  <c r="AE24" i="6" s="1"/>
  <c r="AF334" i="3"/>
  <c r="AF32" i="3" s="1"/>
  <c r="AF24" i="6" s="1"/>
  <c r="AG334" i="3"/>
  <c r="AG32" i="3" s="1"/>
  <c r="AG24" i="6" s="1"/>
  <c r="AH334" i="3"/>
  <c r="AH32" i="3" s="1"/>
  <c r="AI334" i="3"/>
  <c r="AI32" i="3" s="1"/>
  <c r="AI24" i="6" s="1"/>
  <c r="AJ334" i="3"/>
  <c r="AJ32" i="3" s="1"/>
  <c r="AJ24" i="6" s="1"/>
  <c r="AK334" i="3"/>
  <c r="AK32" i="3" s="1"/>
  <c r="AK24" i="6" s="1"/>
  <c r="AL334" i="3"/>
  <c r="AL32" i="3" s="1"/>
  <c r="AL24" i="6" s="1"/>
  <c r="AM334" i="3"/>
  <c r="AM32" i="3" s="1"/>
  <c r="AM24" i="6" s="1"/>
  <c r="AN334" i="3"/>
  <c r="AN32" i="3" s="1"/>
  <c r="AN24" i="6" s="1"/>
  <c r="AO334" i="3"/>
  <c r="AO32" i="3" s="1"/>
  <c r="AO24" i="6" s="1"/>
  <c r="AP334" i="3"/>
  <c r="AP32" i="3" s="1"/>
  <c r="AP24" i="6" s="1"/>
  <c r="AQ334" i="3"/>
  <c r="AQ32" i="3" s="1"/>
  <c r="AR334" i="3"/>
  <c r="AR32" i="3" s="1"/>
  <c r="AR24" i="6" s="1"/>
  <c r="AS334" i="3"/>
  <c r="AS32" i="3" s="1"/>
  <c r="AS24" i="6" s="1"/>
  <c r="AT334" i="3"/>
  <c r="AT32" i="3" s="1"/>
  <c r="AT24" i="6" s="1"/>
  <c r="AU334" i="3"/>
  <c r="AU32" i="3" s="1"/>
  <c r="AU24" i="6" s="1"/>
  <c r="C334" i="3"/>
  <c r="C32" i="3" s="1"/>
  <c r="C24" i="6" s="1"/>
  <c r="B336" i="3"/>
  <c r="B26" i="6" s="1"/>
  <c r="B337" i="3"/>
  <c r="B27" i="6" s="1"/>
  <c r="B338" i="3"/>
  <c r="B28" i="6" s="1"/>
  <c r="B339" i="3"/>
  <c r="B29" i="6" s="1"/>
  <c r="B340" i="3"/>
  <c r="B30" i="6" s="1"/>
  <c r="B341" i="3"/>
  <c r="B31" i="6" s="1"/>
  <c r="B342" i="3"/>
  <c r="B32" i="6" s="1"/>
  <c r="B343" i="3"/>
  <c r="B33" i="6" s="1"/>
  <c r="B344" i="3"/>
  <c r="B34" i="6" s="1"/>
  <c r="B345" i="3"/>
  <c r="B35" i="6" s="1"/>
  <c r="B346" i="3"/>
  <c r="B36" i="6" s="1"/>
  <c r="B347" i="3"/>
  <c r="B37" i="6" s="1"/>
  <c r="B60" i="6" s="1"/>
  <c r="B348" i="3"/>
  <c r="B38" i="6" s="1"/>
  <c r="B349" i="3"/>
  <c r="B39" i="6" s="1"/>
  <c r="B350" i="3"/>
  <c r="B40" i="6" s="1"/>
  <c r="B351" i="3"/>
  <c r="B41" i="6" s="1"/>
  <c r="B352" i="3"/>
  <c r="B42" i="6" s="1"/>
  <c r="B353" i="3"/>
  <c r="B43" i="6" s="1"/>
  <c r="B354" i="3"/>
  <c r="B44" i="6" s="1"/>
  <c r="B355" i="3"/>
  <c r="B45" i="6" s="1"/>
  <c r="B356" i="3"/>
  <c r="B46" i="6" s="1"/>
  <c r="B357" i="3"/>
  <c r="B358" i="3"/>
  <c r="B359" i="3"/>
  <c r="B360" i="3"/>
  <c r="B361" i="3"/>
  <c r="B362" i="3"/>
  <c r="B363" i="3"/>
  <c r="B364" i="3"/>
  <c r="B365" i="3"/>
  <c r="B366" i="3"/>
  <c r="B335" i="3"/>
  <c r="B25" i="6" s="1"/>
  <c r="A294" i="3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M7" i="53" l="1"/>
  <c r="A25" i="6"/>
  <c r="B13" i="52"/>
  <c r="CQ82" i="52"/>
  <c r="CN80" i="52"/>
  <c r="CO80" i="52" s="1"/>
  <c r="CP80" i="52" s="1"/>
  <c r="CQ80" i="52" s="1"/>
  <c r="CO87" i="52"/>
  <c r="CP87" i="52" s="1"/>
  <c r="CP93" i="52"/>
  <c r="CQ93" i="52" s="1"/>
  <c r="CN79" i="52"/>
  <c r="CO79" i="52" s="1"/>
  <c r="CP79" i="52" s="1"/>
  <c r="CQ79" i="52" s="1"/>
  <c r="CD99" i="52"/>
  <c r="CC94" i="52"/>
  <c r="CL81" i="52"/>
  <c r="CM81" i="52" s="1"/>
  <c r="CG96" i="52"/>
  <c r="CH96" i="52" s="1"/>
  <c r="CQ100" i="52"/>
  <c r="CN90" i="52"/>
  <c r="CO90" i="52" s="1"/>
  <c r="CP90" i="52" s="1"/>
  <c r="CQ97" i="52"/>
  <c r="CP85" i="52"/>
  <c r="CQ85" i="52" s="1"/>
  <c r="CA101" i="52"/>
  <c r="CL86" i="52"/>
  <c r="CM86" i="52" s="1"/>
  <c r="CK95" i="52"/>
  <c r="CL95" i="52" s="1"/>
  <c r="CO84" i="52"/>
  <c r="CP84" i="52" s="1"/>
  <c r="CQ84" i="52" s="1"/>
  <c r="CG88" i="52"/>
  <c r="CL89" i="52"/>
  <c r="CD92" i="52"/>
  <c r="AL38" i="50"/>
  <c r="AR20" i="50"/>
  <c r="AL19" i="50"/>
  <c r="AC19" i="50" s="1"/>
  <c r="AL36" i="48"/>
  <c r="AR18" i="48"/>
  <c r="AL17" i="48"/>
  <c r="AC17" i="48" s="1"/>
  <c r="L6" i="46"/>
  <c r="L6" i="45"/>
  <c r="L6" i="44"/>
  <c r="L5" i="43"/>
  <c r="L6" i="42"/>
  <c r="L6" i="41"/>
  <c r="L6" i="40"/>
  <c r="L7" i="39"/>
  <c r="AS19" i="33"/>
  <c r="K10" i="32"/>
  <c r="K10" i="31"/>
  <c r="K10" i="30"/>
  <c r="L3" i="29"/>
  <c r="K9" i="28"/>
  <c r="L3" i="27"/>
  <c r="K10" i="26"/>
  <c r="K10" i="25"/>
  <c r="K10" i="24"/>
  <c r="K10" i="23"/>
  <c r="K10" i="22"/>
  <c r="K10" i="21"/>
  <c r="K10" i="20"/>
  <c r="K10" i="9"/>
  <c r="H414" i="3"/>
  <c r="AX389" i="3"/>
  <c r="C420" i="3"/>
  <c r="D419" i="3"/>
  <c r="E419" i="3" s="1"/>
  <c r="F419" i="3" s="1"/>
  <c r="G419" i="3" s="1"/>
  <c r="H419" i="3" s="1"/>
  <c r="I419" i="3" s="1"/>
  <c r="J419" i="3" s="1"/>
  <c r="K419" i="3" s="1"/>
  <c r="L419" i="3" s="1"/>
  <c r="M419" i="3" s="1"/>
  <c r="N419" i="3" s="1"/>
  <c r="O419" i="3" s="1"/>
  <c r="P419" i="3" s="1"/>
  <c r="Q419" i="3" s="1"/>
  <c r="R419" i="3" s="1"/>
  <c r="S419" i="3" s="1"/>
  <c r="T419" i="3" s="1"/>
  <c r="U419" i="3" s="1"/>
  <c r="V419" i="3" s="1"/>
  <c r="W419" i="3" s="1"/>
  <c r="X419" i="3" s="1"/>
  <c r="Y419" i="3" s="1"/>
  <c r="Z419" i="3" s="1"/>
  <c r="AA419" i="3" s="1"/>
  <c r="AB419" i="3" s="1"/>
  <c r="AC419" i="3" s="1"/>
  <c r="AD419" i="3" s="1"/>
  <c r="AE419" i="3" s="1"/>
  <c r="AF419" i="3" s="1"/>
  <c r="AG419" i="3" s="1"/>
  <c r="AH419" i="3" s="1"/>
  <c r="AI419" i="3" s="1"/>
  <c r="AJ419" i="3" s="1"/>
  <c r="AK419" i="3" s="1"/>
  <c r="AL419" i="3" s="1"/>
  <c r="AM419" i="3" s="1"/>
  <c r="AN419" i="3" s="1"/>
  <c r="AO419" i="3" s="1"/>
  <c r="AP419" i="3" s="1"/>
  <c r="AQ419" i="3" s="1"/>
  <c r="AR419" i="3" s="1"/>
  <c r="AS419" i="3" s="1"/>
  <c r="AT419" i="3" s="1"/>
  <c r="AU419" i="3" s="1"/>
  <c r="AR8" i="7"/>
  <c r="AR69" i="3"/>
  <c r="AJ8" i="7"/>
  <c r="AJ69" i="3"/>
  <c r="P8" i="7"/>
  <c r="P69" i="3"/>
  <c r="AU69" i="3"/>
  <c r="AU8" i="7"/>
  <c r="AQ69" i="3"/>
  <c r="AQ8" i="7"/>
  <c r="AM69" i="3"/>
  <c r="AM8" i="7"/>
  <c r="AI69" i="3"/>
  <c r="AI8" i="7"/>
  <c r="AE69" i="3"/>
  <c r="AE8" i="7"/>
  <c r="AA69" i="3"/>
  <c r="AA8" i="7"/>
  <c r="W69" i="3"/>
  <c r="W8" i="7"/>
  <c r="S69" i="3"/>
  <c r="S8" i="7"/>
  <c r="O69" i="3"/>
  <c r="O8" i="7"/>
  <c r="K69" i="3"/>
  <c r="K8" i="7"/>
  <c r="G69" i="3"/>
  <c r="G8" i="7"/>
  <c r="C66" i="3"/>
  <c r="C5" i="7"/>
  <c r="L66" i="3"/>
  <c r="L5" i="7"/>
  <c r="C69" i="3"/>
  <c r="C8" i="7"/>
  <c r="AF8" i="7"/>
  <c r="AF69" i="3"/>
  <c r="X8" i="7"/>
  <c r="X69" i="3"/>
  <c r="L8" i="7"/>
  <c r="L69" i="3"/>
  <c r="D8" i="7"/>
  <c r="D69" i="3"/>
  <c r="AT69" i="3"/>
  <c r="AT8" i="7"/>
  <c r="AP8" i="7"/>
  <c r="AP69" i="3"/>
  <c r="AL69" i="3"/>
  <c r="AL8" i="7"/>
  <c r="AH8" i="7"/>
  <c r="AH69" i="3"/>
  <c r="AD69" i="3"/>
  <c r="AD8" i="7"/>
  <c r="Z8" i="7"/>
  <c r="Z69" i="3"/>
  <c r="V69" i="3"/>
  <c r="V8" i="7"/>
  <c r="R8" i="7"/>
  <c r="R69" i="3"/>
  <c r="N69" i="3"/>
  <c r="N8" i="7"/>
  <c r="J8" i="7"/>
  <c r="J69" i="3"/>
  <c r="F69" i="3"/>
  <c r="F8" i="7"/>
  <c r="AM66" i="3"/>
  <c r="AM5" i="7"/>
  <c r="C7" i="7"/>
  <c r="C68" i="3"/>
  <c r="AN8" i="7"/>
  <c r="AN69" i="3"/>
  <c r="AB8" i="7"/>
  <c r="AB69" i="3"/>
  <c r="T8" i="7"/>
  <c r="T69" i="3"/>
  <c r="H8" i="7"/>
  <c r="H69" i="3"/>
  <c r="U5" i="7"/>
  <c r="U66" i="3"/>
  <c r="AS8" i="7"/>
  <c r="AS69" i="3"/>
  <c r="AO8" i="7"/>
  <c r="AO69" i="3"/>
  <c r="AK8" i="7"/>
  <c r="AK69" i="3"/>
  <c r="AG8" i="7"/>
  <c r="AG69" i="3"/>
  <c r="AC8" i="7"/>
  <c r="AC69" i="3"/>
  <c r="Y8" i="7"/>
  <c r="Y69" i="3"/>
  <c r="U8" i="7"/>
  <c r="U69" i="3"/>
  <c r="Q8" i="7"/>
  <c r="Q69" i="3"/>
  <c r="M8" i="7"/>
  <c r="M69" i="3"/>
  <c r="I8" i="7"/>
  <c r="I69" i="3"/>
  <c r="E8" i="7"/>
  <c r="E69" i="3"/>
  <c r="AD66" i="3"/>
  <c r="AD5" i="7"/>
  <c r="B100" i="3"/>
  <c r="B27" i="7"/>
  <c r="B88" i="3"/>
  <c r="B153" i="3" s="1"/>
  <c r="B15" i="7"/>
  <c r="B76" i="3"/>
  <c r="B141" i="3" s="1"/>
  <c r="B101" i="3"/>
  <c r="B97" i="3"/>
  <c r="B162" i="3" s="1"/>
  <c r="B32" i="7"/>
  <c r="B93" i="3"/>
  <c r="B158" i="3" s="1"/>
  <c r="B28" i="7"/>
  <c r="B89" i="3"/>
  <c r="B154" i="3" s="1"/>
  <c r="B24" i="7"/>
  <c r="B85" i="3"/>
  <c r="B150" i="3" s="1"/>
  <c r="B20" i="7"/>
  <c r="B81" i="3"/>
  <c r="B146" i="3" s="1"/>
  <c r="B16" i="7"/>
  <c r="B77" i="3"/>
  <c r="B142" i="3" s="1"/>
  <c r="B12" i="7"/>
  <c r="B73" i="3"/>
  <c r="B138" i="3" s="1"/>
  <c r="B31" i="7"/>
  <c r="B92" i="3"/>
  <c r="B157" i="3" s="1"/>
  <c r="B19" i="7"/>
  <c r="B80" i="3"/>
  <c r="B145" i="3" s="1"/>
  <c r="A9" i="7"/>
  <c r="A70" i="3"/>
  <c r="B99" i="3"/>
  <c r="B164" i="3" s="1"/>
  <c r="B95" i="3"/>
  <c r="B160" i="3" s="1"/>
  <c r="B34" i="7"/>
  <c r="B30" i="7"/>
  <c r="B91" i="3"/>
  <c r="B156" i="3" s="1"/>
  <c r="B26" i="7"/>
  <c r="B87" i="3"/>
  <c r="B152" i="3" s="1"/>
  <c r="B22" i="7"/>
  <c r="B83" i="3"/>
  <c r="B148" i="3" s="1"/>
  <c r="B18" i="7"/>
  <c r="B79" i="3"/>
  <c r="B144" i="3" s="1"/>
  <c r="B14" i="7"/>
  <c r="B75" i="3"/>
  <c r="B140" i="3" s="1"/>
  <c r="B10" i="7"/>
  <c r="B71" i="3"/>
  <c r="B136" i="3" s="1"/>
  <c r="B35" i="7"/>
  <c r="B96" i="3"/>
  <c r="B161" i="3" s="1"/>
  <c r="B23" i="7"/>
  <c r="B84" i="3"/>
  <c r="B149" i="3" s="1"/>
  <c r="B11" i="7"/>
  <c r="B72" i="3"/>
  <c r="B137" i="3" s="1"/>
  <c r="B9" i="7"/>
  <c r="B70" i="3"/>
  <c r="B135" i="3" s="1"/>
  <c r="B98" i="3"/>
  <c r="B163" i="3" s="1"/>
  <c r="B33" i="7"/>
  <c r="B94" i="3"/>
  <c r="B159" i="3" s="1"/>
  <c r="B29" i="7"/>
  <c r="B90" i="3"/>
  <c r="B155" i="3" s="1"/>
  <c r="B25" i="7"/>
  <c r="B86" i="3"/>
  <c r="B151" i="3" s="1"/>
  <c r="B21" i="7"/>
  <c r="B82" i="3"/>
  <c r="B147" i="3" s="1"/>
  <c r="B17" i="7"/>
  <c r="B78" i="3"/>
  <c r="B143" i="3" s="1"/>
  <c r="B13" i="7"/>
  <c r="B74" i="3"/>
  <c r="B139" i="3" s="1"/>
  <c r="AG5" i="4"/>
  <c r="AG6" i="4" s="1"/>
  <c r="AG7" i="4" s="1"/>
  <c r="AG8" i="4" s="1"/>
  <c r="AG9" i="4" s="1"/>
  <c r="AG10" i="4" s="1"/>
  <c r="AG11" i="4" s="1"/>
  <c r="B294" i="3"/>
  <c r="D292" i="3"/>
  <c r="E292" i="3" s="1"/>
  <c r="F292" i="3" s="1"/>
  <c r="G292" i="3" s="1"/>
  <c r="H292" i="3" s="1"/>
  <c r="I292" i="3" s="1"/>
  <c r="J292" i="3" s="1"/>
  <c r="K292" i="3" s="1"/>
  <c r="L292" i="3" s="1"/>
  <c r="M292" i="3" s="1"/>
  <c r="N292" i="3" s="1"/>
  <c r="O292" i="3" s="1"/>
  <c r="P292" i="3" s="1"/>
  <c r="Q292" i="3" s="1"/>
  <c r="R292" i="3" s="1"/>
  <c r="S292" i="3" s="1"/>
  <c r="T292" i="3" s="1"/>
  <c r="U292" i="3" s="1"/>
  <c r="V292" i="3" s="1"/>
  <c r="W292" i="3" s="1"/>
  <c r="X292" i="3" s="1"/>
  <c r="Y292" i="3" s="1"/>
  <c r="Z292" i="3" s="1"/>
  <c r="AA292" i="3" s="1"/>
  <c r="AB292" i="3" s="1"/>
  <c r="AC292" i="3" s="1"/>
  <c r="AD292" i="3" s="1"/>
  <c r="AE292" i="3" s="1"/>
  <c r="AF292" i="3" s="1"/>
  <c r="AG292" i="3" s="1"/>
  <c r="AH292" i="3" s="1"/>
  <c r="AI292" i="3" s="1"/>
  <c r="AJ292" i="3" s="1"/>
  <c r="AK292" i="3" s="1"/>
  <c r="AL292" i="3" s="1"/>
  <c r="AM292" i="3" s="1"/>
  <c r="AN292" i="3" s="1"/>
  <c r="AO292" i="3" s="1"/>
  <c r="AP292" i="3" s="1"/>
  <c r="AQ292" i="3" s="1"/>
  <c r="AR292" i="3" s="1"/>
  <c r="AS292" i="3" s="1"/>
  <c r="AT292" i="3" s="1"/>
  <c r="AU292" i="3" s="1"/>
  <c r="D258" i="3"/>
  <c r="E258" i="3" s="1"/>
  <c r="F258" i="3" s="1"/>
  <c r="G258" i="3" s="1"/>
  <c r="H258" i="3" s="1"/>
  <c r="C39" i="1"/>
  <c r="BS3" i="3" s="1"/>
  <c r="A24" i="1"/>
  <c r="B228" i="3" s="1"/>
  <c r="A182" i="3"/>
  <c r="A240" i="3"/>
  <c r="C255" i="3" s="1"/>
  <c r="D255" i="3" s="1"/>
  <c r="E255" i="3" s="1"/>
  <c r="F255" i="3" s="1"/>
  <c r="G255" i="3" s="1"/>
  <c r="H255" i="3" s="1"/>
  <c r="I255" i="3" s="1"/>
  <c r="J255" i="3" s="1"/>
  <c r="K255" i="3" s="1"/>
  <c r="L255" i="3" s="1"/>
  <c r="M255" i="3" s="1"/>
  <c r="N255" i="3" s="1"/>
  <c r="O255" i="3" s="1"/>
  <c r="P255" i="3" s="1"/>
  <c r="Q255" i="3" s="1"/>
  <c r="R255" i="3" s="1"/>
  <c r="S255" i="3" s="1"/>
  <c r="T255" i="3" s="1"/>
  <c r="U255" i="3" s="1"/>
  <c r="V255" i="3" s="1"/>
  <c r="W255" i="3" s="1"/>
  <c r="X255" i="3" s="1"/>
  <c r="Y255" i="3" s="1"/>
  <c r="Z255" i="3" s="1"/>
  <c r="AA255" i="3" s="1"/>
  <c r="AB255" i="3" s="1"/>
  <c r="AC255" i="3" s="1"/>
  <c r="AD255" i="3" s="1"/>
  <c r="AE255" i="3" s="1"/>
  <c r="AF255" i="3" s="1"/>
  <c r="AG255" i="3" s="1"/>
  <c r="AH255" i="3" s="1"/>
  <c r="AI255" i="3" s="1"/>
  <c r="AJ255" i="3" s="1"/>
  <c r="AK255" i="3" s="1"/>
  <c r="AL255" i="3" s="1"/>
  <c r="AM255" i="3" s="1"/>
  <c r="AN255" i="3" s="1"/>
  <c r="AO255" i="3" s="1"/>
  <c r="AP255" i="3" s="1"/>
  <c r="AQ255" i="3" s="1"/>
  <c r="AR255" i="3" s="1"/>
  <c r="AS255" i="3" s="1"/>
  <c r="AT255" i="3" s="1"/>
  <c r="AU255" i="3" s="1"/>
  <c r="A241" i="3"/>
  <c r="C256" i="3" s="1"/>
  <c r="D256" i="3" s="1"/>
  <c r="E256" i="3" s="1"/>
  <c r="F256" i="3" s="1"/>
  <c r="G256" i="3" s="1"/>
  <c r="H256" i="3" s="1"/>
  <c r="I256" i="3" s="1"/>
  <c r="J256" i="3" s="1"/>
  <c r="K256" i="3" s="1"/>
  <c r="L256" i="3" s="1"/>
  <c r="M256" i="3" s="1"/>
  <c r="N256" i="3" s="1"/>
  <c r="O256" i="3" s="1"/>
  <c r="P256" i="3" s="1"/>
  <c r="Q256" i="3" s="1"/>
  <c r="R256" i="3" s="1"/>
  <c r="S256" i="3" s="1"/>
  <c r="T256" i="3" s="1"/>
  <c r="U256" i="3" s="1"/>
  <c r="V256" i="3" s="1"/>
  <c r="W256" i="3" s="1"/>
  <c r="X256" i="3" s="1"/>
  <c r="Y256" i="3" s="1"/>
  <c r="Z256" i="3" s="1"/>
  <c r="AA256" i="3" s="1"/>
  <c r="AB256" i="3" s="1"/>
  <c r="AC256" i="3" s="1"/>
  <c r="AD256" i="3" s="1"/>
  <c r="AE256" i="3" s="1"/>
  <c r="AF256" i="3" s="1"/>
  <c r="AG256" i="3" s="1"/>
  <c r="AH256" i="3" s="1"/>
  <c r="AI256" i="3" s="1"/>
  <c r="AJ256" i="3" s="1"/>
  <c r="AK256" i="3" s="1"/>
  <c r="AL256" i="3" s="1"/>
  <c r="AM256" i="3" s="1"/>
  <c r="AN256" i="3" s="1"/>
  <c r="AO256" i="3" s="1"/>
  <c r="AP256" i="3" s="1"/>
  <c r="AQ256" i="3" s="1"/>
  <c r="AR256" i="3" s="1"/>
  <c r="AS256" i="3" s="1"/>
  <c r="AT256" i="3" s="1"/>
  <c r="AU256" i="3" s="1"/>
  <c r="A239" i="3"/>
  <c r="C254" i="3" s="1"/>
  <c r="D254" i="3" s="1"/>
  <c r="E254" i="3" s="1"/>
  <c r="F254" i="3" s="1"/>
  <c r="G254" i="3" s="1"/>
  <c r="H254" i="3" s="1"/>
  <c r="I254" i="3" s="1"/>
  <c r="J254" i="3" s="1"/>
  <c r="K254" i="3" s="1"/>
  <c r="L254" i="3" s="1"/>
  <c r="M254" i="3" s="1"/>
  <c r="N254" i="3" s="1"/>
  <c r="O254" i="3" s="1"/>
  <c r="P254" i="3" s="1"/>
  <c r="Q254" i="3" s="1"/>
  <c r="R254" i="3" s="1"/>
  <c r="S254" i="3" s="1"/>
  <c r="T254" i="3" s="1"/>
  <c r="U254" i="3" s="1"/>
  <c r="V254" i="3" s="1"/>
  <c r="W254" i="3" s="1"/>
  <c r="X254" i="3" s="1"/>
  <c r="Y254" i="3" s="1"/>
  <c r="Z254" i="3" s="1"/>
  <c r="AA254" i="3" s="1"/>
  <c r="AB254" i="3" s="1"/>
  <c r="AC254" i="3" s="1"/>
  <c r="AD254" i="3" s="1"/>
  <c r="AE254" i="3" s="1"/>
  <c r="AF254" i="3" s="1"/>
  <c r="AG254" i="3" s="1"/>
  <c r="AH254" i="3" s="1"/>
  <c r="AI254" i="3" s="1"/>
  <c r="AJ254" i="3" s="1"/>
  <c r="AK254" i="3" s="1"/>
  <c r="AL254" i="3" s="1"/>
  <c r="AM254" i="3" s="1"/>
  <c r="AN254" i="3" s="1"/>
  <c r="AO254" i="3" s="1"/>
  <c r="AP254" i="3" s="1"/>
  <c r="AQ254" i="3" s="1"/>
  <c r="AR254" i="3" s="1"/>
  <c r="AS254" i="3" s="1"/>
  <c r="AT254" i="3" s="1"/>
  <c r="AU254" i="3" s="1"/>
  <c r="A180" i="3"/>
  <c r="A181" i="3"/>
  <c r="B260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BS6" i="3"/>
  <c r="BS7" i="3"/>
  <c r="BS8" i="3"/>
  <c r="BS9" i="3"/>
  <c r="BS10" i="3"/>
  <c r="BS11" i="3"/>
  <c r="BS12" i="3"/>
  <c r="BS13" i="3"/>
  <c r="BS14" i="3"/>
  <c r="BS15" i="3"/>
  <c r="BS16" i="3"/>
  <c r="BS17" i="3"/>
  <c r="BS4" i="3"/>
  <c r="AV6" i="3"/>
  <c r="AV10" i="6" s="1"/>
  <c r="AV7" i="3"/>
  <c r="AV11" i="6" s="1"/>
  <c r="AV8" i="3"/>
  <c r="AV12" i="6" s="1"/>
  <c r="AV9" i="3"/>
  <c r="AV13" i="6" s="1"/>
  <c r="AV10" i="3"/>
  <c r="AV14" i="6" s="1"/>
  <c r="AV11" i="3"/>
  <c r="AV15" i="6" s="1"/>
  <c r="AV12" i="3"/>
  <c r="AV16" i="6" s="1"/>
  <c r="AV13" i="3"/>
  <c r="AV17" i="6" s="1"/>
  <c r="AV14" i="3"/>
  <c r="AV18" i="6" s="1"/>
  <c r="AV15" i="3"/>
  <c r="AV19" i="6" s="1"/>
  <c r="AM3" i="3"/>
  <c r="AD3" i="3"/>
  <c r="U3" i="3"/>
  <c r="L3" i="3"/>
  <c r="D7" i="6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C38" i="1"/>
  <c r="AH22" i="2"/>
  <c r="G22" i="2" s="1"/>
  <c r="AH23" i="2"/>
  <c r="G23" i="2" s="1"/>
  <c r="AH24" i="2"/>
  <c r="G24" i="2" s="1"/>
  <c r="AH25" i="2"/>
  <c r="G25" i="2" s="1"/>
  <c r="AH26" i="2"/>
  <c r="G26" i="2" s="1"/>
  <c r="AH27" i="2"/>
  <c r="G27" i="2" s="1"/>
  <c r="AH28" i="2"/>
  <c r="G28" i="2" s="1"/>
  <c r="AH29" i="2"/>
  <c r="G29" i="2" s="1"/>
  <c r="AH30" i="2"/>
  <c r="G30" i="2" s="1"/>
  <c r="AH31" i="2"/>
  <c r="G31" i="2" s="1"/>
  <c r="AH32" i="2"/>
  <c r="G32" i="2" s="1"/>
  <c r="AH33" i="2"/>
  <c r="G33" i="2" s="1"/>
  <c r="AH34" i="2"/>
  <c r="G34" i="2" s="1"/>
  <c r="AH21" i="2"/>
  <c r="G21" i="2" s="1"/>
  <c r="AW4" i="2"/>
  <c r="V4" i="2" s="1"/>
  <c r="AX4" i="2"/>
  <c r="W4" i="2" s="1"/>
  <c r="AY4" i="2"/>
  <c r="BA4" i="2"/>
  <c r="BB4" i="2"/>
  <c r="BC4" i="2"/>
  <c r="BD4" i="2"/>
  <c r="BA5" i="2"/>
  <c r="AB21" i="2" s="1"/>
  <c r="A21" i="2" s="1"/>
  <c r="AC21" i="2"/>
  <c r="B21" i="2" s="1"/>
  <c r="AC22" i="2"/>
  <c r="B22" i="2" s="1"/>
  <c r="AC23" i="2"/>
  <c r="B23" i="2" s="1"/>
  <c r="AC24" i="2"/>
  <c r="B24" i="2" s="1"/>
  <c r="AC25" i="2"/>
  <c r="B25" i="2" s="1"/>
  <c r="AC26" i="2"/>
  <c r="B26" i="2" s="1"/>
  <c r="AC27" i="2"/>
  <c r="B27" i="2" s="1"/>
  <c r="AC28" i="2"/>
  <c r="B28" i="2" s="1"/>
  <c r="AC29" i="2"/>
  <c r="B29" i="2" s="1"/>
  <c r="AC30" i="2"/>
  <c r="B30" i="2" s="1"/>
  <c r="AC31" i="2"/>
  <c r="B31" i="2" s="1"/>
  <c r="AC32" i="2"/>
  <c r="B32" i="2" s="1"/>
  <c r="AC33" i="2"/>
  <c r="B33" i="2" s="1"/>
  <c r="AC34" i="2"/>
  <c r="B34" i="2" s="1"/>
  <c r="AB3" i="2"/>
  <c r="A3" i="2" s="1"/>
  <c r="D19" i="1"/>
  <c r="D20" i="1" s="1"/>
  <c r="D21" i="1" s="1"/>
  <c r="E19" i="1"/>
  <c r="F19" i="1"/>
  <c r="F20" i="1" s="1"/>
  <c r="F21" i="1" s="1"/>
  <c r="G19" i="1"/>
  <c r="H19" i="1"/>
  <c r="H20" i="1" s="1"/>
  <c r="I19" i="1"/>
  <c r="J19" i="1"/>
  <c r="K19" i="1"/>
  <c r="K20" i="1" s="1"/>
  <c r="L19" i="1"/>
  <c r="L20" i="1" s="1"/>
  <c r="L21" i="1" s="1"/>
  <c r="M19" i="1"/>
  <c r="M20" i="1" s="1"/>
  <c r="N19" i="1"/>
  <c r="N20" i="1" s="1"/>
  <c r="N21" i="1" s="1"/>
  <c r="O19" i="1"/>
  <c r="P19" i="1"/>
  <c r="P20" i="1" s="1"/>
  <c r="P21" i="1" s="1"/>
  <c r="Q19" i="1"/>
  <c r="Q20" i="1" s="1"/>
  <c r="R19" i="1"/>
  <c r="R20" i="1" s="1"/>
  <c r="R21" i="1" s="1"/>
  <c r="S19" i="1"/>
  <c r="T19" i="1"/>
  <c r="T20" i="1" s="1"/>
  <c r="T21" i="1" s="1"/>
  <c r="U19" i="1"/>
  <c r="U20" i="1" s="1"/>
  <c r="V19" i="1"/>
  <c r="V20" i="1" s="1"/>
  <c r="V21" i="1" s="1"/>
  <c r="W19" i="1"/>
  <c r="W20" i="1" s="1"/>
  <c r="X19" i="1"/>
  <c r="X20" i="1" s="1"/>
  <c r="X21" i="1" s="1"/>
  <c r="C19" i="1"/>
  <c r="C20" i="1" s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5" i="1"/>
  <c r="C23" i="1"/>
  <c r="D23" i="1"/>
  <c r="AD4" i="2" s="1"/>
  <c r="C4" i="2" s="1"/>
  <c r="E23" i="1"/>
  <c r="AE4" i="2" s="1"/>
  <c r="D4" i="2" s="1"/>
  <c r="F23" i="1"/>
  <c r="AF4" i="2" s="1"/>
  <c r="E4" i="2" s="1"/>
  <c r="G23" i="1"/>
  <c r="AG4" i="2" s="1"/>
  <c r="F4" i="2" s="1"/>
  <c r="H23" i="1"/>
  <c r="AH4" i="2" s="1"/>
  <c r="G4" i="2" s="1"/>
  <c r="I23" i="1"/>
  <c r="AI4" i="2" s="1"/>
  <c r="H4" i="2" s="1"/>
  <c r="J23" i="1"/>
  <c r="AJ4" i="2" s="1"/>
  <c r="I4" i="2" s="1"/>
  <c r="K23" i="1"/>
  <c r="AK4" i="2" s="1"/>
  <c r="J4" i="2" s="1"/>
  <c r="L23" i="1"/>
  <c r="AL4" i="2" s="1"/>
  <c r="K4" i="2" s="1"/>
  <c r="M23" i="1"/>
  <c r="AM4" i="2" s="1"/>
  <c r="L4" i="2" s="1"/>
  <c r="N23" i="1"/>
  <c r="AN4" i="2" s="1"/>
  <c r="M4" i="2" s="1"/>
  <c r="O23" i="1"/>
  <c r="AO4" i="2" s="1"/>
  <c r="N4" i="2" s="1"/>
  <c r="P23" i="1"/>
  <c r="AP4" i="2" s="1"/>
  <c r="O4" i="2" s="1"/>
  <c r="Q23" i="1"/>
  <c r="AQ4" i="2" s="1"/>
  <c r="P4" i="2" s="1"/>
  <c r="R23" i="1"/>
  <c r="AR4" i="2" s="1"/>
  <c r="Q4" i="2" s="1"/>
  <c r="S23" i="1"/>
  <c r="AS4" i="2" s="1"/>
  <c r="R4" i="2" s="1"/>
  <c r="T23" i="1"/>
  <c r="AT4" i="2" s="1"/>
  <c r="S4" i="2" s="1"/>
  <c r="AU4" i="2"/>
  <c r="T4" i="2" s="1"/>
  <c r="V23" i="1"/>
  <c r="AV4" i="2" s="1"/>
  <c r="U4" i="2" s="1"/>
  <c r="B24" i="1"/>
  <c r="AB5" i="2" s="1"/>
  <c r="A5" i="2" s="1"/>
  <c r="B25" i="1"/>
  <c r="AB6" i="2" s="1"/>
  <c r="A6" i="2" s="1"/>
  <c r="B26" i="1"/>
  <c r="AB7" i="2" s="1"/>
  <c r="A7" i="2" s="1"/>
  <c r="B27" i="1"/>
  <c r="AB8" i="2" s="1"/>
  <c r="A8" i="2" s="1"/>
  <c r="B28" i="1"/>
  <c r="AB9" i="2" s="1"/>
  <c r="A9" i="2" s="1"/>
  <c r="B29" i="1"/>
  <c r="AB10" i="2" s="1"/>
  <c r="A10" i="2" s="1"/>
  <c r="B30" i="1"/>
  <c r="AB11" i="2" s="1"/>
  <c r="A11" i="2" s="1"/>
  <c r="B31" i="1"/>
  <c r="AB12" i="2" s="1"/>
  <c r="A12" i="2" s="1"/>
  <c r="B32" i="1"/>
  <c r="AB13" i="2" s="1"/>
  <c r="A13" i="2" s="1"/>
  <c r="B33" i="1"/>
  <c r="AB14" i="2" s="1"/>
  <c r="A14" i="2" s="1"/>
  <c r="B34" i="1"/>
  <c r="AB15" i="2" s="1"/>
  <c r="A15" i="2" s="1"/>
  <c r="B35" i="1"/>
  <c r="AB16" i="2" s="1"/>
  <c r="A16" i="2" s="1"/>
  <c r="AB17" i="2"/>
  <c r="A17" i="2" s="1"/>
  <c r="B37" i="1"/>
  <c r="AB18" i="2" s="1"/>
  <c r="A18" i="2" s="1"/>
  <c r="B23" i="1"/>
  <c r="AB4" i="2" s="1"/>
  <c r="A4" i="2" s="1"/>
  <c r="M8" i="53" l="1"/>
  <c r="B79" i="52"/>
  <c r="B103" i="52" s="1"/>
  <c r="C38" i="52"/>
  <c r="C52" i="52" s="1"/>
  <c r="C66" i="52" s="1"/>
  <c r="C128" i="52" s="1"/>
  <c r="C142" i="52" s="1"/>
  <c r="C156" i="52" s="1"/>
  <c r="C170" i="52" s="1"/>
  <c r="C184" i="52" s="1"/>
  <c r="C199" i="52" s="1"/>
  <c r="B9" i="51" s="1"/>
  <c r="CE92" i="52"/>
  <c r="CH88" i="52"/>
  <c r="CM95" i="52"/>
  <c r="CB101" i="52"/>
  <c r="CC101" i="52" s="1"/>
  <c r="CN81" i="52"/>
  <c r="CO81" i="52" s="1"/>
  <c r="CP81" i="52" s="1"/>
  <c r="CQ81" i="52" s="1"/>
  <c r="CE99" i="52"/>
  <c r="CM89" i="52"/>
  <c r="CN86" i="52"/>
  <c r="CQ90" i="52"/>
  <c r="CI96" i="52"/>
  <c r="CJ96" i="52" s="1"/>
  <c r="CD94" i="52"/>
  <c r="CQ87" i="52"/>
  <c r="A25" i="1"/>
  <c r="AL39" i="50"/>
  <c r="AR21" i="50"/>
  <c r="AL20" i="50"/>
  <c r="AC20" i="50" s="1"/>
  <c r="AR19" i="48"/>
  <c r="AL18" i="48"/>
  <c r="AC18" i="48" s="1"/>
  <c r="AL37" i="48"/>
  <c r="L7" i="46"/>
  <c r="L7" i="45"/>
  <c r="L7" i="44"/>
  <c r="L6" i="43"/>
  <c r="L7" i="42"/>
  <c r="L7" i="41"/>
  <c r="L7" i="40"/>
  <c r="L8" i="39"/>
  <c r="AM18" i="33"/>
  <c r="AD18" i="33" s="1"/>
  <c r="AM38" i="33" s="1"/>
  <c r="D5" i="8"/>
  <c r="B5" i="8"/>
  <c r="AV23" i="5"/>
  <c r="AM23" i="5" s="1"/>
  <c r="AV43" i="5" s="1"/>
  <c r="AT22" i="5"/>
  <c r="AK22" i="5" s="1"/>
  <c r="AT42" i="5" s="1"/>
  <c r="AT20" i="5"/>
  <c r="AK20" i="5" s="1"/>
  <c r="AT40" i="5" s="1"/>
  <c r="AW16" i="5"/>
  <c r="AN16" i="5" s="1"/>
  <c r="AW36" i="5" s="1"/>
  <c r="AV19" i="5"/>
  <c r="AM19" i="5" s="1"/>
  <c r="AV39" i="5" s="1"/>
  <c r="AX24" i="5"/>
  <c r="AO24" i="5" s="1"/>
  <c r="AX44" i="5" s="1"/>
  <c r="AU18" i="5"/>
  <c r="AL18" i="5" s="1"/>
  <c r="AU38" i="5" s="1"/>
  <c r="AV22" i="5"/>
  <c r="AM22" i="5" s="1"/>
  <c r="AV42" i="5" s="1"/>
  <c r="AT24" i="5"/>
  <c r="AK24" i="5" s="1"/>
  <c r="AT44" i="5" s="1"/>
  <c r="AW20" i="5"/>
  <c r="AN20" i="5" s="1"/>
  <c r="AW40" i="5" s="1"/>
  <c r="AT18" i="5"/>
  <c r="AK18" i="5" s="1"/>
  <c r="AT38" i="5" s="1"/>
  <c r="AI24" i="33"/>
  <c r="Z24" i="33" s="1"/>
  <c r="AI44" i="33" s="1"/>
  <c r="AI19" i="33"/>
  <c r="Z19" i="33" s="1"/>
  <c r="AI39" i="33" s="1"/>
  <c r="AI22" i="33"/>
  <c r="Z22" i="33" s="1"/>
  <c r="AI42" i="33" s="1"/>
  <c r="AJ17" i="33"/>
  <c r="AA17" i="33" s="1"/>
  <c r="AJ37" i="33" s="1"/>
  <c r="AJ16" i="33"/>
  <c r="AA16" i="33" s="1"/>
  <c r="AJ36" i="33" s="1"/>
  <c r="AV24" i="5"/>
  <c r="AM24" i="5" s="1"/>
  <c r="AV44" i="5" s="1"/>
  <c r="AX21" i="5"/>
  <c r="AO21" i="5" s="1"/>
  <c r="AX41" i="5" s="1"/>
  <c r="AW19" i="5"/>
  <c r="AN19" i="5" s="1"/>
  <c r="AW39" i="5" s="1"/>
  <c r="AT23" i="5"/>
  <c r="AK23" i="5" s="1"/>
  <c r="AT43" i="5" s="1"/>
  <c r="AW18" i="5"/>
  <c r="AN18" i="5" s="1"/>
  <c r="AW38" i="5" s="1"/>
  <c r="AW22" i="5"/>
  <c r="AN22" i="5" s="1"/>
  <c r="AW42" i="5" s="1"/>
  <c r="AW17" i="5"/>
  <c r="AN17" i="5" s="1"/>
  <c r="AW37" i="5" s="1"/>
  <c r="AV21" i="5"/>
  <c r="AM21" i="5" s="1"/>
  <c r="AV41" i="5" s="1"/>
  <c r="AU22" i="5"/>
  <c r="AL22" i="5" s="1"/>
  <c r="AU42" i="5" s="1"/>
  <c r="AX18" i="5"/>
  <c r="AO18" i="5" s="1"/>
  <c r="AX38" i="5" s="1"/>
  <c r="AU16" i="5"/>
  <c r="AL16" i="5" s="1"/>
  <c r="AU36" i="5" s="1"/>
  <c r="AK23" i="33"/>
  <c r="AB23" i="33" s="1"/>
  <c r="AK43" i="33" s="1"/>
  <c r="AK17" i="33"/>
  <c r="AB17" i="33" s="1"/>
  <c r="AK37" i="33" s="1"/>
  <c r="AI21" i="33"/>
  <c r="Z21" i="33" s="1"/>
  <c r="AI41" i="33" s="1"/>
  <c r="AI23" i="33"/>
  <c r="Z23" i="33" s="1"/>
  <c r="AI43" i="33" s="1"/>
  <c r="AK20" i="33"/>
  <c r="AB20" i="33" s="1"/>
  <c r="AK40" i="33" s="1"/>
  <c r="AU23" i="5"/>
  <c r="AL23" i="5" s="1"/>
  <c r="AU43" i="5" s="1"/>
  <c r="AT21" i="5"/>
  <c r="AK21" i="5" s="1"/>
  <c r="AT41" i="5" s="1"/>
  <c r="AV18" i="5"/>
  <c r="AM18" i="5" s="1"/>
  <c r="AV38" i="5" s="1"/>
  <c r="AU21" i="5"/>
  <c r="AL21" i="5" s="1"/>
  <c r="AU41" i="5" s="1"/>
  <c r="AX17" i="5"/>
  <c r="AO17" i="5" s="1"/>
  <c r="AX37" i="5" s="1"/>
  <c r="AU20" i="5"/>
  <c r="AL20" i="5" s="1"/>
  <c r="AU40" i="5" s="1"/>
  <c r="AV16" i="5"/>
  <c r="AM16" i="5" s="1"/>
  <c r="AV36" i="5" s="1"/>
  <c r="AX19" i="5"/>
  <c r="AO19" i="5" s="1"/>
  <c r="AX39" i="5" s="1"/>
  <c r="AT19" i="5"/>
  <c r="AK19" i="5" s="1"/>
  <c r="AT39" i="5" s="1"/>
  <c r="AW23" i="5"/>
  <c r="AN23" i="5" s="1"/>
  <c r="AW43" i="5" s="1"/>
  <c r="AX23" i="5"/>
  <c r="AO23" i="5" s="1"/>
  <c r="AX43" i="5" s="1"/>
  <c r="AJ21" i="33"/>
  <c r="AA21" i="33" s="1"/>
  <c r="AJ41" i="33" s="1"/>
  <c r="AI16" i="33"/>
  <c r="Z16" i="33" s="1"/>
  <c r="AI36" i="33" s="1"/>
  <c r="AI20" i="33"/>
  <c r="Z20" i="33" s="1"/>
  <c r="AI40" i="33" s="1"/>
  <c r="AJ19" i="33"/>
  <c r="AA19" i="33" s="1"/>
  <c r="AJ39" i="33" s="1"/>
  <c r="AW24" i="5"/>
  <c r="AN24" i="5" s="1"/>
  <c r="AW44" i="5" s="1"/>
  <c r="AX22" i="5"/>
  <c r="AO22" i="5" s="1"/>
  <c r="AX42" i="5" s="1"/>
  <c r="AX20" i="5"/>
  <c r="AO20" i="5" s="1"/>
  <c r="AX40" i="5" s="1"/>
  <c r="AU17" i="5"/>
  <c r="AL17" i="5" s="1"/>
  <c r="AU37" i="5" s="1"/>
  <c r="AV20" i="5"/>
  <c r="AM20" i="5" s="1"/>
  <c r="AV40" i="5" s="1"/>
  <c r="AX16" i="5"/>
  <c r="AO16" i="5" s="1"/>
  <c r="AX36" i="5" s="1"/>
  <c r="AU19" i="5"/>
  <c r="AL19" i="5" s="1"/>
  <c r="AU39" i="5" s="1"/>
  <c r="AU24" i="5"/>
  <c r="AL24" i="5" s="1"/>
  <c r="AU44" i="5" s="1"/>
  <c r="AT16" i="5"/>
  <c r="AK16" i="5" s="1"/>
  <c r="AT36" i="5" s="1"/>
  <c r="AV17" i="5"/>
  <c r="AM17" i="5" s="1"/>
  <c r="AV37" i="5" s="1"/>
  <c r="AW21" i="5"/>
  <c r="AN21" i="5" s="1"/>
  <c r="AW41" i="5" s="1"/>
  <c r="AT17" i="5"/>
  <c r="AK17" i="5" s="1"/>
  <c r="AT37" i="5" s="1"/>
  <c r="AI18" i="33"/>
  <c r="Z18" i="33" s="1"/>
  <c r="AI38" i="33" s="1"/>
  <c r="AJ20" i="33"/>
  <c r="AA20" i="33" s="1"/>
  <c r="AJ40" i="33" s="1"/>
  <c r="AJ23" i="33"/>
  <c r="AA23" i="33" s="1"/>
  <c r="AJ43" i="33" s="1"/>
  <c r="AK18" i="33"/>
  <c r="AB18" i="33" s="1"/>
  <c r="AK38" i="33" s="1"/>
  <c r="AI17" i="33"/>
  <c r="Z17" i="33" s="1"/>
  <c r="AI37" i="33" s="1"/>
  <c r="AJ18" i="33"/>
  <c r="AA18" i="33" s="1"/>
  <c r="AJ38" i="33" s="1"/>
  <c r="AK24" i="33"/>
  <c r="AB24" i="33" s="1"/>
  <c r="AK44" i="33" s="1"/>
  <c r="AK16" i="33"/>
  <c r="AB16" i="33" s="1"/>
  <c r="AK36" i="33" s="1"/>
  <c r="AK22" i="33"/>
  <c r="AB22" i="33" s="1"/>
  <c r="AK42" i="33" s="1"/>
  <c r="AJ22" i="33"/>
  <c r="AA22" i="33" s="1"/>
  <c r="AJ42" i="33" s="1"/>
  <c r="AK19" i="33"/>
  <c r="AB19" i="33" s="1"/>
  <c r="AK39" i="33" s="1"/>
  <c r="AK21" i="33"/>
  <c r="AB21" i="33" s="1"/>
  <c r="AK41" i="33" s="1"/>
  <c r="AJ24" i="33"/>
  <c r="AA24" i="33" s="1"/>
  <c r="AJ44" i="33" s="1"/>
  <c r="AL16" i="33"/>
  <c r="AC16" i="33" s="1"/>
  <c r="AL36" i="33" s="1"/>
  <c r="AL17" i="33"/>
  <c r="AC17" i="33" s="1"/>
  <c r="AL37" i="33" s="1"/>
  <c r="AL18" i="33"/>
  <c r="AC18" i="33" s="1"/>
  <c r="AL38" i="33" s="1"/>
  <c r="AL19" i="33"/>
  <c r="AC19" i="33" s="1"/>
  <c r="AL39" i="33" s="1"/>
  <c r="AL20" i="33"/>
  <c r="AC20" i="33" s="1"/>
  <c r="AL40" i="33" s="1"/>
  <c r="AL21" i="33"/>
  <c r="AC21" i="33" s="1"/>
  <c r="AL41" i="33" s="1"/>
  <c r="AL22" i="33"/>
  <c r="AC22" i="33" s="1"/>
  <c r="AL42" i="33" s="1"/>
  <c r="AL23" i="33"/>
  <c r="AC23" i="33" s="1"/>
  <c r="AL43" i="33" s="1"/>
  <c r="AL24" i="33"/>
  <c r="AC24" i="33" s="1"/>
  <c r="AL44" i="33" s="1"/>
  <c r="AM16" i="33"/>
  <c r="AD16" i="33" s="1"/>
  <c r="AM36" i="33" s="1"/>
  <c r="AM17" i="33"/>
  <c r="AD17" i="33" s="1"/>
  <c r="AM37" i="33" s="1"/>
  <c r="AI16" i="36"/>
  <c r="Z16" i="36" s="1"/>
  <c r="AI36" i="36" s="1"/>
  <c r="AK23" i="38"/>
  <c r="AB23" i="38" s="1"/>
  <c r="AK43" i="38" s="1"/>
  <c r="AJ21" i="38"/>
  <c r="AA21" i="38" s="1"/>
  <c r="AJ41" i="38" s="1"/>
  <c r="AM19" i="38"/>
  <c r="AD19" i="38" s="1"/>
  <c r="AM39" i="38" s="1"/>
  <c r="AL18" i="38"/>
  <c r="AC18" i="38" s="1"/>
  <c r="AL38" i="38" s="1"/>
  <c r="AI24" i="38"/>
  <c r="Z24" i="38" s="1"/>
  <c r="AI44" i="38" s="1"/>
  <c r="AK22" i="38"/>
  <c r="AB22" i="38" s="1"/>
  <c r="AK42" i="38" s="1"/>
  <c r="AK20" i="38"/>
  <c r="AB20" i="38" s="1"/>
  <c r="AK40" i="38" s="1"/>
  <c r="AM18" i="38"/>
  <c r="AD18" i="38" s="1"/>
  <c r="AM38" i="38" s="1"/>
  <c r="AL17" i="38"/>
  <c r="AC17" i="38" s="1"/>
  <c r="AL37" i="38" s="1"/>
  <c r="AJ23" i="38"/>
  <c r="AA23" i="38" s="1"/>
  <c r="AJ43" i="38" s="1"/>
  <c r="AL21" i="38"/>
  <c r="AC21" i="38" s="1"/>
  <c r="AL41" i="38" s="1"/>
  <c r="AL19" i="38"/>
  <c r="AC19" i="38" s="1"/>
  <c r="AL39" i="38" s="1"/>
  <c r="AM16" i="38"/>
  <c r="AD16" i="38" s="1"/>
  <c r="AM36" i="38" s="1"/>
  <c r="AM23" i="38"/>
  <c r="AD23" i="38" s="1"/>
  <c r="AM43" i="38" s="1"/>
  <c r="AL20" i="38"/>
  <c r="AC20" i="38" s="1"/>
  <c r="AL40" i="38" s="1"/>
  <c r="AJ17" i="38"/>
  <c r="AA17" i="38" s="1"/>
  <c r="AJ37" i="38" s="1"/>
  <c r="AI23" i="38"/>
  <c r="Z23" i="38" s="1"/>
  <c r="AI43" i="38" s="1"/>
  <c r="AK16" i="38"/>
  <c r="AB16" i="38" s="1"/>
  <c r="AK36" i="38" s="1"/>
  <c r="AI21" i="38"/>
  <c r="Z21" i="38" s="1"/>
  <c r="AI41" i="38" s="1"/>
  <c r="AI22" i="38"/>
  <c r="Z22" i="38" s="1"/>
  <c r="AI42" i="38" s="1"/>
  <c r="AL16" i="38"/>
  <c r="AC16" i="38" s="1"/>
  <c r="AL36" i="38" s="1"/>
  <c r="AM20" i="38"/>
  <c r="AD20" i="38" s="1"/>
  <c r="AM40" i="38" s="1"/>
  <c r="AK23" i="37"/>
  <c r="AB23" i="37" s="1"/>
  <c r="AK43" i="37" s="1"/>
  <c r="AK24" i="37"/>
  <c r="AB24" i="37" s="1"/>
  <c r="AK44" i="37" s="1"/>
  <c r="AM22" i="37"/>
  <c r="AD22" i="37" s="1"/>
  <c r="AM42" i="37" s="1"/>
  <c r="AM21" i="37"/>
  <c r="AD21" i="37" s="1"/>
  <c r="AM41" i="37" s="1"/>
  <c r="AM20" i="37"/>
  <c r="AD20" i="37" s="1"/>
  <c r="AM40" i="37" s="1"/>
  <c r="AL19" i="37"/>
  <c r="AC19" i="37" s="1"/>
  <c r="AL39" i="37" s="1"/>
  <c r="AJ17" i="37"/>
  <c r="AA17" i="37" s="1"/>
  <c r="AJ37" i="37" s="1"/>
  <c r="AI23" i="37"/>
  <c r="Z23" i="37" s="1"/>
  <c r="AI43" i="37" s="1"/>
  <c r="AK21" i="37"/>
  <c r="AB21" i="37" s="1"/>
  <c r="AK41" i="37" s="1"/>
  <c r="AM19" i="37"/>
  <c r="AD19" i="37" s="1"/>
  <c r="AM39" i="37" s="1"/>
  <c r="AI17" i="37"/>
  <c r="Z17" i="37" s="1"/>
  <c r="AI37" i="37" s="1"/>
  <c r="AM24" i="37"/>
  <c r="AD24" i="37" s="1"/>
  <c r="AM44" i="37" s="1"/>
  <c r="AJ21" i="37"/>
  <c r="AA21" i="37" s="1"/>
  <c r="AJ41" i="37" s="1"/>
  <c r="AK19" i="37"/>
  <c r="AB19" i="37" s="1"/>
  <c r="AK39" i="37" s="1"/>
  <c r="AM17" i="37"/>
  <c r="AD17" i="37" s="1"/>
  <c r="AM37" i="37" s="1"/>
  <c r="AJ24" i="37"/>
  <c r="AA24" i="37" s="1"/>
  <c r="AJ44" i="37" s="1"/>
  <c r="AJ18" i="37"/>
  <c r="AA18" i="37" s="1"/>
  <c r="AJ38" i="37" s="1"/>
  <c r="AI24" i="37"/>
  <c r="Z24" i="37" s="1"/>
  <c r="AI44" i="37" s="1"/>
  <c r="AI18" i="37"/>
  <c r="Z18" i="37" s="1"/>
  <c r="AI38" i="37" s="1"/>
  <c r="AM23" i="37"/>
  <c r="AD23" i="37" s="1"/>
  <c r="AM43" i="37" s="1"/>
  <c r="AJ16" i="37"/>
  <c r="AA16" i="37" s="1"/>
  <c r="AJ36" i="37" s="1"/>
  <c r="AI19" i="37"/>
  <c r="Z19" i="37" s="1"/>
  <c r="AI39" i="37" s="1"/>
  <c r="AJ22" i="36"/>
  <c r="AA22" i="36" s="1"/>
  <c r="AJ42" i="36" s="1"/>
  <c r="AK22" i="36"/>
  <c r="AB22" i="36" s="1"/>
  <c r="AK42" i="36" s="1"/>
  <c r="AJ19" i="36"/>
  <c r="AA19" i="36" s="1"/>
  <c r="AJ39" i="36" s="1"/>
  <c r="AL17" i="36"/>
  <c r="AC17" i="36" s="1"/>
  <c r="AL37" i="36" s="1"/>
  <c r="AJ23" i="36"/>
  <c r="AA23" i="36" s="1"/>
  <c r="AJ43" i="36" s="1"/>
  <c r="AI23" i="36"/>
  <c r="Z23" i="36" s="1"/>
  <c r="AI43" i="36" s="1"/>
  <c r="AL19" i="36"/>
  <c r="AC19" i="36" s="1"/>
  <c r="AL39" i="36" s="1"/>
  <c r="AJ20" i="36"/>
  <c r="AA20" i="36" s="1"/>
  <c r="AJ40" i="36" s="1"/>
  <c r="AK16" i="36"/>
  <c r="AB16" i="36" s="1"/>
  <c r="AK36" i="36" s="1"/>
  <c r="AJ18" i="36"/>
  <c r="AA18" i="36" s="1"/>
  <c r="AJ38" i="36" s="1"/>
  <c r="AI22" i="36"/>
  <c r="Z22" i="36" s="1"/>
  <c r="AI42" i="36" s="1"/>
  <c r="AL24" i="35"/>
  <c r="AC24" i="35" s="1"/>
  <c r="AL44" i="35" s="1"/>
  <c r="AJ22" i="35"/>
  <c r="AA22" i="35" s="1"/>
  <c r="AJ42" i="35" s="1"/>
  <c r="AI24" i="35"/>
  <c r="Z24" i="35" s="1"/>
  <c r="AI44" i="35" s="1"/>
  <c r="AK22" i="35"/>
  <c r="AB22" i="35" s="1"/>
  <c r="AK42" i="35" s="1"/>
  <c r="AK20" i="35"/>
  <c r="AB20" i="35" s="1"/>
  <c r="AK40" i="35" s="1"/>
  <c r="AM18" i="35"/>
  <c r="AD18" i="35" s="1"/>
  <c r="AM38" i="35" s="1"/>
  <c r="AL17" i="35"/>
  <c r="AC17" i="35" s="1"/>
  <c r="AL37" i="35" s="1"/>
  <c r="AJ23" i="35"/>
  <c r="AA23" i="35" s="1"/>
  <c r="AJ43" i="35" s="1"/>
  <c r="AI23" i="35"/>
  <c r="Z23" i="35" s="1"/>
  <c r="AI43" i="35" s="1"/>
  <c r="AJ21" i="35"/>
  <c r="AA21" i="35" s="1"/>
  <c r="AJ41" i="35" s="1"/>
  <c r="AL19" i="35"/>
  <c r="AC19" i="35" s="1"/>
  <c r="AL39" i="35" s="1"/>
  <c r="AM17" i="35"/>
  <c r="AD17" i="35" s="1"/>
  <c r="AM37" i="35" s="1"/>
  <c r="AK24" i="35"/>
  <c r="AB24" i="35" s="1"/>
  <c r="AK44" i="35" s="1"/>
  <c r="AM20" i="35"/>
  <c r="AD20" i="35" s="1"/>
  <c r="AM40" i="35" s="1"/>
  <c r="AJ18" i="35"/>
  <c r="AA18" i="35" s="1"/>
  <c r="AJ38" i="35" s="1"/>
  <c r="AM16" i="35"/>
  <c r="AD16" i="35" s="1"/>
  <c r="AM36" i="35" s="1"/>
  <c r="AL21" i="35"/>
  <c r="AC21" i="35" s="1"/>
  <c r="AL41" i="35" s="1"/>
  <c r="AI19" i="35"/>
  <c r="Z19" i="35" s="1"/>
  <c r="AI39" i="35" s="1"/>
  <c r="AI22" i="35"/>
  <c r="Z22" i="35" s="1"/>
  <c r="AI42" i="35" s="1"/>
  <c r="AI20" i="35"/>
  <c r="Z20" i="35" s="1"/>
  <c r="AI40" i="35" s="1"/>
  <c r="AI16" i="35"/>
  <c r="Z16" i="35" s="1"/>
  <c r="AI36" i="35" s="1"/>
  <c r="AM19" i="35"/>
  <c r="AD19" i="35" s="1"/>
  <c r="AM39" i="35" s="1"/>
  <c r="AJ17" i="35"/>
  <c r="AA17" i="35" s="1"/>
  <c r="AJ37" i="35" s="1"/>
  <c r="AK23" i="34"/>
  <c r="AB23" i="34" s="1"/>
  <c r="AK43" i="34" s="1"/>
  <c r="AJ21" i="34"/>
  <c r="AA21" i="34" s="1"/>
  <c r="AJ41" i="34" s="1"/>
  <c r="AM19" i="34"/>
  <c r="AD19" i="34" s="1"/>
  <c r="AM39" i="34" s="1"/>
  <c r="AL18" i="34"/>
  <c r="AC18" i="34" s="1"/>
  <c r="AL38" i="34" s="1"/>
  <c r="AJ23" i="34"/>
  <c r="AA23" i="34" s="1"/>
  <c r="AJ43" i="34" s="1"/>
  <c r="AI22" i="34"/>
  <c r="Z22" i="34" s="1"/>
  <c r="AI42" i="34" s="1"/>
  <c r="AI21" i="34"/>
  <c r="Z21" i="34" s="1"/>
  <c r="AI41" i="34" s="1"/>
  <c r="AI20" i="34"/>
  <c r="Z20" i="34" s="1"/>
  <c r="AI40" i="34" s="1"/>
  <c r="AK18" i="34"/>
  <c r="AB18" i="34" s="1"/>
  <c r="AK38" i="34" s="1"/>
  <c r="AL16" i="34"/>
  <c r="AC16" i="34" s="1"/>
  <c r="AL36" i="34" s="1"/>
  <c r="AL22" i="34"/>
  <c r="AC22" i="34" s="1"/>
  <c r="AL42" i="34" s="1"/>
  <c r="AK19" i="34"/>
  <c r="AB19" i="34" s="1"/>
  <c r="AK39" i="34" s="1"/>
  <c r="AM16" i="34"/>
  <c r="AD16" i="34" s="1"/>
  <c r="AM36" i="34" s="1"/>
  <c r="AK22" i="34"/>
  <c r="AB22" i="34" s="1"/>
  <c r="AK42" i="34" s="1"/>
  <c r="AM18" i="34"/>
  <c r="AD18" i="34" s="1"/>
  <c r="AM38" i="34" s="1"/>
  <c r="AK16" i="34"/>
  <c r="AB16" i="34" s="1"/>
  <c r="AK36" i="34" s="1"/>
  <c r="AJ18" i="34"/>
  <c r="AA18" i="34" s="1"/>
  <c r="AJ38" i="34" s="1"/>
  <c r="AM23" i="34"/>
  <c r="AD23" i="34" s="1"/>
  <c r="AM43" i="34" s="1"/>
  <c r="AI24" i="34"/>
  <c r="Z24" i="34" s="1"/>
  <c r="AI44" i="34" s="1"/>
  <c r="AL20" i="34"/>
  <c r="AC20" i="34" s="1"/>
  <c r="AL40" i="34" s="1"/>
  <c r="AI16" i="34"/>
  <c r="Z16" i="34" s="1"/>
  <c r="AI36" i="34" s="1"/>
  <c r="AK17" i="34"/>
  <c r="AB17" i="34" s="1"/>
  <c r="AK37" i="34" s="1"/>
  <c r="AI20" i="36"/>
  <c r="Z20" i="36" s="1"/>
  <c r="AI40" i="36" s="1"/>
  <c r="AL24" i="38"/>
  <c r="AC24" i="38" s="1"/>
  <c r="AL44" i="38" s="1"/>
  <c r="AJ22" i="38"/>
  <c r="AA22" i="38" s="1"/>
  <c r="AJ42" i="38" s="1"/>
  <c r="AJ20" i="38"/>
  <c r="AA20" i="38" s="1"/>
  <c r="AJ40" i="38" s="1"/>
  <c r="AI19" i="38"/>
  <c r="Z19" i="38" s="1"/>
  <c r="AI39" i="38" s="1"/>
  <c r="AM24" i="38"/>
  <c r="AD24" i="38" s="1"/>
  <c r="AM44" i="38" s="1"/>
  <c r="AL23" i="38"/>
  <c r="AC23" i="38" s="1"/>
  <c r="AL43" i="38" s="1"/>
  <c r="AK21" i="38"/>
  <c r="AB21" i="38" s="1"/>
  <c r="AK41" i="38" s="1"/>
  <c r="AJ19" i="38"/>
  <c r="AA19" i="38" s="1"/>
  <c r="AJ39" i="38" s="1"/>
  <c r="AI18" i="38"/>
  <c r="Z18" i="38" s="1"/>
  <c r="AI38" i="38" s="1"/>
  <c r="AJ16" i="38"/>
  <c r="AA16" i="38" s="1"/>
  <c r="AJ36" i="38" s="1"/>
  <c r="AM22" i="38"/>
  <c r="AD22" i="38" s="1"/>
  <c r="AM42" i="38" s="1"/>
  <c r="AI20" i="38"/>
  <c r="Z20" i="38" s="1"/>
  <c r="AI40" i="38" s="1"/>
  <c r="AI17" i="38"/>
  <c r="Z17" i="38" s="1"/>
  <c r="AI37" i="38" s="1"/>
  <c r="AJ24" i="38"/>
  <c r="AA24" i="38" s="1"/>
  <c r="AJ44" i="38" s="1"/>
  <c r="AM21" i="38"/>
  <c r="AD21" i="38" s="1"/>
  <c r="AM41" i="38" s="1"/>
  <c r="AJ18" i="38"/>
  <c r="AA18" i="38" s="1"/>
  <c r="AJ38" i="38" s="1"/>
  <c r="AI16" i="38"/>
  <c r="Z16" i="38" s="1"/>
  <c r="AI36" i="38" s="1"/>
  <c r="AK19" i="38"/>
  <c r="AB19" i="38" s="1"/>
  <c r="AK39" i="38" s="1"/>
  <c r="AL22" i="38"/>
  <c r="AC22" i="38" s="1"/>
  <c r="AL42" i="38" s="1"/>
  <c r="AK17" i="38"/>
  <c r="AB17" i="38" s="1"/>
  <c r="AK37" i="38" s="1"/>
  <c r="AK18" i="38"/>
  <c r="AB18" i="38" s="1"/>
  <c r="AK38" i="38" s="1"/>
  <c r="AK24" i="38"/>
  <c r="AB24" i="38" s="1"/>
  <c r="AK44" i="38" s="1"/>
  <c r="AM17" i="38"/>
  <c r="AD17" i="38" s="1"/>
  <c r="AM37" i="38" s="1"/>
  <c r="AL24" i="37"/>
  <c r="AC24" i="37" s="1"/>
  <c r="AL44" i="37" s="1"/>
  <c r="AJ22" i="37"/>
  <c r="AA22" i="37" s="1"/>
  <c r="AJ42" i="37" s="1"/>
  <c r="AJ23" i="37"/>
  <c r="AA23" i="37" s="1"/>
  <c r="AJ43" i="37" s="1"/>
  <c r="AI22" i="37"/>
  <c r="Z22" i="37" s="1"/>
  <c r="AI42" i="37" s="1"/>
  <c r="AI21" i="37"/>
  <c r="Z21" i="37" s="1"/>
  <c r="AI41" i="37" s="1"/>
  <c r="AI20" i="37"/>
  <c r="Z20" i="37" s="1"/>
  <c r="AI40" i="37" s="1"/>
  <c r="AK18" i="37"/>
  <c r="AB18" i="37" s="1"/>
  <c r="AK38" i="37" s="1"/>
  <c r="AL16" i="37"/>
  <c r="AC16" i="37" s="1"/>
  <c r="AL36" i="37" s="1"/>
  <c r="AL22" i="37"/>
  <c r="AC22" i="37" s="1"/>
  <c r="AL42" i="37" s="1"/>
  <c r="AL20" i="37"/>
  <c r="AC20" i="37" s="1"/>
  <c r="AL40" i="37" s="1"/>
  <c r="AM18" i="37"/>
  <c r="AD18" i="37" s="1"/>
  <c r="AM38" i="37" s="1"/>
  <c r="AI16" i="37"/>
  <c r="Z16" i="37" s="1"/>
  <c r="AI36" i="37" s="1"/>
  <c r="AK22" i="37"/>
  <c r="AB22" i="37" s="1"/>
  <c r="AK42" i="37" s="1"/>
  <c r="AK20" i="37"/>
  <c r="AB20" i="37" s="1"/>
  <c r="AK40" i="37" s="1"/>
  <c r="AL18" i="37"/>
  <c r="AC18" i="37" s="1"/>
  <c r="AL38" i="37" s="1"/>
  <c r="AM16" i="37"/>
  <c r="AD16" i="37" s="1"/>
  <c r="AM36" i="37" s="1"/>
  <c r="AJ20" i="37"/>
  <c r="AA20" i="37" s="1"/>
  <c r="AJ40" i="37" s="1"/>
  <c r="AK17" i="37"/>
  <c r="AB17" i="37" s="1"/>
  <c r="AK37" i="37" s="1"/>
  <c r="AL21" i="37"/>
  <c r="AC21" i="37" s="1"/>
  <c r="AL41" i="37" s="1"/>
  <c r="AK16" i="37"/>
  <c r="AB16" i="37" s="1"/>
  <c r="AK36" i="37" s="1"/>
  <c r="AJ19" i="37"/>
  <c r="AA19" i="37" s="1"/>
  <c r="AJ39" i="37" s="1"/>
  <c r="AL23" i="37"/>
  <c r="AC23" i="37" s="1"/>
  <c r="AL43" i="37" s="1"/>
  <c r="AL17" i="37"/>
  <c r="AC17" i="37" s="1"/>
  <c r="AL37" i="37" s="1"/>
  <c r="AK17" i="36"/>
  <c r="AB17" i="36" s="1"/>
  <c r="AK37" i="36" s="1"/>
  <c r="AK23" i="36"/>
  <c r="AB23" i="36" s="1"/>
  <c r="AK43" i="36" s="1"/>
  <c r="AI24" i="36"/>
  <c r="Z24" i="36" s="1"/>
  <c r="AI44" i="36" s="1"/>
  <c r="AK20" i="36"/>
  <c r="AB20" i="36" s="1"/>
  <c r="AK40" i="36" s="1"/>
  <c r="AI18" i="36"/>
  <c r="Z18" i="36" s="1"/>
  <c r="AI38" i="36" s="1"/>
  <c r="AJ16" i="36"/>
  <c r="AA16" i="36" s="1"/>
  <c r="AJ36" i="36" s="1"/>
  <c r="AL21" i="36"/>
  <c r="AC21" i="36" s="1"/>
  <c r="AL41" i="36" s="1"/>
  <c r="AJ21" i="36"/>
  <c r="AA21" i="36" s="1"/>
  <c r="AJ41" i="36" s="1"/>
  <c r="AJ17" i="36"/>
  <c r="AA17" i="36" s="1"/>
  <c r="AJ37" i="36" s="1"/>
  <c r="AI19" i="36"/>
  <c r="Z19" i="36" s="1"/>
  <c r="AI39" i="36" s="1"/>
  <c r="AJ24" i="36"/>
  <c r="AA24" i="36" s="1"/>
  <c r="AJ44" i="36" s="1"/>
  <c r="AI17" i="36"/>
  <c r="Z17" i="36" s="1"/>
  <c r="AI37" i="36" s="1"/>
  <c r="AI21" i="36"/>
  <c r="Z21" i="36" s="1"/>
  <c r="AI41" i="36" s="1"/>
  <c r="AK23" i="35"/>
  <c r="AB23" i="35" s="1"/>
  <c r="AK43" i="35" s="1"/>
  <c r="AM24" i="35"/>
  <c r="AD24" i="35" s="1"/>
  <c r="AM44" i="35" s="1"/>
  <c r="AL23" i="35"/>
  <c r="AC23" i="35" s="1"/>
  <c r="AL43" i="35" s="1"/>
  <c r="AK21" i="35"/>
  <c r="AB21" i="35" s="1"/>
  <c r="AK41" i="35" s="1"/>
  <c r="AJ19" i="35"/>
  <c r="AA19" i="35" s="1"/>
  <c r="AJ39" i="35" s="1"/>
  <c r="AI18" i="35"/>
  <c r="Z18" i="35" s="1"/>
  <c r="AI38" i="35" s="1"/>
  <c r="AJ16" i="35"/>
  <c r="AA16" i="35" s="1"/>
  <c r="AJ36" i="35" s="1"/>
  <c r="AM22" i="35"/>
  <c r="AD22" i="35" s="1"/>
  <c r="AM42" i="35" s="1"/>
  <c r="AL22" i="35"/>
  <c r="AC22" i="35" s="1"/>
  <c r="AL42" i="35" s="1"/>
  <c r="AL20" i="35"/>
  <c r="AC20" i="35" s="1"/>
  <c r="AL40" i="35" s="1"/>
  <c r="AL18" i="35"/>
  <c r="AC18" i="35" s="1"/>
  <c r="AL38" i="35" s="1"/>
  <c r="AL16" i="35"/>
  <c r="AC16" i="35" s="1"/>
  <c r="AL36" i="35" s="1"/>
  <c r="AM21" i="35"/>
  <c r="AD21" i="35" s="1"/>
  <c r="AM41" i="35" s="1"/>
  <c r="AK19" i="35"/>
  <c r="AB19" i="35" s="1"/>
  <c r="AK39" i="35" s="1"/>
  <c r="AI17" i="35"/>
  <c r="Z17" i="35" s="1"/>
  <c r="AI37" i="35" s="1"/>
  <c r="AJ24" i="35"/>
  <c r="AA24" i="35" s="1"/>
  <c r="AJ44" i="35" s="1"/>
  <c r="AJ20" i="35"/>
  <c r="AA20" i="35" s="1"/>
  <c r="AJ40" i="35" s="1"/>
  <c r="AK16" i="35"/>
  <c r="AB16" i="35" s="1"/>
  <c r="AK36" i="35" s="1"/>
  <c r="AI21" i="35"/>
  <c r="Z21" i="35" s="1"/>
  <c r="AI41" i="35" s="1"/>
  <c r="AK17" i="35"/>
  <c r="AB17" i="35" s="1"/>
  <c r="AK37" i="35" s="1"/>
  <c r="AM23" i="35"/>
  <c r="AD23" i="35" s="1"/>
  <c r="AM43" i="35" s="1"/>
  <c r="AK18" i="35"/>
  <c r="AB18" i="35" s="1"/>
  <c r="AK38" i="35" s="1"/>
  <c r="AL24" i="34"/>
  <c r="AC24" i="34" s="1"/>
  <c r="AL44" i="34" s="1"/>
  <c r="AJ22" i="34"/>
  <c r="AA22" i="34" s="1"/>
  <c r="AJ42" i="34" s="1"/>
  <c r="AJ20" i="34"/>
  <c r="AA20" i="34" s="1"/>
  <c r="AJ40" i="34" s="1"/>
  <c r="AI19" i="34"/>
  <c r="Z19" i="34" s="1"/>
  <c r="AI39" i="34" s="1"/>
  <c r="AK24" i="34"/>
  <c r="AB24" i="34" s="1"/>
  <c r="AK44" i="34" s="1"/>
  <c r="AM22" i="34"/>
  <c r="AD22" i="34" s="1"/>
  <c r="AM42" i="34" s="1"/>
  <c r="AM21" i="34"/>
  <c r="AD21" i="34" s="1"/>
  <c r="AM41" i="34" s="1"/>
  <c r="AM20" i="34"/>
  <c r="AD20" i="34" s="1"/>
  <c r="AM40" i="34" s="1"/>
  <c r="AL19" i="34"/>
  <c r="AC19" i="34" s="1"/>
  <c r="AL39" i="34" s="1"/>
  <c r="AJ17" i="34"/>
  <c r="AA17" i="34" s="1"/>
  <c r="AJ37" i="34" s="1"/>
  <c r="AI23" i="34"/>
  <c r="Z23" i="34" s="1"/>
  <c r="AI43" i="34" s="1"/>
  <c r="AK21" i="34"/>
  <c r="AB21" i="34" s="1"/>
  <c r="AK41" i="34" s="1"/>
  <c r="AM17" i="34"/>
  <c r="AD17" i="34" s="1"/>
  <c r="AM37" i="34" s="1"/>
  <c r="AM24" i="34"/>
  <c r="AD24" i="34" s="1"/>
  <c r="AM44" i="34" s="1"/>
  <c r="AJ19" i="34"/>
  <c r="AA19" i="34" s="1"/>
  <c r="AJ39" i="34" s="1"/>
  <c r="AL17" i="34"/>
  <c r="AC17" i="34" s="1"/>
  <c r="AL37" i="34" s="1"/>
  <c r="AJ24" i="34"/>
  <c r="AA24" i="34" s="1"/>
  <c r="AJ44" i="34" s="1"/>
  <c r="AJ16" i="34"/>
  <c r="AA16" i="34" s="1"/>
  <c r="AJ36" i="34" s="1"/>
  <c r="AL23" i="34"/>
  <c r="AC23" i="34" s="1"/>
  <c r="AL43" i="34" s="1"/>
  <c r="AL21" i="34"/>
  <c r="AC21" i="34" s="1"/>
  <c r="AL41" i="34" s="1"/>
  <c r="AI18" i="34"/>
  <c r="Z18" i="34" s="1"/>
  <c r="AI38" i="34" s="1"/>
  <c r="AK20" i="34"/>
  <c r="AB20" i="34" s="1"/>
  <c r="AK40" i="34" s="1"/>
  <c r="AI17" i="34"/>
  <c r="Z17" i="34" s="1"/>
  <c r="AI37" i="34" s="1"/>
  <c r="AK18" i="36"/>
  <c r="AB18" i="36" s="1"/>
  <c r="AK38" i="36" s="1"/>
  <c r="AL22" i="36"/>
  <c r="AC22" i="36" s="1"/>
  <c r="AL42" i="36" s="1"/>
  <c r="AL24" i="36"/>
  <c r="AC24" i="36" s="1"/>
  <c r="AL44" i="36" s="1"/>
  <c r="AL16" i="36"/>
  <c r="AC16" i="36" s="1"/>
  <c r="AL36" i="36" s="1"/>
  <c r="AL18" i="36"/>
  <c r="AC18" i="36" s="1"/>
  <c r="AL38" i="36" s="1"/>
  <c r="AL23" i="36"/>
  <c r="AC23" i="36" s="1"/>
  <c r="AL43" i="36" s="1"/>
  <c r="AK19" i="36"/>
  <c r="AB19" i="36" s="1"/>
  <c r="AK39" i="36" s="1"/>
  <c r="AK24" i="36"/>
  <c r="AB24" i="36" s="1"/>
  <c r="AK44" i="36" s="1"/>
  <c r="AL20" i="36"/>
  <c r="AC20" i="36" s="1"/>
  <c r="AL40" i="36" s="1"/>
  <c r="AK21" i="36"/>
  <c r="AB21" i="36" s="1"/>
  <c r="AK41" i="36" s="1"/>
  <c r="AM16" i="36"/>
  <c r="AD16" i="36" s="1"/>
  <c r="AM36" i="36" s="1"/>
  <c r="AM17" i="36"/>
  <c r="AD17" i="36" s="1"/>
  <c r="AM37" i="36" s="1"/>
  <c r="AM18" i="36"/>
  <c r="AD18" i="36" s="1"/>
  <c r="AM38" i="36" s="1"/>
  <c r="AM19" i="36"/>
  <c r="AD19" i="36" s="1"/>
  <c r="AM39" i="36" s="1"/>
  <c r="AM20" i="36"/>
  <c r="AD20" i="36" s="1"/>
  <c r="AM40" i="36" s="1"/>
  <c r="AM21" i="36"/>
  <c r="AD21" i="36" s="1"/>
  <c r="AM41" i="36" s="1"/>
  <c r="AM22" i="36"/>
  <c r="AD22" i="36" s="1"/>
  <c r="AM42" i="36" s="1"/>
  <c r="AM23" i="36"/>
  <c r="AD23" i="36" s="1"/>
  <c r="AM43" i="36" s="1"/>
  <c r="AM24" i="36"/>
  <c r="AD24" i="36" s="1"/>
  <c r="AM44" i="36" s="1"/>
  <c r="AS20" i="33"/>
  <c r="AM19" i="33"/>
  <c r="AD19" i="33" s="1"/>
  <c r="K11" i="32"/>
  <c r="K11" i="31"/>
  <c r="K11" i="30"/>
  <c r="L4" i="29"/>
  <c r="K10" i="28"/>
  <c r="L4" i="27"/>
  <c r="K11" i="26"/>
  <c r="K11" i="25"/>
  <c r="K11" i="24"/>
  <c r="K11" i="23"/>
  <c r="K11" i="22"/>
  <c r="K11" i="21"/>
  <c r="K11" i="20"/>
  <c r="K11" i="9"/>
  <c r="BR4" i="3"/>
  <c r="FS4" i="3"/>
  <c r="BQ4" i="3"/>
  <c r="FR4" i="3"/>
  <c r="BM4" i="3"/>
  <c r="FN4" i="3"/>
  <c r="BP4" i="3"/>
  <c r="FQ4" i="3"/>
  <c r="BL4" i="3"/>
  <c r="FM4" i="3"/>
  <c r="BN4" i="3"/>
  <c r="FO4" i="3"/>
  <c r="BO4" i="3"/>
  <c r="FP4" i="3"/>
  <c r="BF4" i="3"/>
  <c r="FG4" i="3"/>
  <c r="AX4" i="3"/>
  <c r="EY4" i="3"/>
  <c r="AW4" i="3"/>
  <c r="EX4" i="3"/>
  <c r="BI4" i="3"/>
  <c r="FJ4" i="3"/>
  <c r="BE4" i="3"/>
  <c r="FF4" i="3"/>
  <c r="BA4" i="3"/>
  <c r="FB4" i="3"/>
  <c r="BH4" i="3"/>
  <c r="FI4" i="3"/>
  <c r="BD4" i="3"/>
  <c r="FE4" i="3"/>
  <c r="AZ4" i="3"/>
  <c r="FA4" i="3"/>
  <c r="BB4" i="3"/>
  <c r="FC4" i="3"/>
  <c r="BG4" i="3"/>
  <c r="FH4" i="3"/>
  <c r="BC4" i="3"/>
  <c r="FD4" i="3"/>
  <c r="AY4" i="3"/>
  <c r="EZ4" i="3"/>
  <c r="BK4" i="3"/>
  <c r="FL4" i="3"/>
  <c r="BJ4" i="3"/>
  <c r="FK4" i="3"/>
  <c r="D39" i="1"/>
  <c r="BA6" i="2"/>
  <c r="AB22" i="2" s="1"/>
  <c r="A22" i="2" s="1"/>
  <c r="I414" i="3"/>
  <c r="BI4" i="2"/>
  <c r="AJ20" i="2" s="1"/>
  <c r="I20" i="2" s="1"/>
  <c r="AE20" i="2"/>
  <c r="D20" i="2" s="1"/>
  <c r="BH4" i="2"/>
  <c r="AI20" i="2" s="1"/>
  <c r="H20" i="2" s="1"/>
  <c r="AD20" i="2"/>
  <c r="C20" i="2" s="1"/>
  <c r="BG4" i="2"/>
  <c r="AH20" i="2" s="1"/>
  <c r="G20" i="2" s="1"/>
  <c r="AC20" i="2"/>
  <c r="B20" i="2" s="1"/>
  <c r="BF4" i="2"/>
  <c r="AG20" i="2" s="1"/>
  <c r="F20" i="2" s="1"/>
  <c r="AB20" i="2"/>
  <c r="A20" i="2" s="1"/>
  <c r="V179" i="3"/>
  <c r="V195" i="3" s="1"/>
  <c r="AH179" i="3"/>
  <c r="AH195" i="3" s="1"/>
  <c r="AH394" i="3" s="1"/>
  <c r="AL179" i="3"/>
  <c r="AL195" i="3" s="1"/>
  <c r="AL394" i="3" s="1"/>
  <c r="AD180" i="3"/>
  <c r="AD196" i="3" s="1"/>
  <c r="AD395" i="3" s="1"/>
  <c r="AH180" i="3"/>
  <c r="AH196" i="3" s="1"/>
  <c r="AH395" i="3" s="1"/>
  <c r="AL180" i="3"/>
  <c r="AL196" i="3" s="1"/>
  <c r="AL395" i="3" s="1"/>
  <c r="F181" i="3"/>
  <c r="F197" i="3" s="1"/>
  <c r="F396" i="3" s="1"/>
  <c r="J181" i="3"/>
  <c r="J197" i="3" s="1"/>
  <c r="J396" i="3" s="1"/>
  <c r="N181" i="3"/>
  <c r="N197" i="3" s="1"/>
  <c r="N396" i="3" s="1"/>
  <c r="R181" i="3"/>
  <c r="R197" i="3" s="1"/>
  <c r="R396" i="3" s="1"/>
  <c r="V181" i="3"/>
  <c r="V197" i="3" s="1"/>
  <c r="V396" i="3" s="1"/>
  <c r="Z181" i="3"/>
  <c r="Z197" i="3" s="1"/>
  <c r="Z396" i="3" s="1"/>
  <c r="AD181" i="3"/>
  <c r="AD197" i="3" s="1"/>
  <c r="AD396" i="3" s="1"/>
  <c r="AH181" i="3"/>
  <c r="AH197" i="3" s="1"/>
  <c r="AH396" i="3" s="1"/>
  <c r="AL181" i="3"/>
  <c r="AL197" i="3" s="1"/>
  <c r="AL396" i="3" s="1"/>
  <c r="AP181" i="3"/>
  <c r="AP197" i="3" s="1"/>
  <c r="AP396" i="3" s="1"/>
  <c r="AT181" i="3"/>
  <c r="AT197" i="3" s="1"/>
  <c r="AT396" i="3" s="1"/>
  <c r="F182" i="3"/>
  <c r="F198" i="3" s="1"/>
  <c r="F397" i="3" s="1"/>
  <c r="J182" i="3"/>
  <c r="J198" i="3" s="1"/>
  <c r="J397" i="3" s="1"/>
  <c r="N182" i="3"/>
  <c r="N198" i="3" s="1"/>
  <c r="N397" i="3" s="1"/>
  <c r="R182" i="3"/>
  <c r="R198" i="3" s="1"/>
  <c r="R397" i="3" s="1"/>
  <c r="V182" i="3"/>
  <c r="V198" i="3" s="1"/>
  <c r="V397" i="3" s="1"/>
  <c r="Z182" i="3"/>
  <c r="Z198" i="3" s="1"/>
  <c r="Z397" i="3" s="1"/>
  <c r="AD182" i="3"/>
  <c r="AD198" i="3" s="1"/>
  <c r="AD397" i="3" s="1"/>
  <c r="AH182" i="3"/>
  <c r="AH198" i="3" s="1"/>
  <c r="AH397" i="3" s="1"/>
  <c r="AL182" i="3"/>
  <c r="AL198" i="3" s="1"/>
  <c r="AL397" i="3" s="1"/>
  <c r="AP182" i="3"/>
  <c r="AP198" i="3" s="1"/>
  <c r="AP397" i="3" s="1"/>
  <c r="AT182" i="3"/>
  <c r="AT198" i="3" s="1"/>
  <c r="AT397" i="3" s="1"/>
  <c r="C182" i="3"/>
  <c r="C198" i="3" s="1"/>
  <c r="C397" i="3" s="1"/>
  <c r="Y180" i="3"/>
  <c r="Y196" i="3" s="1"/>
  <c r="Y395" i="3" s="1"/>
  <c r="E181" i="3"/>
  <c r="E197" i="3" s="1"/>
  <c r="E396" i="3" s="1"/>
  <c r="Q181" i="3"/>
  <c r="Q197" i="3" s="1"/>
  <c r="Q396" i="3" s="1"/>
  <c r="AC181" i="3"/>
  <c r="AC197" i="3" s="1"/>
  <c r="AC396" i="3" s="1"/>
  <c r="AO181" i="3"/>
  <c r="AO197" i="3" s="1"/>
  <c r="AO396" i="3" s="1"/>
  <c r="I182" i="3"/>
  <c r="I198" i="3" s="1"/>
  <c r="I397" i="3" s="1"/>
  <c r="U182" i="3"/>
  <c r="U198" i="3" s="1"/>
  <c r="U397" i="3" s="1"/>
  <c r="AG182" i="3"/>
  <c r="AG198" i="3" s="1"/>
  <c r="AG397" i="3" s="1"/>
  <c r="AS182" i="3"/>
  <c r="AS198" i="3" s="1"/>
  <c r="AS397" i="3" s="1"/>
  <c r="G179" i="3"/>
  <c r="G195" i="3" s="1"/>
  <c r="G394" i="3" s="1"/>
  <c r="K179" i="3"/>
  <c r="K195" i="3" s="1"/>
  <c r="K394" i="3" s="1"/>
  <c r="AE179" i="3"/>
  <c r="AE195" i="3" s="1"/>
  <c r="AE394" i="3" s="1"/>
  <c r="AQ179" i="3"/>
  <c r="AQ195" i="3" s="1"/>
  <c r="AQ394" i="3" s="1"/>
  <c r="AU179" i="3"/>
  <c r="AU195" i="3" s="1"/>
  <c r="AU394" i="3" s="1"/>
  <c r="G180" i="3"/>
  <c r="G196" i="3" s="1"/>
  <c r="G395" i="3" s="1"/>
  <c r="K180" i="3"/>
  <c r="K196" i="3" s="1"/>
  <c r="K395" i="3" s="1"/>
  <c r="S180" i="3"/>
  <c r="S196" i="3" s="1"/>
  <c r="S395" i="3" s="1"/>
  <c r="AM180" i="3"/>
  <c r="AM196" i="3" s="1"/>
  <c r="AM395" i="3" s="1"/>
  <c r="AQ180" i="3"/>
  <c r="AQ196" i="3" s="1"/>
  <c r="AQ395" i="3" s="1"/>
  <c r="AU180" i="3"/>
  <c r="AU196" i="3" s="1"/>
  <c r="AU395" i="3" s="1"/>
  <c r="G181" i="3"/>
  <c r="G197" i="3" s="1"/>
  <c r="G396" i="3" s="1"/>
  <c r="K181" i="3"/>
  <c r="K197" i="3" s="1"/>
  <c r="K396" i="3" s="1"/>
  <c r="O181" i="3"/>
  <c r="O197" i="3" s="1"/>
  <c r="O396" i="3" s="1"/>
  <c r="S181" i="3"/>
  <c r="S197" i="3" s="1"/>
  <c r="S396" i="3" s="1"/>
  <c r="W181" i="3"/>
  <c r="W197" i="3" s="1"/>
  <c r="W396" i="3" s="1"/>
  <c r="AA181" i="3"/>
  <c r="AA197" i="3" s="1"/>
  <c r="AA396" i="3" s="1"/>
  <c r="AE181" i="3"/>
  <c r="AE197" i="3" s="1"/>
  <c r="AE396" i="3" s="1"/>
  <c r="AI181" i="3"/>
  <c r="AI197" i="3" s="1"/>
  <c r="AI396" i="3" s="1"/>
  <c r="AM181" i="3"/>
  <c r="AM197" i="3" s="1"/>
  <c r="AM396" i="3" s="1"/>
  <c r="AQ181" i="3"/>
  <c r="AQ197" i="3" s="1"/>
  <c r="AQ396" i="3" s="1"/>
  <c r="AU181" i="3"/>
  <c r="AU197" i="3" s="1"/>
  <c r="AU396" i="3" s="1"/>
  <c r="G182" i="3"/>
  <c r="G198" i="3" s="1"/>
  <c r="G397" i="3" s="1"/>
  <c r="K182" i="3"/>
  <c r="K198" i="3" s="1"/>
  <c r="K397" i="3" s="1"/>
  <c r="O182" i="3"/>
  <c r="O198" i="3" s="1"/>
  <c r="O397" i="3" s="1"/>
  <c r="S182" i="3"/>
  <c r="S198" i="3" s="1"/>
  <c r="S397" i="3" s="1"/>
  <c r="W182" i="3"/>
  <c r="W198" i="3" s="1"/>
  <c r="W397" i="3" s="1"/>
  <c r="AA182" i="3"/>
  <c r="AA198" i="3" s="1"/>
  <c r="AA397" i="3" s="1"/>
  <c r="AE182" i="3"/>
  <c r="AE198" i="3" s="1"/>
  <c r="AE397" i="3" s="1"/>
  <c r="AI182" i="3"/>
  <c r="AI198" i="3" s="1"/>
  <c r="AI397" i="3" s="1"/>
  <c r="AM182" i="3"/>
  <c r="AM198" i="3" s="1"/>
  <c r="AM397" i="3" s="1"/>
  <c r="AQ182" i="3"/>
  <c r="AQ198" i="3" s="1"/>
  <c r="AQ397" i="3" s="1"/>
  <c r="AU182" i="3"/>
  <c r="AU198" i="3" s="1"/>
  <c r="AU397" i="3" s="1"/>
  <c r="AC179" i="3"/>
  <c r="AC195" i="3" s="1"/>
  <c r="AC394" i="3" s="1"/>
  <c r="I181" i="3"/>
  <c r="I197" i="3" s="1"/>
  <c r="I396" i="3" s="1"/>
  <c r="U181" i="3"/>
  <c r="U197" i="3" s="1"/>
  <c r="U396" i="3" s="1"/>
  <c r="AG181" i="3"/>
  <c r="AG197" i="3" s="1"/>
  <c r="AG396" i="3" s="1"/>
  <c r="AS181" i="3"/>
  <c r="AS197" i="3" s="1"/>
  <c r="AS396" i="3" s="1"/>
  <c r="M182" i="3"/>
  <c r="M198" i="3" s="1"/>
  <c r="M397" i="3" s="1"/>
  <c r="Y182" i="3"/>
  <c r="Y198" i="3" s="1"/>
  <c r="Y397" i="3" s="1"/>
  <c r="AK182" i="3"/>
  <c r="AK198" i="3" s="1"/>
  <c r="AK397" i="3" s="1"/>
  <c r="C181" i="3"/>
  <c r="C197" i="3" s="1"/>
  <c r="C396" i="3" s="1"/>
  <c r="P179" i="3"/>
  <c r="P195" i="3" s="1"/>
  <c r="P394" i="3" s="1"/>
  <c r="T179" i="3"/>
  <c r="T195" i="3" s="1"/>
  <c r="T394" i="3" s="1"/>
  <c r="AN179" i="3"/>
  <c r="AN195" i="3" s="1"/>
  <c r="AN394" i="3" s="1"/>
  <c r="P180" i="3"/>
  <c r="P196" i="3" s="1"/>
  <c r="P395" i="3" s="1"/>
  <c r="T180" i="3"/>
  <c r="T196" i="3" s="1"/>
  <c r="T395" i="3" s="1"/>
  <c r="AB180" i="3"/>
  <c r="AB196" i="3" s="1"/>
  <c r="AB395" i="3" s="1"/>
  <c r="D181" i="3"/>
  <c r="D197" i="3" s="1"/>
  <c r="D396" i="3" s="1"/>
  <c r="H181" i="3"/>
  <c r="H197" i="3" s="1"/>
  <c r="H396" i="3" s="1"/>
  <c r="L181" i="3"/>
  <c r="L197" i="3" s="1"/>
  <c r="L396" i="3" s="1"/>
  <c r="P181" i="3"/>
  <c r="P197" i="3" s="1"/>
  <c r="P396" i="3" s="1"/>
  <c r="T181" i="3"/>
  <c r="T197" i="3" s="1"/>
  <c r="T396" i="3" s="1"/>
  <c r="X181" i="3"/>
  <c r="X197" i="3" s="1"/>
  <c r="X396" i="3" s="1"/>
  <c r="AB181" i="3"/>
  <c r="AB197" i="3" s="1"/>
  <c r="AB396" i="3" s="1"/>
  <c r="AF181" i="3"/>
  <c r="AF197" i="3" s="1"/>
  <c r="AF396" i="3" s="1"/>
  <c r="AJ181" i="3"/>
  <c r="AJ197" i="3" s="1"/>
  <c r="AJ396" i="3" s="1"/>
  <c r="AN181" i="3"/>
  <c r="AN197" i="3" s="1"/>
  <c r="AN396" i="3" s="1"/>
  <c r="AR181" i="3"/>
  <c r="AR197" i="3" s="1"/>
  <c r="AR396" i="3" s="1"/>
  <c r="D182" i="3"/>
  <c r="D198" i="3" s="1"/>
  <c r="D397" i="3" s="1"/>
  <c r="H182" i="3"/>
  <c r="H198" i="3" s="1"/>
  <c r="H397" i="3" s="1"/>
  <c r="L182" i="3"/>
  <c r="L198" i="3" s="1"/>
  <c r="L397" i="3" s="1"/>
  <c r="P182" i="3"/>
  <c r="P198" i="3" s="1"/>
  <c r="P397" i="3" s="1"/>
  <c r="T182" i="3"/>
  <c r="T198" i="3" s="1"/>
  <c r="T397" i="3" s="1"/>
  <c r="X182" i="3"/>
  <c r="X198" i="3" s="1"/>
  <c r="X397" i="3" s="1"/>
  <c r="AB182" i="3"/>
  <c r="AB198" i="3" s="1"/>
  <c r="AB397" i="3" s="1"/>
  <c r="AF182" i="3"/>
  <c r="AF198" i="3" s="1"/>
  <c r="AF397" i="3" s="1"/>
  <c r="AJ182" i="3"/>
  <c r="AJ198" i="3" s="1"/>
  <c r="AJ397" i="3" s="1"/>
  <c r="AN182" i="3"/>
  <c r="AN198" i="3" s="1"/>
  <c r="AN397" i="3" s="1"/>
  <c r="AR182" i="3"/>
  <c r="AR198" i="3" s="1"/>
  <c r="AR397" i="3" s="1"/>
  <c r="C180" i="3"/>
  <c r="C196" i="3" s="1"/>
  <c r="C395" i="3" s="1"/>
  <c r="M179" i="3"/>
  <c r="M195" i="3" s="1"/>
  <c r="M394" i="3" s="1"/>
  <c r="Y179" i="3"/>
  <c r="Y195" i="3" s="1"/>
  <c r="Y394" i="3" s="1"/>
  <c r="AC180" i="3"/>
  <c r="AC196" i="3" s="1"/>
  <c r="AC395" i="3" s="1"/>
  <c r="M181" i="3"/>
  <c r="M197" i="3" s="1"/>
  <c r="M396" i="3" s="1"/>
  <c r="Y181" i="3"/>
  <c r="Y197" i="3" s="1"/>
  <c r="Y396" i="3" s="1"/>
  <c r="AK181" i="3"/>
  <c r="AK197" i="3" s="1"/>
  <c r="AK396" i="3" s="1"/>
  <c r="E182" i="3"/>
  <c r="E198" i="3" s="1"/>
  <c r="E397" i="3" s="1"/>
  <c r="Q182" i="3"/>
  <c r="Q198" i="3" s="1"/>
  <c r="Q397" i="3" s="1"/>
  <c r="AC182" i="3"/>
  <c r="AC198" i="3" s="1"/>
  <c r="AC397" i="3" s="1"/>
  <c r="AO182" i="3"/>
  <c r="AO198" i="3" s="1"/>
  <c r="AO397" i="3" s="1"/>
  <c r="C421" i="3"/>
  <c r="D420" i="3"/>
  <c r="E420" i="3" s="1"/>
  <c r="F420" i="3" s="1"/>
  <c r="G420" i="3" s="1"/>
  <c r="H420" i="3" s="1"/>
  <c r="I420" i="3" s="1"/>
  <c r="J420" i="3" s="1"/>
  <c r="K420" i="3" s="1"/>
  <c r="L420" i="3" s="1"/>
  <c r="M420" i="3" s="1"/>
  <c r="N420" i="3" s="1"/>
  <c r="O420" i="3" s="1"/>
  <c r="P420" i="3" s="1"/>
  <c r="Q420" i="3" s="1"/>
  <c r="R420" i="3" s="1"/>
  <c r="S420" i="3" s="1"/>
  <c r="T420" i="3" s="1"/>
  <c r="U420" i="3" s="1"/>
  <c r="V420" i="3" s="1"/>
  <c r="W420" i="3" s="1"/>
  <c r="X420" i="3" s="1"/>
  <c r="Y420" i="3" s="1"/>
  <c r="Z420" i="3" s="1"/>
  <c r="AA420" i="3" s="1"/>
  <c r="AB420" i="3" s="1"/>
  <c r="AC420" i="3" s="1"/>
  <c r="AD420" i="3" s="1"/>
  <c r="AE420" i="3" s="1"/>
  <c r="AF420" i="3" s="1"/>
  <c r="AG420" i="3" s="1"/>
  <c r="AH420" i="3" s="1"/>
  <c r="AI420" i="3" s="1"/>
  <c r="AJ420" i="3" s="1"/>
  <c r="AK420" i="3" s="1"/>
  <c r="AL420" i="3" s="1"/>
  <c r="AM420" i="3" s="1"/>
  <c r="AN420" i="3" s="1"/>
  <c r="AO420" i="3" s="1"/>
  <c r="AP420" i="3" s="1"/>
  <c r="AQ420" i="3" s="1"/>
  <c r="AR420" i="3" s="1"/>
  <c r="AS420" i="3" s="1"/>
  <c r="AT420" i="3" s="1"/>
  <c r="AU420" i="3" s="1"/>
  <c r="AX390" i="3"/>
  <c r="AM333" i="3"/>
  <c r="AM31" i="3" s="1"/>
  <c r="AM7" i="7" s="1"/>
  <c r="AM7" i="6"/>
  <c r="L333" i="3"/>
  <c r="L31" i="3" s="1"/>
  <c r="L7" i="7" s="1"/>
  <c r="L7" i="6"/>
  <c r="U333" i="3"/>
  <c r="U31" i="3" s="1"/>
  <c r="U7" i="7" s="1"/>
  <c r="U7" i="6"/>
  <c r="AD333" i="3"/>
  <c r="AD31" i="3" s="1"/>
  <c r="AD68" i="3" s="1"/>
  <c r="AD7" i="6"/>
  <c r="A9" i="6"/>
  <c r="S20" i="1"/>
  <c r="S21" i="1" s="1"/>
  <c r="AS369" i="3"/>
  <c r="AO369" i="3"/>
  <c r="AK369" i="3"/>
  <c r="AG369" i="3"/>
  <c r="AC369" i="3"/>
  <c r="Y369" i="3"/>
  <c r="U369" i="3"/>
  <c r="Q369" i="3"/>
  <c r="AQ369" i="3"/>
  <c r="AM369" i="3"/>
  <c r="AA369" i="3"/>
  <c r="S369" i="3"/>
  <c r="AT369" i="3"/>
  <c r="AL369" i="3"/>
  <c r="AH369" i="3"/>
  <c r="Z369" i="3"/>
  <c r="R369" i="3"/>
  <c r="AR369" i="3"/>
  <c r="AN369" i="3"/>
  <c r="AJ369" i="3"/>
  <c r="AF369" i="3"/>
  <c r="AB369" i="3"/>
  <c r="X369" i="3"/>
  <c r="T369" i="3"/>
  <c r="C177" i="3"/>
  <c r="C193" i="3" s="1"/>
  <c r="C392" i="3" s="1"/>
  <c r="AU369" i="3"/>
  <c r="AI369" i="3"/>
  <c r="AE369" i="3"/>
  <c r="W369" i="3"/>
  <c r="AP369" i="3"/>
  <c r="AD369" i="3"/>
  <c r="V369" i="3"/>
  <c r="O20" i="1"/>
  <c r="O21" i="1" s="1"/>
  <c r="W21" i="1"/>
  <c r="A336" i="3"/>
  <c r="A34" i="3" s="1"/>
  <c r="H21" i="1"/>
  <c r="J20" i="1"/>
  <c r="J21" i="1" s="1"/>
  <c r="A223" i="3"/>
  <c r="A196" i="3"/>
  <c r="A224" i="3"/>
  <c r="A197" i="3"/>
  <c r="A225" i="3"/>
  <c r="A198" i="3"/>
  <c r="A135" i="3"/>
  <c r="A102" i="3"/>
  <c r="A179" i="3"/>
  <c r="EJ14" i="3"/>
  <c r="A171" i="3"/>
  <c r="EJ6" i="3"/>
  <c r="A177" i="3"/>
  <c r="EJ12" i="3"/>
  <c r="A173" i="3"/>
  <c r="EJ8" i="3"/>
  <c r="A175" i="3"/>
  <c r="EJ10" i="3"/>
  <c r="A178" i="3"/>
  <c r="EJ13" i="3"/>
  <c r="A169" i="3"/>
  <c r="EJ4" i="3"/>
  <c r="A176" i="3"/>
  <c r="EJ11" i="3"/>
  <c r="A172" i="3"/>
  <c r="EJ7" i="3"/>
  <c r="A174" i="3"/>
  <c r="EJ9" i="3"/>
  <c r="A170" i="3"/>
  <c r="AN3" i="3"/>
  <c r="AN7" i="6" s="1"/>
  <c r="D333" i="3"/>
  <c r="D31" i="3" s="1"/>
  <c r="B295" i="3"/>
  <c r="B261" i="3"/>
  <c r="I258" i="3"/>
  <c r="J258" i="3" s="1"/>
  <c r="AC176" i="3"/>
  <c r="AC192" i="3" s="1"/>
  <c r="AC4" i="2"/>
  <c r="B4" i="2" s="1"/>
  <c r="I20" i="1"/>
  <c r="I21" i="1" s="1"/>
  <c r="C21" i="1"/>
  <c r="U21" i="1"/>
  <c r="Q21" i="1"/>
  <c r="M21" i="1"/>
  <c r="K21" i="1"/>
  <c r="A26" i="1"/>
  <c r="B229" i="3"/>
  <c r="A235" i="3"/>
  <c r="C250" i="3" s="1"/>
  <c r="D250" i="3" s="1"/>
  <c r="E250" i="3" s="1"/>
  <c r="F250" i="3" s="1"/>
  <c r="G250" i="3" s="1"/>
  <c r="H250" i="3" s="1"/>
  <c r="I250" i="3" s="1"/>
  <c r="J250" i="3" s="1"/>
  <c r="K250" i="3" s="1"/>
  <c r="L250" i="3" s="1"/>
  <c r="M250" i="3" s="1"/>
  <c r="N250" i="3" s="1"/>
  <c r="O250" i="3" s="1"/>
  <c r="P250" i="3" s="1"/>
  <c r="Q250" i="3" s="1"/>
  <c r="R250" i="3" s="1"/>
  <c r="S250" i="3" s="1"/>
  <c r="T250" i="3" s="1"/>
  <c r="U250" i="3" s="1"/>
  <c r="V250" i="3" s="1"/>
  <c r="W250" i="3" s="1"/>
  <c r="X250" i="3" s="1"/>
  <c r="Y250" i="3" s="1"/>
  <c r="Z250" i="3" s="1"/>
  <c r="AA250" i="3" s="1"/>
  <c r="AB250" i="3" s="1"/>
  <c r="AC250" i="3" s="1"/>
  <c r="AD250" i="3" s="1"/>
  <c r="AE250" i="3" s="1"/>
  <c r="AF250" i="3" s="1"/>
  <c r="AG250" i="3" s="1"/>
  <c r="AH250" i="3" s="1"/>
  <c r="AI250" i="3" s="1"/>
  <c r="AJ250" i="3" s="1"/>
  <c r="AK250" i="3" s="1"/>
  <c r="AL250" i="3" s="1"/>
  <c r="AM250" i="3" s="1"/>
  <c r="AN250" i="3" s="1"/>
  <c r="AO250" i="3" s="1"/>
  <c r="AP250" i="3" s="1"/>
  <c r="AQ250" i="3" s="1"/>
  <c r="AR250" i="3" s="1"/>
  <c r="AS250" i="3" s="1"/>
  <c r="AT250" i="3" s="1"/>
  <c r="AU250" i="3" s="1"/>
  <c r="A231" i="3"/>
  <c r="C246" i="3" s="1"/>
  <c r="D246" i="3" s="1"/>
  <c r="E246" i="3" s="1"/>
  <c r="F246" i="3" s="1"/>
  <c r="G246" i="3" s="1"/>
  <c r="H246" i="3" s="1"/>
  <c r="I246" i="3" s="1"/>
  <c r="J246" i="3" s="1"/>
  <c r="K246" i="3" s="1"/>
  <c r="L246" i="3" s="1"/>
  <c r="M246" i="3" s="1"/>
  <c r="N246" i="3" s="1"/>
  <c r="O246" i="3" s="1"/>
  <c r="P246" i="3" s="1"/>
  <c r="Q246" i="3" s="1"/>
  <c r="R246" i="3" s="1"/>
  <c r="S246" i="3" s="1"/>
  <c r="T246" i="3" s="1"/>
  <c r="U246" i="3" s="1"/>
  <c r="V246" i="3" s="1"/>
  <c r="W246" i="3" s="1"/>
  <c r="X246" i="3" s="1"/>
  <c r="Y246" i="3" s="1"/>
  <c r="Z246" i="3" s="1"/>
  <c r="AA246" i="3" s="1"/>
  <c r="AB246" i="3" s="1"/>
  <c r="AC246" i="3" s="1"/>
  <c r="AD246" i="3" s="1"/>
  <c r="AE246" i="3" s="1"/>
  <c r="AF246" i="3" s="1"/>
  <c r="AG246" i="3" s="1"/>
  <c r="AH246" i="3" s="1"/>
  <c r="AI246" i="3" s="1"/>
  <c r="AJ246" i="3" s="1"/>
  <c r="AK246" i="3" s="1"/>
  <c r="AL246" i="3" s="1"/>
  <c r="AM246" i="3" s="1"/>
  <c r="AN246" i="3" s="1"/>
  <c r="AO246" i="3" s="1"/>
  <c r="AP246" i="3" s="1"/>
  <c r="AQ246" i="3" s="1"/>
  <c r="AR246" i="3" s="1"/>
  <c r="AS246" i="3" s="1"/>
  <c r="AT246" i="3" s="1"/>
  <c r="AU246" i="3" s="1"/>
  <c r="A228" i="3"/>
  <c r="C243" i="3" s="1"/>
  <c r="D243" i="3" s="1"/>
  <c r="E243" i="3" s="1"/>
  <c r="F243" i="3" s="1"/>
  <c r="G243" i="3" s="1"/>
  <c r="H243" i="3" s="1"/>
  <c r="I243" i="3" s="1"/>
  <c r="J243" i="3" s="1"/>
  <c r="K243" i="3" s="1"/>
  <c r="L243" i="3" s="1"/>
  <c r="M243" i="3" s="1"/>
  <c r="N243" i="3" s="1"/>
  <c r="O243" i="3" s="1"/>
  <c r="P243" i="3" s="1"/>
  <c r="Q243" i="3" s="1"/>
  <c r="R243" i="3" s="1"/>
  <c r="S243" i="3" s="1"/>
  <c r="T243" i="3" s="1"/>
  <c r="U243" i="3" s="1"/>
  <c r="V243" i="3" s="1"/>
  <c r="W243" i="3" s="1"/>
  <c r="X243" i="3" s="1"/>
  <c r="Y243" i="3" s="1"/>
  <c r="Z243" i="3" s="1"/>
  <c r="AA243" i="3" s="1"/>
  <c r="AB243" i="3" s="1"/>
  <c r="AC243" i="3" s="1"/>
  <c r="AD243" i="3" s="1"/>
  <c r="AE243" i="3" s="1"/>
  <c r="AF243" i="3" s="1"/>
  <c r="AG243" i="3" s="1"/>
  <c r="AH243" i="3" s="1"/>
  <c r="AI243" i="3" s="1"/>
  <c r="AJ243" i="3" s="1"/>
  <c r="AK243" i="3" s="1"/>
  <c r="AL243" i="3" s="1"/>
  <c r="AM243" i="3" s="1"/>
  <c r="AN243" i="3" s="1"/>
  <c r="AO243" i="3" s="1"/>
  <c r="AP243" i="3" s="1"/>
  <c r="AQ243" i="3" s="1"/>
  <c r="AR243" i="3" s="1"/>
  <c r="AS243" i="3" s="1"/>
  <c r="AT243" i="3" s="1"/>
  <c r="AU243" i="3" s="1"/>
  <c r="A236" i="3"/>
  <c r="C251" i="3" s="1"/>
  <c r="D251" i="3" s="1"/>
  <c r="E251" i="3" s="1"/>
  <c r="F251" i="3" s="1"/>
  <c r="G251" i="3" s="1"/>
  <c r="H251" i="3" s="1"/>
  <c r="I251" i="3" s="1"/>
  <c r="J251" i="3" s="1"/>
  <c r="K251" i="3" s="1"/>
  <c r="L251" i="3" s="1"/>
  <c r="M251" i="3" s="1"/>
  <c r="N251" i="3" s="1"/>
  <c r="O251" i="3" s="1"/>
  <c r="P251" i="3" s="1"/>
  <c r="Q251" i="3" s="1"/>
  <c r="R251" i="3" s="1"/>
  <c r="S251" i="3" s="1"/>
  <c r="T251" i="3" s="1"/>
  <c r="U251" i="3" s="1"/>
  <c r="V251" i="3" s="1"/>
  <c r="W251" i="3" s="1"/>
  <c r="X251" i="3" s="1"/>
  <c r="Y251" i="3" s="1"/>
  <c r="Z251" i="3" s="1"/>
  <c r="AA251" i="3" s="1"/>
  <c r="AB251" i="3" s="1"/>
  <c r="AC251" i="3" s="1"/>
  <c r="AD251" i="3" s="1"/>
  <c r="AE251" i="3" s="1"/>
  <c r="AF251" i="3" s="1"/>
  <c r="AG251" i="3" s="1"/>
  <c r="AH251" i="3" s="1"/>
  <c r="AI251" i="3" s="1"/>
  <c r="AJ251" i="3" s="1"/>
  <c r="AK251" i="3" s="1"/>
  <c r="AL251" i="3" s="1"/>
  <c r="AM251" i="3" s="1"/>
  <c r="AN251" i="3" s="1"/>
  <c r="AO251" i="3" s="1"/>
  <c r="AP251" i="3" s="1"/>
  <c r="AQ251" i="3" s="1"/>
  <c r="AR251" i="3" s="1"/>
  <c r="AS251" i="3" s="1"/>
  <c r="AT251" i="3" s="1"/>
  <c r="AU251" i="3" s="1"/>
  <c r="A232" i="3"/>
  <c r="C247" i="3" s="1"/>
  <c r="D247" i="3" s="1"/>
  <c r="E247" i="3" s="1"/>
  <c r="F247" i="3" s="1"/>
  <c r="G247" i="3" s="1"/>
  <c r="H247" i="3" s="1"/>
  <c r="I247" i="3" s="1"/>
  <c r="J247" i="3" s="1"/>
  <c r="K247" i="3" s="1"/>
  <c r="L247" i="3" s="1"/>
  <c r="M247" i="3" s="1"/>
  <c r="N247" i="3" s="1"/>
  <c r="O247" i="3" s="1"/>
  <c r="P247" i="3" s="1"/>
  <c r="Q247" i="3" s="1"/>
  <c r="R247" i="3" s="1"/>
  <c r="S247" i="3" s="1"/>
  <c r="T247" i="3" s="1"/>
  <c r="U247" i="3" s="1"/>
  <c r="V247" i="3" s="1"/>
  <c r="W247" i="3" s="1"/>
  <c r="X247" i="3" s="1"/>
  <c r="Y247" i="3" s="1"/>
  <c r="Z247" i="3" s="1"/>
  <c r="AA247" i="3" s="1"/>
  <c r="AB247" i="3" s="1"/>
  <c r="AC247" i="3" s="1"/>
  <c r="AD247" i="3" s="1"/>
  <c r="AE247" i="3" s="1"/>
  <c r="AF247" i="3" s="1"/>
  <c r="AG247" i="3" s="1"/>
  <c r="AH247" i="3" s="1"/>
  <c r="AI247" i="3" s="1"/>
  <c r="AJ247" i="3" s="1"/>
  <c r="AK247" i="3" s="1"/>
  <c r="AL247" i="3" s="1"/>
  <c r="AM247" i="3" s="1"/>
  <c r="AN247" i="3" s="1"/>
  <c r="AO247" i="3" s="1"/>
  <c r="AP247" i="3" s="1"/>
  <c r="AQ247" i="3" s="1"/>
  <c r="AR247" i="3" s="1"/>
  <c r="AS247" i="3" s="1"/>
  <c r="AT247" i="3" s="1"/>
  <c r="AU247" i="3" s="1"/>
  <c r="A237" i="3"/>
  <c r="C252" i="3" s="1"/>
  <c r="D252" i="3" s="1"/>
  <c r="E252" i="3" s="1"/>
  <c r="F252" i="3" s="1"/>
  <c r="G252" i="3" s="1"/>
  <c r="H252" i="3" s="1"/>
  <c r="I252" i="3" s="1"/>
  <c r="J252" i="3" s="1"/>
  <c r="K252" i="3" s="1"/>
  <c r="L252" i="3" s="1"/>
  <c r="M252" i="3" s="1"/>
  <c r="N252" i="3" s="1"/>
  <c r="O252" i="3" s="1"/>
  <c r="P252" i="3" s="1"/>
  <c r="Q252" i="3" s="1"/>
  <c r="R252" i="3" s="1"/>
  <c r="S252" i="3" s="1"/>
  <c r="T252" i="3" s="1"/>
  <c r="U252" i="3" s="1"/>
  <c r="V252" i="3" s="1"/>
  <c r="W252" i="3" s="1"/>
  <c r="X252" i="3" s="1"/>
  <c r="Y252" i="3" s="1"/>
  <c r="Z252" i="3" s="1"/>
  <c r="AA252" i="3" s="1"/>
  <c r="AB252" i="3" s="1"/>
  <c r="AC252" i="3" s="1"/>
  <c r="AD252" i="3" s="1"/>
  <c r="AE252" i="3" s="1"/>
  <c r="AF252" i="3" s="1"/>
  <c r="AG252" i="3" s="1"/>
  <c r="AH252" i="3" s="1"/>
  <c r="AI252" i="3" s="1"/>
  <c r="AJ252" i="3" s="1"/>
  <c r="AK252" i="3" s="1"/>
  <c r="AL252" i="3" s="1"/>
  <c r="AM252" i="3" s="1"/>
  <c r="AN252" i="3" s="1"/>
  <c r="AO252" i="3" s="1"/>
  <c r="AP252" i="3" s="1"/>
  <c r="AQ252" i="3" s="1"/>
  <c r="AR252" i="3" s="1"/>
  <c r="AS252" i="3" s="1"/>
  <c r="AT252" i="3" s="1"/>
  <c r="AU252" i="3" s="1"/>
  <c r="A233" i="3"/>
  <c r="C248" i="3" s="1"/>
  <c r="D248" i="3" s="1"/>
  <c r="E248" i="3" s="1"/>
  <c r="F248" i="3" s="1"/>
  <c r="G248" i="3" s="1"/>
  <c r="H248" i="3" s="1"/>
  <c r="I248" i="3" s="1"/>
  <c r="J248" i="3" s="1"/>
  <c r="K248" i="3" s="1"/>
  <c r="L248" i="3" s="1"/>
  <c r="M248" i="3" s="1"/>
  <c r="N248" i="3" s="1"/>
  <c r="O248" i="3" s="1"/>
  <c r="P248" i="3" s="1"/>
  <c r="Q248" i="3" s="1"/>
  <c r="R248" i="3" s="1"/>
  <c r="S248" i="3" s="1"/>
  <c r="T248" i="3" s="1"/>
  <c r="U248" i="3" s="1"/>
  <c r="V248" i="3" s="1"/>
  <c r="W248" i="3" s="1"/>
  <c r="X248" i="3" s="1"/>
  <c r="Y248" i="3" s="1"/>
  <c r="Z248" i="3" s="1"/>
  <c r="AA248" i="3" s="1"/>
  <c r="AB248" i="3" s="1"/>
  <c r="AC248" i="3" s="1"/>
  <c r="AD248" i="3" s="1"/>
  <c r="AE248" i="3" s="1"/>
  <c r="AF248" i="3" s="1"/>
  <c r="AG248" i="3" s="1"/>
  <c r="AH248" i="3" s="1"/>
  <c r="AI248" i="3" s="1"/>
  <c r="AJ248" i="3" s="1"/>
  <c r="AK248" i="3" s="1"/>
  <c r="AL248" i="3" s="1"/>
  <c r="AM248" i="3" s="1"/>
  <c r="AN248" i="3" s="1"/>
  <c r="AO248" i="3" s="1"/>
  <c r="AP248" i="3" s="1"/>
  <c r="AQ248" i="3" s="1"/>
  <c r="AR248" i="3" s="1"/>
  <c r="AS248" i="3" s="1"/>
  <c r="AT248" i="3" s="1"/>
  <c r="AU248" i="3" s="1"/>
  <c r="A229" i="3"/>
  <c r="C244" i="3" s="1"/>
  <c r="D244" i="3" s="1"/>
  <c r="E244" i="3" s="1"/>
  <c r="F244" i="3" s="1"/>
  <c r="G244" i="3" s="1"/>
  <c r="H244" i="3" s="1"/>
  <c r="I244" i="3" s="1"/>
  <c r="J244" i="3" s="1"/>
  <c r="K244" i="3" s="1"/>
  <c r="L244" i="3" s="1"/>
  <c r="M244" i="3" s="1"/>
  <c r="N244" i="3" s="1"/>
  <c r="O244" i="3" s="1"/>
  <c r="P244" i="3" s="1"/>
  <c r="Q244" i="3" s="1"/>
  <c r="R244" i="3" s="1"/>
  <c r="S244" i="3" s="1"/>
  <c r="T244" i="3" s="1"/>
  <c r="U244" i="3" s="1"/>
  <c r="V244" i="3" s="1"/>
  <c r="W244" i="3" s="1"/>
  <c r="X244" i="3" s="1"/>
  <c r="Y244" i="3" s="1"/>
  <c r="Z244" i="3" s="1"/>
  <c r="AA244" i="3" s="1"/>
  <c r="AB244" i="3" s="1"/>
  <c r="AC244" i="3" s="1"/>
  <c r="AD244" i="3" s="1"/>
  <c r="AE244" i="3" s="1"/>
  <c r="AF244" i="3" s="1"/>
  <c r="AG244" i="3" s="1"/>
  <c r="AH244" i="3" s="1"/>
  <c r="AI244" i="3" s="1"/>
  <c r="AJ244" i="3" s="1"/>
  <c r="AK244" i="3" s="1"/>
  <c r="AL244" i="3" s="1"/>
  <c r="AM244" i="3" s="1"/>
  <c r="AN244" i="3" s="1"/>
  <c r="AO244" i="3" s="1"/>
  <c r="AP244" i="3" s="1"/>
  <c r="AQ244" i="3" s="1"/>
  <c r="AR244" i="3" s="1"/>
  <c r="AS244" i="3" s="1"/>
  <c r="AT244" i="3" s="1"/>
  <c r="AU244" i="3" s="1"/>
  <c r="A238" i="3"/>
  <c r="C253" i="3" s="1"/>
  <c r="D253" i="3" s="1"/>
  <c r="E253" i="3" s="1"/>
  <c r="F253" i="3" s="1"/>
  <c r="G253" i="3" s="1"/>
  <c r="H253" i="3" s="1"/>
  <c r="I253" i="3" s="1"/>
  <c r="J253" i="3" s="1"/>
  <c r="K253" i="3" s="1"/>
  <c r="L253" i="3" s="1"/>
  <c r="M253" i="3" s="1"/>
  <c r="N253" i="3" s="1"/>
  <c r="O253" i="3" s="1"/>
  <c r="P253" i="3" s="1"/>
  <c r="Q253" i="3" s="1"/>
  <c r="R253" i="3" s="1"/>
  <c r="S253" i="3" s="1"/>
  <c r="T253" i="3" s="1"/>
  <c r="U253" i="3" s="1"/>
  <c r="V253" i="3" s="1"/>
  <c r="W253" i="3" s="1"/>
  <c r="X253" i="3" s="1"/>
  <c r="Y253" i="3" s="1"/>
  <c r="Z253" i="3" s="1"/>
  <c r="AA253" i="3" s="1"/>
  <c r="AB253" i="3" s="1"/>
  <c r="AC253" i="3" s="1"/>
  <c r="AD253" i="3" s="1"/>
  <c r="AE253" i="3" s="1"/>
  <c r="AF253" i="3" s="1"/>
  <c r="AG253" i="3" s="1"/>
  <c r="AH253" i="3" s="1"/>
  <c r="AI253" i="3" s="1"/>
  <c r="AJ253" i="3" s="1"/>
  <c r="AK253" i="3" s="1"/>
  <c r="AL253" i="3" s="1"/>
  <c r="AM253" i="3" s="1"/>
  <c r="AN253" i="3" s="1"/>
  <c r="AO253" i="3" s="1"/>
  <c r="AP253" i="3" s="1"/>
  <c r="AQ253" i="3" s="1"/>
  <c r="AR253" i="3" s="1"/>
  <c r="AS253" i="3" s="1"/>
  <c r="AT253" i="3" s="1"/>
  <c r="AU253" i="3" s="1"/>
  <c r="A234" i="3"/>
  <c r="C249" i="3" s="1"/>
  <c r="D249" i="3" s="1"/>
  <c r="E249" i="3" s="1"/>
  <c r="F249" i="3" s="1"/>
  <c r="G249" i="3" s="1"/>
  <c r="H249" i="3" s="1"/>
  <c r="I249" i="3" s="1"/>
  <c r="J249" i="3" s="1"/>
  <c r="K249" i="3" s="1"/>
  <c r="L249" i="3" s="1"/>
  <c r="M249" i="3" s="1"/>
  <c r="N249" i="3" s="1"/>
  <c r="O249" i="3" s="1"/>
  <c r="P249" i="3" s="1"/>
  <c r="Q249" i="3" s="1"/>
  <c r="R249" i="3" s="1"/>
  <c r="S249" i="3" s="1"/>
  <c r="T249" i="3" s="1"/>
  <c r="U249" i="3" s="1"/>
  <c r="V249" i="3" s="1"/>
  <c r="W249" i="3" s="1"/>
  <c r="X249" i="3" s="1"/>
  <c r="Y249" i="3" s="1"/>
  <c r="Z249" i="3" s="1"/>
  <c r="AA249" i="3" s="1"/>
  <c r="AB249" i="3" s="1"/>
  <c r="AC249" i="3" s="1"/>
  <c r="AD249" i="3" s="1"/>
  <c r="AE249" i="3" s="1"/>
  <c r="AF249" i="3" s="1"/>
  <c r="AG249" i="3" s="1"/>
  <c r="AH249" i="3" s="1"/>
  <c r="AI249" i="3" s="1"/>
  <c r="AJ249" i="3" s="1"/>
  <c r="AK249" i="3" s="1"/>
  <c r="AL249" i="3" s="1"/>
  <c r="AM249" i="3" s="1"/>
  <c r="AN249" i="3" s="1"/>
  <c r="AO249" i="3" s="1"/>
  <c r="AP249" i="3" s="1"/>
  <c r="AQ249" i="3" s="1"/>
  <c r="AR249" i="3" s="1"/>
  <c r="AS249" i="3" s="1"/>
  <c r="AT249" i="3" s="1"/>
  <c r="AU249" i="3" s="1"/>
  <c r="A230" i="3"/>
  <c r="C245" i="3" s="1"/>
  <c r="D245" i="3" s="1"/>
  <c r="E245" i="3" s="1"/>
  <c r="F245" i="3" s="1"/>
  <c r="G245" i="3" s="1"/>
  <c r="H245" i="3" s="1"/>
  <c r="I245" i="3" s="1"/>
  <c r="J245" i="3" s="1"/>
  <c r="K245" i="3" s="1"/>
  <c r="L245" i="3" s="1"/>
  <c r="M245" i="3" s="1"/>
  <c r="N245" i="3" s="1"/>
  <c r="O245" i="3" s="1"/>
  <c r="P245" i="3" s="1"/>
  <c r="Q245" i="3" s="1"/>
  <c r="R245" i="3" s="1"/>
  <c r="S245" i="3" s="1"/>
  <c r="T245" i="3" s="1"/>
  <c r="U245" i="3" s="1"/>
  <c r="V245" i="3" s="1"/>
  <c r="W245" i="3" s="1"/>
  <c r="X245" i="3" s="1"/>
  <c r="Y245" i="3" s="1"/>
  <c r="Z245" i="3" s="1"/>
  <c r="AA245" i="3" s="1"/>
  <c r="AB245" i="3" s="1"/>
  <c r="AC245" i="3" s="1"/>
  <c r="AD245" i="3" s="1"/>
  <c r="AE245" i="3" s="1"/>
  <c r="AF245" i="3" s="1"/>
  <c r="AG245" i="3" s="1"/>
  <c r="AH245" i="3" s="1"/>
  <c r="AI245" i="3" s="1"/>
  <c r="AJ245" i="3" s="1"/>
  <c r="AK245" i="3" s="1"/>
  <c r="AL245" i="3" s="1"/>
  <c r="AM245" i="3" s="1"/>
  <c r="AN245" i="3" s="1"/>
  <c r="AO245" i="3" s="1"/>
  <c r="AP245" i="3" s="1"/>
  <c r="AQ245" i="3" s="1"/>
  <c r="AR245" i="3" s="1"/>
  <c r="AS245" i="3" s="1"/>
  <c r="AT245" i="3" s="1"/>
  <c r="AU245" i="3" s="1"/>
  <c r="AL175" i="3"/>
  <c r="AL191" i="3" s="1"/>
  <c r="AH174" i="3"/>
  <c r="AH190" i="3" s="1"/>
  <c r="P171" i="3"/>
  <c r="P187" i="3" s="1"/>
  <c r="Y178" i="3"/>
  <c r="Y194" i="3" s="1"/>
  <c r="AQ174" i="3"/>
  <c r="AQ190" i="3" s="1"/>
  <c r="AR178" i="3"/>
  <c r="AR194" i="3" s="1"/>
  <c r="AR393" i="3" s="1"/>
  <c r="AJ178" i="3"/>
  <c r="AJ194" i="3" s="1"/>
  <c r="AJ393" i="3" s="1"/>
  <c r="T178" i="3"/>
  <c r="T194" i="3" s="1"/>
  <c r="T393" i="3" s="1"/>
  <c r="P178" i="3"/>
  <c r="P194" i="3" s="1"/>
  <c r="P393" i="3" s="1"/>
  <c r="T177" i="3"/>
  <c r="T193" i="3" s="1"/>
  <c r="T392" i="3" s="1"/>
  <c r="P177" i="3"/>
  <c r="P193" i="3" s="1"/>
  <c r="P392" i="3" s="1"/>
  <c r="L177" i="3"/>
  <c r="L193" i="3" s="1"/>
  <c r="L392" i="3" s="1"/>
  <c r="AN176" i="3"/>
  <c r="AN192" i="3" s="1"/>
  <c r="AN391" i="3" s="1"/>
  <c r="X176" i="3"/>
  <c r="X192" i="3" s="1"/>
  <c r="X391" i="3" s="1"/>
  <c r="T176" i="3"/>
  <c r="T192" i="3" s="1"/>
  <c r="T391" i="3" s="1"/>
  <c r="P176" i="3"/>
  <c r="P192" i="3" s="1"/>
  <c r="P391" i="3" s="1"/>
  <c r="L176" i="3"/>
  <c r="L192" i="3" s="1"/>
  <c r="L391" i="3" s="1"/>
  <c r="D176" i="3"/>
  <c r="D192" i="3" s="1"/>
  <c r="D391" i="3" s="1"/>
  <c r="AF175" i="3"/>
  <c r="AF191" i="3" s="1"/>
  <c r="AF390" i="3" s="1"/>
  <c r="T175" i="3"/>
  <c r="T191" i="3" s="1"/>
  <c r="T390" i="3" s="1"/>
  <c r="P175" i="3"/>
  <c r="P191" i="3" s="1"/>
  <c r="P390" i="3" s="1"/>
  <c r="AF174" i="3"/>
  <c r="AF190" i="3" s="1"/>
  <c r="AF389" i="3" s="1"/>
  <c r="T174" i="3"/>
  <c r="T190" i="3" s="1"/>
  <c r="T389" i="3" s="1"/>
  <c r="P174" i="3"/>
  <c r="P190" i="3" s="1"/>
  <c r="P389" i="3" s="1"/>
  <c r="T173" i="3"/>
  <c r="T189" i="3" s="1"/>
  <c r="T388" i="3" s="1"/>
  <c r="P173" i="3"/>
  <c r="P189" i="3" s="1"/>
  <c r="P388" i="3" s="1"/>
  <c r="T172" i="3"/>
  <c r="T188" i="3" s="1"/>
  <c r="T387" i="3" s="1"/>
  <c r="P172" i="3"/>
  <c r="P188" i="3" s="1"/>
  <c r="P387" i="3" s="1"/>
  <c r="T171" i="3"/>
  <c r="T187" i="3" s="1"/>
  <c r="T386" i="3" s="1"/>
  <c r="T170" i="3"/>
  <c r="T186" i="3" s="1"/>
  <c r="T385" i="3" s="1"/>
  <c r="P170" i="3"/>
  <c r="P186" i="3" s="1"/>
  <c r="P385" i="3" s="1"/>
  <c r="H170" i="3"/>
  <c r="H186" i="3" s="1"/>
  <c r="H385" i="3" s="1"/>
  <c r="H400" i="3" s="1"/>
  <c r="AR169" i="3"/>
  <c r="T169" i="3"/>
  <c r="P169" i="3"/>
  <c r="L169" i="3"/>
  <c r="D169" i="3"/>
  <c r="BT3" i="3"/>
  <c r="DW18" i="3" s="1"/>
  <c r="AS178" i="3"/>
  <c r="AS194" i="3" s="1"/>
  <c r="AS393" i="3" s="1"/>
  <c r="AC178" i="3"/>
  <c r="AC194" i="3" s="1"/>
  <c r="AC393" i="3" s="1"/>
  <c r="AS177" i="3"/>
  <c r="AS193" i="3" s="1"/>
  <c r="AS392" i="3" s="1"/>
  <c r="AC177" i="3"/>
  <c r="AC193" i="3" s="1"/>
  <c r="AC392" i="3" s="1"/>
  <c r="Y177" i="3"/>
  <c r="Y193" i="3" s="1"/>
  <c r="Y392" i="3" s="1"/>
  <c r="U177" i="3"/>
  <c r="U193" i="3" s="1"/>
  <c r="U392" i="3" s="1"/>
  <c r="Y176" i="3"/>
  <c r="Y192" i="3" s="1"/>
  <c r="Y391" i="3" s="1"/>
  <c r="M176" i="3"/>
  <c r="M192" i="3" s="1"/>
  <c r="M391" i="3" s="1"/>
  <c r="E176" i="3"/>
  <c r="E192" i="3" s="1"/>
  <c r="E391" i="3" s="1"/>
  <c r="AC175" i="3"/>
  <c r="AC191" i="3" s="1"/>
  <c r="AC390" i="3" s="1"/>
  <c r="Y175" i="3"/>
  <c r="Y191" i="3" s="1"/>
  <c r="Y390" i="3" s="1"/>
  <c r="U175" i="3"/>
  <c r="U191" i="3" s="1"/>
  <c r="U390" i="3" s="1"/>
  <c r="AC174" i="3"/>
  <c r="AC190" i="3" s="1"/>
  <c r="AC389" i="3" s="1"/>
  <c r="Y174" i="3"/>
  <c r="Y190" i="3" s="1"/>
  <c r="Y389" i="3" s="1"/>
  <c r="U174" i="3"/>
  <c r="U190" i="3" s="1"/>
  <c r="AC173" i="3"/>
  <c r="AC189" i="3" s="1"/>
  <c r="AC388" i="3" s="1"/>
  <c r="Y173" i="3"/>
  <c r="Y189" i="3" s="1"/>
  <c r="Y388" i="3" s="1"/>
  <c r="AC172" i="3"/>
  <c r="AC188" i="3" s="1"/>
  <c r="AC387" i="3" s="1"/>
  <c r="Y172" i="3"/>
  <c r="Y188" i="3" s="1"/>
  <c r="Y387" i="3" s="1"/>
  <c r="AC171" i="3"/>
  <c r="AC187" i="3" s="1"/>
  <c r="AC386" i="3" s="1"/>
  <c r="Y171" i="3"/>
  <c r="Y187" i="3" s="1"/>
  <c r="Y386" i="3" s="1"/>
  <c r="Y170" i="3"/>
  <c r="Y186" i="3" s="1"/>
  <c r="Y385" i="3" s="1"/>
  <c r="U170" i="3"/>
  <c r="U186" i="3" s="1"/>
  <c r="U385" i="3" s="1"/>
  <c r="Y169" i="3"/>
  <c r="E169" i="3"/>
  <c r="AL178" i="3"/>
  <c r="AL194" i="3" s="1"/>
  <c r="AL393" i="3" s="1"/>
  <c r="AH178" i="3"/>
  <c r="AH194" i="3" s="1"/>
  <c r="AH393" i="3" s="1"/>
  <c r="R178" i="3"/>
  <c r="R194" i="3" s="1"/>
  <c r="R393" i="3" s="1"/>
  <c r="AL177" i="3"/>
  <c r="AL193" i="3" s="1"/>
  <c r="AL392" i="3" s="1"/>
  <c r="AH177" i="3"/>
  <c r="AH193" i="3" s="1"/>
  <c r="AH392" i="3" s="1"/>
  <c r="AD177" i="3"/>
  <c r="AD193" i="3" s="1"/>
  <c r="AD392" i="3" s="1"/>
  <c r="AL176" i="3"/>
  <c r="AL192" i="3" s="1"/>
  <c r="AL391" i="3" s="1"/>
  <c r="AH176" i="3"/>
  <c r="AH192" i="3" s="1"/>
  <c r="AH391" i="3" s="1"/>
  <c r="V176" i="3"/>
  <c r="V192" i="3" s="1"/>
  <c r="V391" i="3" s="1"/>
  <c r="AH175" i="3"/>
  <c r="AH191" i="3" s="1"/>
  <c r="AH390" i="3" s="1"/>
  <c r="AL174" i="3"/>
  <c r="AL190" i="3" s="1"/>
  <c r="AL389" i="3" s="1"/>
  <c r="AL173" i="3"/>
  <c r="AL189" i="3" s="1"/>
  <c r="AL388" i="3" s="1"/>
  <c r="AH173" i="3"/>
  <c r="AH189" i="3" s="1"/>
  <c r="AH388" i="3" s="1"/>
  <c r="AD173" i="3"/>
  <c r="AD189" i="3" s="1"/>
  <c r="AD388" i="3" s="1"/>
  <c r="AL172" i="3"/>
  <c r="AL188" i="3" s="1"/>
  <c r="AL387" i="3" s="1"/>
  <c r="AH172" i="3"/>
  <c r="AH188" i="3" s="1"/>
  <c r="AH387" i="3" s="1"/>
  <c r="AL171" i="3"/>
  <c r="AL187" i="3" s="1"/>
  <c r="AL386" i="3" s="1"/>
  <c r="AH171" i="3"/>
  <c r="AH187" i="3" s="1"/>
  <c r="AH386" i="3" s="1"/>
  <c r="AH170" i="3"/>
  <c r="AH186" i="3" s="1"/>
  <c r="AH385" i="3" s="1"/>
  <c r="N170" i="3"/>
  <c r="N186" i="3" s="1"/>
  <c r="N385" i="3" s="1"/>
  <c r="AH169" i="3"/>
  <c r="V169" i="3"/>
  <c r="AU178" i="3"/>
  <c r="AU194" i="3" s="1"/>
  <c r="AU393" i="3" s="1"/>
  <c r="AQ178" i="3"/>
  <c r="AQ194" i="3" s="1"/>
  <c r="AQ393" i="3" s="1"/>
  <c r="W178" i="3"/>
  <c r="W194" i="3" s="1"/>
  <c r="W393" i="3" s="1"/>
  <c r="K178" i="3"/>
  <c r="K194" i="3" s="1"/>
  <c r="K393" i="3" s="1"/>
  <c r="G178" i="3"/>
  <c r="G194" i="3" s="1"/>
  <c r="G393" i="3" s="1"/>
  <c r="AU177" i="3"/>
  <c r="AU193" i="3" s="1"/>
  <c r="AU392" i="3" s="1"/>
  <c r="AQ177" i="3"/>
  <c r="AQ193" i="3" s="1"/>
  <c r="AQ392" i="3" s="1"/>
  <c r="AM177" i="3"/>
  <c r="AM193" i="3" s="1"/>
  <c r="AM392" i="3" s="1"/>
  <c r="K177" i="3"/>
  <c r="K193" i="3" s="1"/>
  <c r="K392" i="3" s="1"/>
  <c r="G177" i="3"/>
  <c r="G193" i="3" s="1"/>
  <c r="G392" i="3" s="1"/>
  <c r="AU176" i="3"/>
  <c r="AU192" i="3" s="1"/>
  <c r="AU391" i="3" s="1"/>
  <c r="AQ176" i="3"/>
  <c r="AQ192" i="3" s="1"/>
  <c r="AQ391" i="3" s="1"/>
  <c r="AE176" i="3"/>
  <c r="AE192" i="3" s="1"/>
  <c r="AE391" i="3" s="1"/>
  <c r="K176" i="3"/>
  <c r="K192" i="3" s="1"/>
  <c r="K391" i="3" s="1"/>
  <c r="G176" i="3"/>
  <c r="G192" i="3" s="1"/>
  <c r="G391" i="3" s="1"/>
  <c r="AU175" i="3"/>
  <c r="AU191" i="3" s="1"/>
  <c r="AU390" i="3" s="1"/>
  <c r="AQ175" i="3"/>
  <c r="AQ191" i="3" s="1"/>
  <c r="AQ390" i="3" s="1"/>
  <c r="AE175" i="3"/>
  <c r="AE191" i="3" s="1"/>
  <c r="AE390" i="3" s="1"/>
  <c r="K175" i="3"/>
  <c r="K191" i="3" s="1"/>
  <c r="K390" i="3" s="1"/>
  <c r="G175" i="3"/>
  <c r="G191" i="3" s="1"/>
  <c r="G390" i="3" s="1"/>
  <c r="AU174" i="3"/>
  <c r="AU190" i="3" s="1"/>
  <c r="AU389" i="3" s="1"/>
  <c r="AE174" i="3"/>
  <c r="AE190" i="3" s="1"/>
  <c r="AE389" i="3" s="1"/>
  <c r="K174" i="3"/>
  <c r="K190" i="3" s="1"/>
  <c r="K389" i="3" s="1"/>
  <c r="G174" i="3"/>
  <c r="G190" i="3" s="1"/>
  <c r="G389" i="3" s="1"/>
  <c r="AU173" i="3"/>
  <c r="AU189" i="3" s="1"/>
  <c r="AU388" i="3" s="1"/>
  <c r="AQ173" i="3"/>
  <c r="AQ189" i="3" s="1"/>
  <c r="AQ388" i="3" s="1"/>
  <c r="K173" i="3"/>
  <c r="K189" i="3" s="1"/>
  <c r="K388" i="3" s="1"/>
  <c r="G173" i="3"/>
  <c r="G189" i="3" s="1"/>
  <c r="G388" i="3" s="1"/>
  <c r="AU172" i="3"/>
  <c r="AU188" i="3" s="1"/>
  <c r="AU387" i="3" s="1"/>
  <c r="AQ172" i="3"/>
  <c r="AQ188" i="3" s="1"/>
  <c r="K172" i="3"/>
  <c r="K188" i="3" s="1"/>
  <c r="K387" i="3" s="1"/>
  <c r="G172" i="3"/>
  <c r="G188" i="3" s="1"/>
  <c r="G387" i="3" s="1"/>
  <c r="AU171" i="3"/>
  <c r="AU187" i="3" s="1"/>
  <c r="AU386" i="3" s="1"/>
  <c r="AQ171" i="3"/>
  <c r="AQ187" i="3" s="1"/>
  <c r="AQ386" i="3" s="1"/>
  <c r="K171" i="3"/>
  <c r="K187" i="3" s="1"/>
  <c r="K386" i="3" s="1"/>
  <c r="G171" i="3"/>
  <c r="G187" i="3" s="1"/>
  <c r="G386" i="3" s="1"/>
  <c r="AQ170" i="3"/>
  <c r="AQ186" i="3" s="1"/>
  <c r="AQ385" i="3" s="1"/>
  <c r="AM170" i="3"/>
  <c r="AM186" i="3" s="1"/>
  <c r="AM385" i="3" s="1"/>
  <c r="K170" i="3"/>
  <c r="K186" i="3" s="1"/>
  <c r="K385" i="3" s="1"/>
  <c r="G170" i="3"/>
  <c r="G186" i="3" s="1"/>
  <c r="G385" i="3" s="1"/>
  <c r="G400" i="3" s="1"/>
  <c r="G448" i="3" s="1"/>
  <c r="AQ169" i="3"/>
  <c r="AE169" i="3"/>
  <c r="K169" i="3"/>
  <c r="G169" i="3"/>
  <c r="DG18" i="3"/>
  <c r="DH22" i="3"/>
  <c r="CV22" i="3"/>
  <c r="DD18" i="3"/>
  <c r="DY22" i="3"/>
  <c r="EG18" i="3"/>
  <c r="CS18" i="3"/>
  <c r="EC16" i="3"/>
  <c r="CX18" i="3"/>
  <c r="DF16" i="3"/>
  <c r="C2" i="3"/>
  <c r="AE3" i="3"/>
  <c r="AE7" i="6" s="1"/>
  <c r="V3" i="3"/>
  <c r="V7" i="6" s="1"/>
  <c r="M3" i="3"/>
  <c r="M7" i="6" s="1"/>
  <c r="AE21" i="2"/>
  <c r="D21" i="2" s="1"/>
  <c r="E20" i="1"/>
  <c r="E21" i="1" s="1"/>
  <c r="G20" i="1"/>
  <c r="Y19" i="1"/>
  <c r="M9" i="53" l="1"/>
  <c r="A26" i="6"/>
  <c r="B14" i="52"/>
  <c r="CK96" i="52"/>
  <c r="CL96" i="52" s="1"/>
  <c r="CM96" i="52" s="1"/>
  <c r="CO86" i="52"/>
  <c r="CF99" i="52"/>
  <c r="CD101" i="52"/>
  <c r="CI88" i="52"/>
  <c r="CJ88" i="52" s="1"/>
  <c r="CE94" i="52"/>
  <c r="CN89" i="52"/>
  <c r="CO89" i="52" s="1"/>
  <c r="CN95" i="52"/>
  <c r="CO95" i="52" s="1"/>
  <c r="CP95" i="52" s="1"/>
  <c r="CQ95" i="52" s="1"/>
  <c r="CF92" i="52"/>
  <c r="CG92" i="52" s="1"/>
  <c r="AL40" i="50"/>
  <c r="AR22" i="50"/>
  <c r="AL21" i="50"/>
  <c r="AC21" i="50" s="1"/>
  <c r="AL38" i="48"/>
  <c r="AR20" i="48"/>
  <c r="AL19" i="48"/>
  <c r="AC19" i="48" s="1"/>
  <c r="L8" i="46"/>
  <c r="L8" i="45"/>
  <c r="L8" i="44"/>
  <c r="L7" i="43"/>
  <c r="L8" i="42"/>
  <c r="L8" i="41"/>
  <c r="L8" i="40"/>
  <c r="L9" i="39"/>
  <c r="BC11" i="3"/>
  <c r="FD5" i="3"/>
  <c r="BC5" i="3"/>
  <c r="FE5" i="3"/>
  <c r="BD5" i="3"/>
  <c r="BI13" i="3"/>
  <c r="BI5" i="3"/>
  <c r="FJ5" i="3"/>
  <c r="AX5" i="3"/>
  <c r="EY5" i="3"/>
  <c r="BL14" i="3"/>
  <c r="FM5" i="3"/>
  <c r="BL5" i="3"/>
  <c r="BR5" i="3"/>
  <c r="FS5" i="3"/>
  <c r="BJ12" i="3"/>
  <c r="BJ5" i="3"/>
  <c r="FK5" i="3"/>
  <c r="AY17" i="3"/>
  <c r="AY5" i="3"/>
  <c r="EZ5" i="3"/>
  <c r="BG8" i="3"/>
  <c r="FH5" i="3"/>
  <c r="BG5" i="3"/>
  <c r="AZ14" i="3"/>
  <c r="FA5" i="3"/>
  <c r="AZ5" i="3"/>
  <c r="BH14" i="3"/>
  <c r="FI5" i="3"/>
  <c r="BH5" i="3"/>
  <c r="BE13" i="3"/>
  <c r="BE5" i="3"/>
  <c r="FF5" i="3"/>
  <c r="AW8" i="3"/>
  <c r="EX5" i="3"/>
  <c r="AW5" i="3"/>
  <c r="BF5" i="3"/>
  <c r="FG5" i="3"/>
  <c r="BN17" i="3"/>
  <c r="BN5" i="3"/>
  <c r="FO5" i="3"/>
  <c r="BP15" i="3"/>
  <c r="FQ5" i="3"/>
  <c r="BP5" i="3"/>
  <c r="BQ6" i="3"/>
  <c r="BQ5" i="3"/>
  <c r="FR5" i="3"/>
  <c r="BK8" i="3"/>
  <c r="FL5" i="3"/>
  <c r="BK5" i="3"/>
  <c r="BB12" i="3"/>
  <c r="BB5" i="3"/>
  <c r="FC5" i="3"/>
  <c r="BA5" i="3"/>
  <c r="FB5" i="3"/>
  <c r="BO15" i="3"/>
  <c r="FP5" i="3"/>
  <c r="BO5" i="3"/>
  <c r="BM9" i="3"/>
  <c r="FN5" i="3"/>
  <c r="BM5" i="3"/>
  <c r="BK12" i="3"/>
  <c r="BL6" i="3"/>
  <c r="BI8" i="3"/>
  <c r="BB9" i="3"/>
  <c r="E39" i="1"/>
  <c r="E171" i="3" s="1"/>
  <c r="E187" i="3" s="1"/>
  <c r="E386" i="3" s="1"/>
  <c r="E401" i="3" s="1"/>
  <c r="C170" i="3"/>
  <c r="C186" i="3" s="1"/>
  <c r="C385" i="3" s="1"/>
  <c r="C400" i="3" s="1"/>
  <c r="L170" i="3"/>
  <c r="L186" i="3" s="1"/>
  <c r="L385" i="3" s="1"/>
  <c r="AN169" i="3"/>
  <c r="AN185" i="3" s="1"/>
  <c r="AN384" i="3" s="1"/>
  <c r="M169" i="3"/>
  <c r="M185" i="3" s="1"/>
  <c r="AD170" i="3"/>
  <c r="AD186" i="3" s="1"/>
  <c r="AD385" i="3" s="1"/>
  <c r="BD6" i="3"/>
  <c r="BD11" i="3"/>
  <c r="BA14" i="3"/>
  <c r="AX9" i="3"/>
  <c r="BM15" i="3"/>
  <c r="BR8" i="3"/>
  <c r="BA10" i="3"/>
  <c r="BI10" i="3"/>
  <c r="BM18" i="3"/>
  <c r="AX18" i="3"/>
  <c r="AX16" i="3"/>
  <c r="BR18" i="3"/>
  <c r="BC9" i="3"/>
  <c r="BO17" i="3"/>
  <c r="BD10" i="3"/>
  <c r="BA8" i="3"/>
  <c r="BA9" i="3"/>
  <c r="BI9" i="3"/>
  <c r="BM14" i="3"/>
  <c r="AX14" i="3"/>
  <c r="AX8" i="3"/>
  <c r="BR10" i="3"/>
  <c r="BO12" i="3"/>
  <c r="BL8" i="3"/>
  <c r="BA11" i="3"/>
  <c r="BI12" i="3"/>
  <c r="BM16" i="3"/>
  <c r="BM13" i="3"/>
  <c r="AX10" i="3"/>
  <c r="BB18" i="3"/>
  <c r="BR13" i="3"/>
  <c r="BC7" i="3"/>
  <c r="BD9" i="3"/>
  <c r="BL10" i="3"/>
  <c r="BD17" i="3"/>
  <c r="BL9" i="3"/>
  <c r="BO16" i="3"/>
  <c r="BI6" i="3"/>
  <c r="BR15" i="3"/>
  <c r="BR9" i="3"/>
  <c r="BQ7" i="3"/>
  <c r="BO14" i="3"/>
  <c r="BA15" i="3"/>
  <c r="BA17" i="3"/>
  <c r="BI11" i="3"/>
  <c r="AX15" i="3"/>
  <c r="AX13" i="3"/>
  <c r="BB7" i="3"/>
  <c r="BN18" i="3"/>
  <c r="BC13" i="3"/>
  <c r="BK14" i="3"/>
  <c r="BO10" i="3"/>
  <c r="BO11" i="3"/>
  <c r="BD15" i="3"/>
  <c r="BL12" i="3"/>
  <c r="BN16" i="3"/>
  <c r="AZ13" i="3"/>
  <c r="BP14" i="3"/>
  <c r="U68" i="3"/>
  <c r="BC6" i="2"/>
  <c r="AD22" i="2" s="1"/>
  <c r="C22" i="2" s="1"/>
  <c r="BL17" i="3"/>
  <c r="BL18" i="3"/>
  <c r="BI18" i="3"/>
  <c r="BF15" i="3"/>
  <c r="BD8" i="3"/>
  <c r="BC14" i="3"/>
  <c r="BC15" i="3"/>
  <c r="BB17" i="3"/>
  <c r="BF14" i="3"/>
  <c r="BN6" i="3"/>
  <c r="BA16" i="3"/>
  <c r="BA18" i="3"/>
  <c r="BA13" i="3"/>
  <c r="BI16" i="3"/>
  <c r="BI7" i="3"/>
  <c r="BI17" i="3"/>
  <c r="BM8" i="3"/>
  <c r="BM10" i="3"/>
  <c r="BQ8" i="3"/>
  <c r="BQ17" i="3"/>
  <c r="AX11" i="3"/>
  <c r="AX17" i="3"/>
  <c r="AX12" i="3"/>
  <c r="BB10" i="3"/>
  <c r="BB8" i="3"/>
  <c r="BN7" i="3"/>
  <c r="BR14" i="3"/>
  <c r="BR16" i="3"/>
  <c r="BC10" i="3"/>
  <c r="BC8" i="3"/>
  <c r="BK18" i="3"/>
  <c r="BK11" i="3"/>
  <c r="BO9" i="3"/>
  <c r="BO7" i="3"/>
  <c r="BD14" i="3"/>
  <c r="BL13" i="3"/>
  <c r="BL11" i="3"/>
  <c r="BP17" i="3"/>
  <c r="BP11" i="3"/>
  <c r="BE7" i="3"/>
  <c r="BQ18" i="3"/>
  <c r="AW14" i="3"/>
  <c r="AY11" i="3"/>
  <c r="BH12" i="3"/>
  <c r="BP16" i="3"/>
  <c r="BP10" i="3"/>
  <c r="BE6" i="3"/>
  <c r="BQ12" i="3"/>
  <c r="BJ9" i="3"/>
  <c r="BG17" i="3"/>
  <c r="BB11" i="3"/>
  <c r="BB6" i="3"/>
  <c r="BB16" i="3"/>
  <c r="BJ18" i="3"/>
  <c r="AY16" i="3"/>
  <c r="BC6" i="3"/>
  <c r="BC12" i="3"/>
  <c r="BG18" i="3"/>
  <c r="BK13" i="3"/>
  <c r="BO18" i="3"/>
  <c r="BO13" i="3"/>
  <c r="BO8" i="3"/>
  <c r="AZ6" i="3"/>
  <c r="BD16" i="3"/>
  <c r="BD18" i="3"/>
  <c r="BH7" i="3"/>
  <c r="BL16" i="3"/>
  <c r="BL7" i="3"/>
  <c r="B6" i="8"/>
  <c r="D6" i="8"/>
  <c r="E6" i="8"/>
  <c r="AM39" i="33"/>
  <c r="AS21" i="33"/>
  <c r="AM20" i="33"/>
  <c r="AD20" i="33" s="1"/>
  <c r="L3" i="32"/>
  <c r="L3" i="31"/>
  <c r="L3" i="30"/>
  <c r="L5" i="29"/>
  <c r="K11" i="28"/>
  <c r="L5" i="27"/>
  <c r="L3" i="26"/>
  <c r="L3" i="25"/>
  <c r="L3" i="24"/>
  <c r="L3" i="23"/>
  <c r="L3" i="22"/>
  <c r="L3" i="21"/>
  <c r="L3" i="20"/>
  <c r="L3" i="9"/>
  <c r="BM11" i="3"/>
  <c r="BM17" i="3"/>
  <c r="BR11" i="3"/>
  <c r="BR17" i="3"/>
  <c r="BR12" i="3"/>
  <c r="BD6" i="2"/>
  <c r="AE22" i="2" s="1"/>
  <c r="D22" i="2" s="1"/>
  <c r="E5" i="8"/>
  <c r="BK17" i="3"/>
  <c r="BK15" i="3"/>
  <c r="FO9" i="3"/>
  <c r="FO13" i="3"/>
  <c r="FO17" i="3"/>
  <c r="FO8" i="3"/>
  <c r="FO12" i="3"/>
  <c r="FO16" i="3"/>
  <c r="FO7" i="3"/>
  <c r="FO11" i="3"/>
  <c r="FO15" i="3"/>
  <c r="FO6" i="3"/>
  <c r="FO10" i="3"/>
  <c r="FO14" i="3"/>
  <c r="FO18" i="3"/>
  <c r="FQ7" i="3"/>
  <c r="FQ11" i="3"/>
  <c r="FQ15" i="3"/>
  <c r="FQ6" i="3"/>
  <c r="FQ10" i="3"/>
  <c r="FQ14" i="3"/>
  <c r="FQ18" i="3"/>
  <c r="FQ9" i="3"/>
  <c r="FQ13" i="3"/>
  <c r="FQ17" i="3"/>
  <c r="FQ8" i="3"/>
  <c r="FQ12" i="3"/>
  <c r="FQ16" i="3"/>
  <c r="FR8" i="3"/>
  <c r="FR12" i="3"/>
  <c r="FR16" i="3"/>
  <c r="FR7" i="3"/>
  <c r="FR11" i="3"/>
  <c r="FR15" i="3"/>
  <c r="FR6" i="3"/>
  <c r="FR10" i="3"/>
  <c r="FR14" i="3"/>
  <c r="FR18" i="3"/>
  <c r="FR9" i="3"/>
  <c r="FR13" i="3"/>
  <c r="FR17" i="3"/>
  <c r="BA12" i="3"/>
  <c r="BA7" i="3"/>
  <c r="BA6" i="3"/>
  <c r="BI15" i="3"/>
  <c r="BI14" i="3"/>
  <c r="BM12" i="3"/>
  <c r="BM7" i="3"/>
  <c r="BM6" i="3"/>
  <c r="BQ15" i="3"/>
  <c r="BQ14" i="3"/>
  <c r="BQ13" i="3"/>
  <c r="AW13" i="3"/>
  <c r="AX7" i="3"/>
  <c r="AX6" i="3"/>
  <c r="BB15" i="3"/>
  <c r="BB14" i="3"/>
  <c r="BB13" i="3"/>
  <c r="BF13" i="3"/>
  <c r="BN15" i="3"/>
  <c r="BN14" i="3"/>
  <c r="BN13" i="3"/>
  <c r="BN12" i="3"/>
  <c r="BR7" i="3"/>
  <c r="BR6" i="3"/>
  <c r="AY18" i="3"/>
  <c r="BC18" i="3"/>
  <c r="BC17" i="3"/>
  <c r="BC16" i="3"/>
  <c r="BG16" i="3"/>
  <c r="BK6" i="3"/>
  <c r="BK16" i="3"/>
  <c r="BK7" i="3"/>
  <c r="BO6" i="3"/>
  <c r="AZ12" i="3"/>
  <c r="BD13" i="3"/>
  <c r="BD12" i="3"/>
  <c r="BD7" i="3"/>
  <c r="BH6" i="3"/>
  <c r="BL15" i="3"/>
  <c r="BP13" i="3"/>
  <c r="BP12" i="3"/>
  <c r="BP7" i="3"/>
  <c r="BP6" i="3"/>
  <c r="BE12" i="3"/>
  <c r="BQ16" i="3"/>
  <c r="BQ11" i="3"/>
  <c r="BQ10" i="3"/>
  <c r="BQ9" i="3"/>
  <c r="BF12" i="3"/>
  <c r="BN11" i="3"/>
  <c r="BN10" i="3"/>
  <c r="BN9" i="3"/>
  <c r="BN8" i="3"/>
  <c r="BG11" i="3"/>
  <c r="AZ7" i="3"/>
  <c r="BH13" i="3"/>
  <c r="BP9" i="3"/>
  <c r="BP8" i="3"/>
  <c r="BP18" i="3"/>
  <c r="FP6" i="3"/>
  <c r="FP10" i="3"/>
  <c r="FP14" i="3"/>
  <c r="FP18" i="3"/>
  <c r="FP9" i="3"/>
  <c r="FP13" i="3"/>
  <c r="FP17" i="3"/>
  <c r="FP8" i="3"/>
  <c r="FP12" i="3"/>
  <c r="FP16" i="3"/>
  <c r="FP7" i="3"/>
  <c r="FP11" i="3"/>
  <c r="FP15" i="3"/>
  <c r="FM7" i="3"/>
  <c r="FM11" i="3"/>
  <c r="FM15" i="3"/>
  <c r="FM6" i="3"/>
  <c r="FM10" i="3"/>
  <c r="FM14" i="3"/>
  <c r="FM18" i="3"/>
  <c r="FM9" i="3"/>
  <c r="FM13" i="3"/>
  <c r="FM17" i="3"/>
  <c r="FM8" i="3"/>
  <c r="FM12" i="3"/>
  <c r="FM16" i="3"/>
  <c r="FN8" i="3"/>
  <c r="FN12" i="3"/>
  <c r="FN16" i="3"/>
  <c r="FN7" i="3"/>
  <c r="FN11" i="3"/>
  <c r="FN15" i="3"/>
  <c r="FN6" i="3"/>
  <c r="FN10" i="3"/>
  <c r="FN14" i="3"/>
  <c r="FN18" i="3"/>
  <c r="FN9" i="3"/>
  <c r="FN13" i="3"/>
  <c r="FN17" i="3"/>
  <c r="FS9" i="3"/>
  <c r="FS13" i="3"/>
  <c r="FS17" i="3"/>
  <c r="FS8" i="3"/>
  <c r="FS12" i="3"/>
  <c r="FS16" i="3"/>
  <c r="FS7" i="3"/>
  <c r="FS11" i="3"/>
  <c r="FS15" i="3"/>
  <c r="FS6" i="3"/>
  <c r="FS10" i="3"/>
  <c r="FS14" i="3"/>
  <c r="FS18" i="3"/>
  <c r="EZ7" i="3"/>
  <c r="EZ11" i="3"/>
  <c r="EZ6" i="3"/>
  <c r="EZ10" i="3"/>
  <c r="EZ14" i="3"/>
  <c r="EZ18" i="3"/>
  <c r="EZ9" i="3"/>
  <c r="EZ13" i="3"/>
  <c r="EZ17" i="3"/>
  <c r="EZ15" i="3"/>
  <c r="EZ16" i="3"/>
  <c r="EZ8" i="3"/>
  <c r="EZ12" i="3"/>
  <c r="EX8" i="3"/>
  <c r="EX12" i="3"/>
  <c r="EX16" i="3"/>
  <c r="EX6" i="3"/>
  <c r="EX11" i="3"/>
  <c r="EX17" i="3"/>
  <c r="EX7" i="3"/>
  <c r="EX13" i="3"/>
  <c r="EX18" i="3"/>
  <c r="EX9" i="3"/>
  <c r="EX14" i="3"/>
  <c r="EX10" i="3"/>
  <c r="EX15" i="3"/>
  <c r="BE18" i="3"/>
  <c r="AW10" i="3"/>
  <c r="AW9" i="3"/>
  <c r="AW15" i="3"/>
  <c r="BF10" i="3"/>
  <c r="BF8" i="3"/>
  <c r="AY14" i="3"/>
  <c r="AY13" i="3"/>
  <c r="AY12" i="3"/>
  <c r="AY7" i="3"/>
  <c r="AZ18" i="3"/>
  <c r="BE15" i="3"/>
  <c r="BE14" i="3"/>
  <c r="AW6" i="3"/>
  <c r="AW17" i="3"/>
  <c r="AW11" i="3"/>
  <c r="BF7" i="3"/>
  <c r="BF6" i="3"/>
  <c r="BJ11" i="3"/>
  <c r="BJ6" i="3"/>
  <c r="BJ16" i="3"/>
  <c r="AY10" i="3"/>
  <c r="AY9" i="3"/>
  <c r="AY8" i="3"/>
  <c r="BG10" i="3"/>
  <c r="BG9" i="3"/>
  <c r="AZ15" i="3"/>
  <c r="BH15" i="3"/>
  <c r="FD7" i="3"/>
  <c r="FD11" i="3"/>
  <c r="FD6" i="3"/>
  <c r="FD10" i="3"/>
  <c r="FD14" i="3"/>
  <c r="FD18" i="3"/>
  <c r="FD9" i="3"/>
  <c r="FD13" i="3"/>
  <c r="FD8" i="3"/>
  <c r="FD12" i="3"/>
  <c r="FD15" i="3"/>
  <c r="FD16" i="3"/>
  <c r="FD17" i="3"/>
  <c r="FC6" i="3"/>
  <c r="FC10" i="3"/>
  <c r="FC14" i="3"/>
  <c r="FC9" i="3"/>
  <c r="FC13" i="3"/>
  <c r="FC17" i="3"/>
  <c r="FC8" i="3"/>
  <c r="FC12" i="3"/>
  <c r="FC16" i="3"/>
  <c r="FC7" i="3"/>
  <c r="FC11" i="3"/>
  <c r="FC15" i="3"/>
  <c r="FC18" i="3"/>
  <c r="FE8" i="3"/>
  <c r="FE12" i="3"/>
  <c r="FE7" i="3"/>
  <c r="FE11" i="3"/>
  <c r="FE15" i="3"/>
  <c r="FE6" i="3"/>
  <c r="FE10" i="3"/>
  <c r="FE14" i="3"/>
  <c r="FE17" i="3"/>
  <c r="FE18" i="3"/>
  <c r="FE16" i="3"/>
  <c r="FE9" i="3"/>
  <c r="FE13" i="3"/>
  <c r="FB9" i="3"/>
  <c r="FB13" i="3"/>
  <c r="FB8" i="3"/>
  <c r="FB12" i="3"/>
  <c r="FB16" i="3"/>
  <c r="FB7" i="3"/>
  <c r="FB11" i="3"/>
  <c r="FB15" i="3"/>
  <c r="FB17" i="3"/>
  <c r="FB18" i="3"/>
  <c r="FB6" i="3"/>
  <c r="FB10" i="3"/>
  <c r="FB14" i="3"/>
  <c r="FJ9" i="3"/>
  <c r="FJ13" i="3"/>
  <c r="FJ8" i="3"/>
  <c r="FJ12" i="3"/>
  <c r="FJ16" i="3"/>
  <c r="FJ7" i="3"/>
  <c r="FJ11" i="3"/>
  <c r="FJ15" i="3"/>
  <c r="FJ17" i="3"/>
  <c r="FJ18" i="3"/>
  <c r="FJ6" i="3"/>
  <c r="FJ10" i="3"/>
  <c r="FJ14" i="3"/>
  <c r="EY6" i="3"/>
  <c r="EY10" i="3"/>
  <c r="EY14" i="3"/>
  <c r="EY9" i="3"/>
  <c r="EY13" i="3"/>
  <c r="EY17" i="3"/>
  <c r="EY8" i="3"/>
  <c r="EY12" i="3"/>
  <c r="EY16" i="3"/>
  <c r="EY18" i="3"/>
  <c r="EY7" i="3"/>
  <c r="EY11" i="3"/>
  <c r="EY15" i="3"/>
  <c r="FH7" i="3"/>
  <c r="FH11" i="3"/>
  <c r="FH6" i="3"/>
  <c r="FH10" i="3"/>
  <c r="FH14" i="3"/>
  <c r="FH18" i="3"/>
  <c r="FH9" i="3"/>
  <c r="FH13" i="3"/>
  <c r="FH8" i="3"/>
  <c r="FH12" i="3"/>
  <c r="FH15" i="3"/>
  <c r="FH17" i="3"/>
  <c r="FH16" i="3"/>
  <c r="FA8" i="3"/>
  <c r="FA12" i="3"/>
  <c r="FA7" i="3"/>
  <c r="FA11" i="3"/>
  <c r="FA15" i="3"/>
  <c r="FA6" i="3"/>
  <c r="FA10" i="3"/>
  <c r="FA14" i="3"/>
  <c r="FA9" i="3"/>
  <c r="FA13" i="3"/>
  <c r="FA17" i="3"/>
  <c r="FA18" i="3"/>
  <c r="FA16" i="3"/>
  <c r="FI8" i="3"/>
  <c r="FI12" i="3"/>
  <c r="FI7" i="3"/>
  <c r="FI11" i="3"/>
  <c r="FI15" i="3"/>
  <c r="FI6" i="3"/>
  <c r="FI10" i="3"/>
  <c r="FI14" i="3"/>
  <c r="FI16" i="3"/>
  <c r="FI9" i="3"/>
  <c r="FI13" i="3"/>
  <c r="FI17" i="3"/>
  <c r="FI18" i="3"/>
  <c r="FF9" i="3"/>
  <c r="FF13" i="3"/>
  <c r="FF8" i="3"/>
  <c r="FF12" i="3"/>
  <c r="FF16" i="3"/>
  <c r="FF7" i="3"/>
  <c r="FF11" i="3"/>
  <c r="FF15" i="3"/>
  <c r="FF6" i="3"/>
  <c r="FF10" i="3"/>
  <c r="FF14" i="3"/>
  <c r="FF17" i="3"/>
  <c r="FF18" i="3"/>
  <c r="FG6" i="3"/>
  <c r="FG10" i="3"/>
  <c r="FG14" i="3"/>
  <c r="FG9" i="3"/>
  <c r="FG13" i="3"/>
  <c r="FG17" i="3"/>
  <c r="FG8" i="3"/>
  <c r="FG12" i="3"/>
  <c r="FG15" i="3"/>
  <c r="FG16" i="3"/>
  <c r="FG18" i="3"/>
  <c r="FG7" i="3"/>
  <c r="FG11" i="3"/>
  <c r="BE8" i="3"/>
  <c r="BE17" i="3"/>
  <c r="BF11" i="3"/>
  <c r="BF9" i="3"/>
  <c r="BJ10" i="3"/>
  <c r="BG14" i="3"/>
  <c r="BG13" i="3"/>
  <c r="BG12" i="3"/>
  <c r="BG7" i="3"/>
  <c r="AZ9" i="3"/>
  <c r="AZ8" i="3"/>
  <c r="BH9" i="3"/>
  <c r="BH8" i="3"/>
  <c r="BH18" i="3"/>
  <c r="AW16" i="3"/>
  <c r="BE16" i="3"/>
  <c r="BE11" i="3"/>
  <c r="BE10" i="3"/>
  <c r="BE9" i="3"/>
  <c r="AW18" i="3"/>
  <c r="AW12" i="3"/>
  <c r="AW7" i="3"/>
  <c r="BF18" i="3"/>
  <c r="BF17" i="3"/>
  <c r="BF16" i="3"/>
  <c r="BJ7" i="3"/>
  <c r="BJ17" i="3"/>
  <c r="BJ8" i="3"/>
  <c r="AY6" i="3"/>
  <c r="AY15" i="3"/>
  <c r="BG6" i="3"/>
  <c r="BG15" i="3"/>
  <c r="AZ17" i="3"/>
  <c r="AZ16" i="3"/>
  <c r="AZ11" i="3"/>
  <c r="AZ10" i="3"/>
  <c r="BH17" i="3"/>
  <c r="BH16" i="3"/>
  <c r="BH11" i="3"/>
  <c r="BH10" i="3"/>
  <c r="BK10" i="3"/>
  <c r="BK9" i="3"/>
  <c r="FL6" i="3"/>
  <c r="FL7" i="3"/>
  <c r="FL8" i="3"/>
  <c r="FL9" i="3"/>
  <c r="FL10" i="3"/>
  <c r="FL11" i="3"/>
  <c r="FL12" i="3"/>
  <c r="FL13" i="3"/>
  <c r="FL14" i="3"/>
  <c r="FL15" i="3"/>
  <c r="FL16" i="3"/>
  <c r="FL17" i="3"/>
  <c r="FL18" i="3"/>
  <c r="BJ15" i="3"/>
  <c r="BJ14" i="3"/>
  <c r="BJ13" i="3"/>
  <c r="FK7" i="3"/>
  <c r="FK11" i="3"/>
  <c r="FK15" i="3"/>
  <c r="FK8" i="3"/>
  <c r="FK12" i="3"/>
  <c r="FK16" i="3"/>
  <c r="FK9" i="3"/>
  <c r="FK13" i="3"/>
  <c r="FK17" i="3"/>
  <c r="FK6" i="3"/>
  <c r="FK10" i="3"/>
  <c r="FK14" i="3"/>
  <c r="FK18" i="3"/>
  <c r="BA7" i="2"/>
  <c r="AB23" i="2" s="1"/>
  <c r="A23" i="2" s="1"/>
  <c r="BC5" i="2"/>
  <c r="AD21" i="2" s="1"/>
  <c r="C21" i="2" s="1"/>
  <c r="J414" i="3"/>
  <c r="A337" i="3"/>
  <c r="A35" i="3" s="1"/>
  <c r="AM68" i="3"/>
  <c r="L68" i="3"/>
  <c r="AD7" i="7"/>
  <c r="G401" i="3"/>
  <c r="G449" i="3" s="1"/>
  <c r="G402" i="3"/>
  <c r="G450" i="3" s="1"/>
  <c r="AX391" i="3"/>
  <c r="C422" i="3"/>
  <c r="D421" i="3"/>
  <c r="E421" i="3" s="1"/>
  <c r="F421" i="3" s="1"/>
  <c r="G421" i="3" s="1"/>
  <c r="H421" i="3" s="1"/>
  <c r="I421" i="3" s="1"/>
  <c r="J421" i="3" s="1"/>
  <c r="K421" i="3" s="1"/>
  <c r="L421" i="3" s="1"/>
  <c r="M421" i="3" s="1"/>
  <c r="N421" i="3" s="1"/>
  <c r="O421" i="3" s="1"/>
  <c r="P421" i="3" s="1"/>
  <c r="Q421" i="3" s="1"/>
  <c r="R421" i="3" s="1"/>
  <c r="S421" i="3" s="1"/>
  <c r="T421" i="3" s="1"/>
  <c r="U421" i="3" s="1"/>
  <c r="V421" i="3" s="1"/>
  <c r="W421" i="3" s="1"/>
  <c r="X421" i="3" s="1"/>
  <c r="Y421" i="3" s="1"/>
  <c r="Z421" i="3" s="1"/>
  <c r="AA421" i="3" s="1"/>
  <c r="AB421" i="3" s="1"/>
  <c r="AC421" i="3" s="1"/>
  <c r="AD421" i="3" s="1"/>
  <c r="AE421" i="3" s="1"/>
  <c r="AF421" i="3" s="1"/>
  <c r="AG421" i="3" s="1"/>
  <c r="AH421" i="3" s="1"/>
  <c r="AI421" i="3" s="1"/>
  <c r="AJ421" i="3" s="1"/>
  <c r="AK421" i="3" s="1"/>
  <c r="AL421" i="3" s="1"/>
  <c r="AM421" i="3" s="1"/>
  <c r="AN421" i="3" s="1"/>
  <c r="AO421" i="3" s="1"/>
  <c r="AP421" i="3" s="1"/>
  <c r="AQ421" i="3" s="1"/>
  <c r="AR421" i="3" s="1"/>
  <c r="AS421" i="3" s="1"/>
  <c r="AT421" i="3" s="1"/>
  <c r="AU421" i="3" s="1"/>
  <c r="AH389" i="3"/>
  <c r="A382" i="3"/>
  <c r="A396" i="3"/>
  <c r="A411" i="3" s="1"/>
  <c r="C442" i="3" s="1"/>
  <c r="D442" i="3" s="1"/>
  <c r="E442" i="3" s="1"/>
  <c r="F442" i="3" s="1"/>
  <c r="G442" i="3" s="1"/>
  <c r="H442" i="3" s="1"/>
  <c r="I442" i="3" s="1"/>
  <c r="J442" i="3" s="1"/>
  <c r="K442" i="3" s="1"/>
  <c r="L442" i="3" s="1"/>
  <c r="M442" i="3" s="1"/>
  <c r="N442" i="3" s="1"/>
  <c r="O442" i="3" s="1"/>
  <c r="P442" i="3" s="1"/>
  <c r="Q442" i="3" s="1"/>
  <c r="R442" i="3" s="1"/>
  <c r="S442" i="3" s="1"/>
  <c r="T442" i="3" s="1"/>
  <c r="U442" i="3" s="1"/>
  <c r="V442" i="3" s="1"/>
  <c r="W442" i="3" s="1"/>
  <c r="X442" i="3" s="1"/>
  <c r="Y442" i="3" s="1"/>
  <c r="Z442" i="3" s="1"/>
  <c r="AA442" i="3" s="1"/>
  <c r="AB442" i="3" s="1"/>
  <c r="AC442" i="3" s="1"/>
  <c r="AD442" i="3" s="1"/>
  <c r="AE442" i="3" s="1"/>
  <c r="AF442" i="3" s="1"/>
  <c r="AG442" i="3" s="1"/>
  <c r="AH442" i="3" s="1"/>
  <c r="AI442" i="3" s="1"/>
  <c r="AJ442" i="3" s="1"/>
  <c r="AK442" i="3" s="1"/>
  <c r="AL442" i="3" s="1"/>
  <c r="AM442" i="3" s="1"/>
  <c r="AN442" i="3" s="1"/>
  <c r="AO442" i="3" s="1"/>
  <c r="AP442" i="3" s="1"/>
  <c r="AQ442" i="3" s="1"/>
  <c r="AR442" i="3" s="1"/>
  <c r="AS442" i="3" s="1"/>
  <c r="AT442" i="3" s="1"/>
  <c r="AU442" i="3" s="1"/>
  <c r="Y393" i="3"/>
  <c r="V394" i="3"/>
  <c r="AC391" i="3"/>
  <c r="A383" i="3"/>
  <c r="A397" i="3"/>
  <c r="A412" i="3" s="1"/>
  <c r="C443" i="3" s="1"/>
  <c r="D443" i="3" s="1"/>
  <c r="E443" i="3" s="1"/>
  <c r="F443" i="3" s="1"/>
  <c r="G443" i="3" s="1"/>
  <c r="H443" i="3" s="1"/>
  <c r="I443" i="3" s="1"/>
  <c r="J443" i="3" s="1"/>
  <c r="K443" i="3" s="1"/>
  <c r="L443" i="3" s="1"/>
  <c r="M443" i="3" s="1"/>
  <c r="N443" i="3" s="1"/>
  <c r="O443" i="3" s="1"/>
  <c r="P443" i="3" s="1"/>
  <c r="Q443" i="3" s="1"/>
  <c r="R443" i="3" s="1"/>
  <c r="S443" i="3" s="1"/>
  <c r="T443" i="3" s="1"/>
  <c r="U443" i="3" s="1"/>
  <c r="V443" i="3" s="1"/>
  <c r="W443" i="3" s="1"/>
  <c r="X443" i="3" s="1"/>
  <c r="Y443" i="3" s="1"/>
  <c r="Z443" i="3" s="1"/>
  <c r="AA443" i="3" s="1"/>
  <c r="AB443" i="3" s="1"/>
  <c r="AC443" i="3" s="1"/>
  <c r="AD443" i="3" s="1"/>
  <c r="AE443" i="3" s="1"/>
  <c r="AF443" i="3" s="1"/>
  <c r="AG443" i="3" s="1"/>
  <c r="AH443" i="3" s="1"/>
  <c r="AI443" i="3" s="1"/>
  <c r="AJ443" i="3" s="1"/>
  <c r="AK443" i="3" s="1"/>
  <c r="AL443" i="3" s="1"/>
  <c r="AM443" i="3" s="1"/>
  <c r="AN443" i="3" s="1"/>
  <c r="AO443" i="3" s="1"/>
  <c r="AP443" i="3" s="1"/>
  <c r="AQ443" i="3" s="1"/>
  <c r="AR443" i="3" s="1"/>
  <c r="AS443" i="3" s="1"/>
  <c r="AT443" i="3" s="1"/>
  <c r="AU443" i="3" s="1"/>
  <c r="A381" i="3"/>
  <c r="A395" i="3"/>
  <c r="A410" i="3" s="1"/>
  <c r="C441" i="3" s="1"/>
  <c r="D441" i="3" s="1"/>
  <c r="E441" i="3" s="1"/>
  <c r="F441" i="3" s="1"/>
  <c r="G441" i="3" s="1"/>
  <c r="H441" i="3" s="1"/>
  <c r="I441" i="3" s="1"/>
  <c r="J441" i="3" s="1"/>
  <c r="K441" i="3" s="1"/>
  <c r="L441" i="3" s="1"/>
  <c r="M441" i="3" s="1"/>
  <c r="N441" i="3" s="1"/>
  <c r="O441" i="3" s="1"/>
  <c r="P441" i="3" s="1"/>
  <c r="Q441" i="3" s="1"/>
  <c r="R441" i="3" s="1"/>
  <c r="S441" i="3" s="1"/>
  <c r="T441" i="3" s="1"/>
  <c r="U441" i="3" s="1"/>
  <c r="V441" i="3" s="1"/>
  <c r="W441" i="3" s="1"/>
  <c r="X441" i="3" s="1"/>
  <c r="Y441" i="3" s="1"/>
  <c r="Z441" i="3" s="1"/>
  <c r="AA441" i="3" s="1"/>
  <c r="AB441" i="3" s="1"/>
  <c r="AC441" i="3" s="1"/>
  <c r="AD441" i="3" s="1"/>
  <c r="AE441" i="3" s="1"/>
  <c r="AF441" i="3" s="1"/>
  <c r="AG441" i="3" s="1"/>
  <c r="AH441" i="3" s="1"/>
  <c r="AI441" i="3" s="1"/>
  <c r="AJ441" i="3" s="1"/>
  <c r="AK441" i="3" s="1"/>
  <c r="AL441" i="3" s="1"/>
  <c r="AM441" i="3" s="1"/>
  <c r="AN441" i="3" s="1"/>
  <c r="AO441" i="3" s="1"/>
  <c r="AP441" i="3" s="1"/>
  <c r="AQ441" i="3" s="1"/>
  <c r="AR441" i="3" s="1"/>
  <c r="AS441" i="3" s="1"/>
  <c r="AT441" i="3" s="1"/>
  <c r="AU441" i="3" s="1"/>
  <c r="AQ387" i="3"/>
  <c r="U389" i="3"/>
  <c r="AQ389" i="3"/>
  <c r="P386" i="3"/>
  <c r="AL390" i="3"/>
  <c r="C332" i="3"/>
  <c r="C30" i="3" s="1"/>
  <c r="C67" i="3" s="1"/>
  <c r="C6" i="6"/>
  <c r="E333" i="3"/>
  <c r="E31" i="3" s="1"/>
  <c r="E68" i="3" s="1"/>
  <c r="E7" i="6"/>
  <c r="A71" i="3"/>
  <c r="A10" i="7"/>
  <c r="E228" i="3"/>
  <c r="E212" i="3" s="1"/>
  <c r="E185" i="3"/>
  <c r="P228" i="3"/>
  <c r="P212" i="3" s="1"/>
  <c r="P185" i="3"/>
  <c r="A213" i="3"/>
  <c r="A186" i="3"/>
  <c r="A215" i="3"/>
  <c r="A188" i="3"/>
  <c r="A212" i="3"/>
  <c r="A185" i="3"/>
  <c r="A218" i="3"/>
  <c r="A191" i="3"/>
  <c r="A220" i="3"/>
  <c r="A193" i="3"/>
  <c r="A222" i="3"/>
  <c r="A195" i="3"/>
  <c r="AE228" i="3"/>
  <c r="AE212" i="3" s="1"/>
  <c r="AE185" i="3"/>
  <c r="AE384" i="3" s="1"/>
  <c r="AR228" i="3"/>
  <c r="AR212" i="3" s="1"/>
  <c r="AR185" i="3"/>
  <c r="AR384" i="3" s="1"/>
  <c r="G228" i="3"/>
  <c r="G212" i="3" s="1"/>
  <c r="G185" i="3"/>
  <c r="AQ228" i="3"/>
  <c r="AQ212" i="3" s="1"/>
  <c r="AQ185" i="3"/>
  <c r="AQ384" i="3" s="1"/>
  <c r="Y228" i="3"/>
  <c r="Y212" i="3" s="1"/>
  <c r="Y185" i="3"/>
  <c r="D228" i="3"/>
  <c r="D212" i="3" s="1"/>
  <c r="D185" i="3"/>
  <c r="T228" i="3"/>
  <c r="T212" i="3" s="1"/>
  <c r="T185" i="3"/>
  <c r="V228" i="3"/>
  <c r="V212" i="3" s="1"/>
  <c r="V185" i="3"/>
  <c r="L228" i="3"/>
  <c r="L212" i="3" s="1"/>
  <c r="L185" i="3"/>
  <c r="K228" i="3"/>
  <c r="K212" i="3" s="1"/>
  <c r="K185" i="3"/>
  <c r="AH228" i="3"/>
  <c r="AH212" i="3" s="1"/>
  <c r="AH185" i="3"/>
  <c r="A217" i="3"/>
  <c r="A190" i="3"/>
  <c r="A219" i="3"/>
  <c r="A192" i="3"/>
  <c r="A221" i="3"/>
  <c r="A194" i="3"/>
  <c r="A216" i="3"/>
  <c r="A189" i="3"/>
  <c r="A214" i="3"/>
  <c r="A187" i="3"/>
  <c r="D7" i="7"/>
  <c r="D68" i="3"/>
  <c r="AE333" i="3"/>
  <c r="AE31" i="3" s="1"/>
  <c r="M333" i="3"/>
  <c r="M31" i="3" s="1"/>
  <c r="AN333" i="3"/>
  <c r="AN31" i="3" s="1"/>
  <c r="V333" i="3"/>
  <c r="V31" i="3" s="1"/>
  <c r="H229" i="3"/>
  <c r="H213" i="3" s="1"/>
  <c r="P229" i="3"/>
  <c r="P213" i="3" s="1"/>
  <c r="T229" i="3"/>
  <c r="T213" i="3" s="1"/>
  <c r="U229" i="3"/>
  <c r="U213" i="3" s="1"/>
  <c r="Y229" i="3"/>
  <c r="Y213" i="3" s="1"/>
  <c r="AH229" i="3"/>
  <c r="AH213" i="3" s="1"/>
  <c r="K229" i="3"/>
  <c r="K213" i="3" s="1"/>
  <c r="AQ229" i="3"/>
  <c r="AQ213" i="3" s="1"/>
  <c r="G229" i="3"/>
  <c r="G213" i="3" s="1"/>
  <c r="AM229" i="3"/>
  <c r="AM213" i="3" s="1"/>
  <c r="N229" i="3"/>
  <c r="N213" i="3" s="1"/>
  <c r="DG17" i="3"/>
  <c r="DN16" i="3"/>
  <c r="DY16" i="3"/>
  <c r="CP18" i="3"/>
  <c r="EE17" i="3"/>
  <c r="DU18" i="3"/>
  <c r="DG16" i="3"/>
  <c r="CT17" i="3"/>
  <c r="B296" i="3"/>
  <c r="K258" i="3"/>
  <c r="L258" i="3" s="1"/>
  <c r="M258" i="3" s="1"/>
  <c r="N258" i="3" s="1"/>
  <c r="O258" i="3" s="1"/>
  <c r="B262" i="3"/>
  <c r="A27" i="1"/>
  <c r="B230" i="3"/>
  <c r="AF3" i="3"/>
  <c r="AF7" i="6" s="1"/>
  <c r="D2" i="3"/>
  <c r="AO3" i="3"/>
  <c r="AO7" i="6" s="1"/>
  <c r="N3" i="3"/>
  <c r="N7" i="6" s="1"/>
  <c r="W3" i="3"/>
  <c r="W7" i="6" s="1"/>
  <c r="U2" i="3"/>
  <c r="AD2" i="3"/>
  <c r="AM2" i="3"/>
  <c r="L2" i="3"/>
  <c r="Y20" i="1"/>
  <c r="G21" i="1"/>
  <c r="M10" i="53" l="1"/>
  <c r="A27" i="6"/>
  <c r="B15" i="52"/>
  <c r="B81" i="52" s="1"/>
  <c r="B105" i="52" s="1"/>
  <c r="B80" i="52"/>
  <c r="B104" i="52" s="1"/>
  <c r="C37" i="52"/>
  <c r="C51" i="52" s="1"/>
  <c r="C65" i="52" s="1"/>
  <c r="C127" i="52" s="1"/>
  <c r="C141" i="52" s="1"/>
  <c r="C155" i="52" s="1"/>
  <c r="C169" i="52" s="1"/>
  <c r="C183" i="52" s="1"/>
  <c r="C198" i="52" s="1"/>
  <c r="B8" i="51" s="1"/>
  <c r="CF94" i="52"/>
  <c r="CE101" i="52"/>
  <c r="CP86" i="52"/>
  <c r="CQ86" i="52" s="1"/>
  <c r="CH92" i="52"/>
  <c r="CP89" i="52"/>
  <c r="CQ89" i="52" s="1"/>
  <c r="CK88" i="52"/>
  <c r="CL88" i="52" s="1"/>
  <c r="CM88" i="52" s="1"/>
  <c r="CG99" i="52"/>
  <c r="CH99" i="52" s="1"/>
  <c r="CN96" i="52"/>
  <c r="C173" i="3"/>
  <c r="C189" i="3" s="1"/>
  <c r="C388" i="3" s="1"/>
  <c r="C403" i="3" s="1"/>
  <c r="J180" i="3"/>
  <c r="J196" i="3" s="1"/>
  <c r="J395" i="3" s="1"/>
  <c r="AN174" i="3"/>
  <c r="AN190" i="3" s="1"/>
  <c r="AN389" i="3" s="1"/>
  <c r="AR176" i="3"/>
  <c r="AR192" i="3" s="1"/>
  <c r="AR391" i="3" s="1"/>
  <c r="AN175" i="3"/>
  <c r="AN191" i="3" s="1"/>
  <c r="AN390" i="3" s="1"/>
  <c r="Q172" i="3"/>
  <c r="Q188" i="3" s="1"/>
  <c r="Q387" i="3" s="1"/>
  <c r="AB169" i="3"/>
  <c r="AB228" i="3" s="1"/>
  <c r="AB212" i="3" s="1"/>
  <c r="AT179" i="3"/>
  <c r="AT195" i="3" s="1"/>
  <c r="AT394" i="3" s="1"/>
  <c r="H179" i="3"/>
  <c r="H195" i="3" s="1"/>
  <c r="H394" i="3" s="1"/>
  <c r="L180" i="3"/>
  <c r="L196" i="3" s="1"/>
  <c r="L395" i="3" s="1"/>
  <c r="AJ180" i="3"/>
  <c r="AJ196" i="3" s="1"/>
  <c r="AJ395" i="3" s="1"/>
  <c r="AE177" i="3"/>
  <c r="AE193" i="3" s="1"/>
  <c r="AE392" i="3" s="1"/>
  <c r="AR177" i="3"/>
  <c r="AR193" i="3" s="1"/>
  <c r="AR392" i="3" s="1"/>
  <c r="L174" i="3"/>
  <c r="L190" i="3" s="1"/>
  <c r="L389" i="3" s="1"/>
  <c r="AK178" i="3"/>
  <c r="AK194" i="3" s="1"/>
  <c r="AK393" i="3" s="1"/>
  <c r="E177" i="3"/>
  <c r="E193" i="3" s="1"/>
  <c r="E392" i="3" s="1"/>
  <c r="V177" i="3"/>
  <c r="V193" i="3" s="1"/>
  <c r="V392" i="3" s="1"/>
  <c r="Z175" i="3"/>
  <c r="Z191" i="3" s="1"/>
  <c r="Z390" i="3" s="1"/>
  <c r="O177" i="3"/>
  <c r="O193" i="3" s="1"/>
  <c r="O392" i="3" s="1"/>
  <c r="AA176" i="3"/>
  <c r="AA192" i="3" s="1"/>
  <c r="AA391" i="3" s="1"/>
  <c r="S176" i="3"/>
  <c r="S192" i="3" s="1"/>
  <c r="S391" i="3" s="1"/>
  <c r="AG179" i="3"/>
  <c r="AG195" i="3" s="1"/>
  <c r="AG394" i="3" s="1"/>
  <c r="AA179" i="3"/>
  <c r="AA195" i="3" s="1"/>
  <c r="AA394" i="3" s="1"/>
  <c r="AN180" i="3"/>
  <c r="AN196" i="3" s="1"/>
  <c r="AN395" i="3" s="1"/>
  <c r="AP178" i="3"/>
  <c r="AP194" i="3" s="1"/>
  <c r="AP393" i="3" s="1"/>
  <c r="I176" i="3"/>
  <c r="I192" i="3" s="1"/>
  <c r="I391" i="3" s="1"/>
  <c r="AB178" i="3"/>
  <c r="AB194" i="3" s="1"/>
  <c r="AB393" i="3" s="1"/>
  <c r="L175" i="3"/>
  <c r="L191" i="3" s="1"/>
  <c r="L390" i="3" s="1"/>
  <c r="M178" i="3"/>
  <c r="M194" i="3" s="1"/>
  <c r="M393" i="3" s="1"/>
  <c r="AS176" i="3"/>
  <c r="AS192" i="3" s="1"/>
  <c r="AS391" i="3" s="1"/>
  <c r="AO175" i="3"/>
  <c r="AO191" i="3" s="1"/>
  <c r="AO390" i="3" s="1"/>
  <c r="AO174" i="3"/>
  <c r="AO190" i="3" s="1"/>
  <c r="AO389" i="3" s="1"/>
  <c r="Z174" i="3"/>
  <c r="Z190" i="3" s="1"/>
  <c r="Z389" i="3" s="1"/>
  <c r="AR23" i="50"/>
  <c r="AL22" i="50"/>
  <c r="AC22" i="50" s="1"/>
  <c r="AL41" i="50"/>
  <c r="AR21" i="48"/>
  <c r="AL20" i="48"/>
  <c r="AC20" i="48" s="1"/>
  <c r="AL39" i="48"/>
  <c r="L9" i="46"/>
  <c r="L9" i="45"/>
  <c r="L9" i="44"/>
  <c r="L8" i="43"/>
  <c r="L9" i="42"/>
  <c r="L9" i="41"/>
  <c r="L9" i="40"/>
  <c r="L10" i="39"/>
  <c r="M228" i="3"/>
  <c r="M212" i="3" s="1"/>
  <c r="AN228" i="3"/>
  <c r="AN212" i="3" s="1"/>
  <c r="F7" i="4"/>
  <c r="E7" i="4"/>
  <c r="H7" i="4"/>
  <c r="G7" i="4"/>
  <c r="B1" i="31"/>
  <c r="D7" i="31"/>
  <c r="D7" i="4"/>
  <c r="B1" i="4"/>
  <c r="E7" i="31"/>
  <c r="C229" i="3"/>
  <c r="C213" i="3" s="1"/>
  <c r="AD229" i="3"/>
  <c r="AD213" i="3" s="1"/>
  <c r="L229" i="3"/>
  <c r="L213" i="3" s="1"/>
  <c r="F39" i="1"/>
  <c r="F180" i="3" s="1"/>
  <c r="F196" i="3" s="1"/>
  <c r="F395" i="3" s="1"/>
  <c r="O170" i="3"/>
  <c r="AR170" i="3"/>
  <c r="X169" i="3"/>
  <c r="AP171" i="3"/>
  <c r="AP187" i="3" s="1"/>
  <c r="AP386" i="3" s="1"/>
  <c r="V170" i="3"/>
  <c r="AJ173" i="3"/>
  <c r="AJ189" i="3" s="1"/>
  <c r="AJ388" i="3" s="1"/>
  <c r="L173" i="3"/>
  <c r="L189" i="3" s="1"/>
  <c r="L388" i="3" s="1"/>
  <c r="F173" i="3"/>
  <c r="F189" i="3" s="1"/>
  <c r="F388" i="3" s="1"/>
  <c r="F403" i="3" s="1"/>
  <c r="E170" i="3"/>
  <c r="BU3" i="3"/>
  <c r="AE170" i="3"/>
  <c r="BC7" i="2"/>
  <c r="AD23" i="2" s="1"/>
  <c r="C23" i="2" s="1"/>
  <c r="BD7" i="2"/>
  <c r="AE23" i="2" s="1"/>
  <c r="D23" i="2" s="1"/>
  <c r="B1" i="9"/>
  <c r="K1" i="4" s="1"/>
  <c r="D7" i="9"/>
  <c r="M7" i="4" s="1"/>
  <c r="E7" i="9"/>
  <c r="N7" i="4" s="1"/>
  <c r="AS22" i="33"/>
  <c r="AM21" i="33"/>
  <c r="AD21" i="33" s="1"/>
  <c r="AM40" i="33"/>
  <c r="L4" i="32"/>
  <c r="L4" i="31"/>
  <c r="L4" i="30"/>
  <c r="L6" i="29"/>
  <c r="L3" i="28"/>
  <c r="L6" i="27"/>
  <c r="L4" i="26"/>
  <c r="L4" i="25"/>
  <c r="L4" i="24"/>
  <c r="L4" i="23"/>
  <c r="L4" i="22"/>
  <c r="L4" i="21"/>
  <c r="L4" i="20"/>
  <c r="L4" i="9"/>
  <c r="BD8" i="2"/>
  <c r="AE24" i="2" s="1"/>
  <c r="D24" i="2" s="1"/>
  <c r="BA8" i="2"/>
  <c r="AB24" i="2" s="1"/>
  <c r="A24" i="2" s="1"/>
  <c r="BC8" i="2"/>
  <c r="AD24" i="2" s="1"/>
  <c r="C24" i="2" s="1"/>
  <c r="M384" i="3"/>
  <c r="L384" i="3"/>
  <c r="T384" i="3"/>
  <c r="G384" i="3"/>
  <c r="P384" i="3"/>
  <c r="K384" i="3"/>
  <c r="V384" i="3"/>
  <c r="E384" i="3"/>
  <c r="K414" i="3"/>
  <c r="A11" i="7"/>
  <c r="A72" i="3"/>
  <c r="A104" i="3" s="1"/>
  <c r="C6" i="7"/>
  <c r="E7" i="7"/>
  <c r="C423" i="3"/>
  <c r="D422" i="3"/>
  <c r="E422" i="3" s="1"/>
  <c r="F422" i="3" s="1"/>
  <c r="G422" i="3" s="1"/>
  <c r="H422" i="3" s="1"/>
  <c r="I422" i="3" s="1"/>
  <c r="J422" i="3" s="1"/>
  <c r="K422" i="3" s="1"/>
  <c r="L422" i="3" s="1"/>
  <c r="M422" i="3" s="1"/>
  <c r="N422" i="3" s="1"/>
  <c r="O422" i="3" s="1"/>
  <c r="P422" i="3" s="1"/>
  <c r="Q422" i="3" s="1"/>
  <c r="R422" i="3" s="1"/>
  <c r="S422" i="3" s="1"/>
  <c r="T422" i="3" s="1"/>
  <c r="U422" i="3" s="1"/>
  <c r="V422" i="3" s="1"/>
  <c r="W422" i="3" s="1"/>
  <c r="X422" i="3" s="1"/>
  <c r="Y422" i="3" s="1"/>
  <c r="Z422" i="3" s="1"/>
  <c r="AA422" i="3" s="1"/>
  <c r="AB422" i="3" s="1"/>
  <c r="AC422" i="3" s="1"/>
  <c r="AD422" i="3" s="1"/>
  <c r="AE422" i="3" s="1"/>
  <c r="AF422" i="3" s="1"/>
  <c r="AG422" i="3" s="1"/>
  <c r="AH422" i="3" s="1"/>
  <c r="AI422" i="3" s="1"/>
  <c r="AJ422" i="3" s="1"/>
  <c r="AK422" i="3" s="1"/>
  <c r="AL422" i="3" s="1"/>
  <c r="AM422" i="3" s="1"/>
  <c r="AN422" i="3" s="1"/>
  <c r="AO422" i="3" s="1"/>
  <c r="AP422" i="3" s="1"/>
  <c r="AQ422" i="3" s="1"/>
  <c r="AR422" i="3" s="1"/>
  <c r="AS422" i="3" s="1"/>
  <c r="AT422" i="3" s="1"/>
  <c r="AU422" i="3" s="1"/>
  <c r="K400" i="3"/>
  <c r="K448" i="3" s="1"/>
  <c r="G403" i="3"/>
  <c r="G451" i="3" s="1"/>
  <c r="AX392" i="3"/>
  <c r="C407" i="3" s="1"/>
  <c r="D406" i="3"/>
  <c r="A374" i="3"/>
  <c r="A388" i="3"/>
  <c r="A403" i="3" s="1"/>
  <c r="C434" i="3" s="1"/>
  <c r="A377" i="3"/>
  <c r="A391" i="3"/>
  <c r="A406" i="3" s="1"/>
  <c r="C437" i="3" s="1"/>
  <c r="D437" i="3" s="1"/>
  <c r="E437" i="3" s="1"/>
  <c r="F437" i="3" s="1"/>
  <c r="G437" i="3" s="1"/>
  <c r="H437" i="3" s="1"/>
  <c r="I437" i="3" s="1"/>
  <c r="J437" i="3" s="1"/>
  <c r="K437" i="3" s="1"/>
  <c r="L437" i="3" s="1"/>
  <c r="M437" i="3" s="1"/>
  <c r="N437" i="3" s="1"/>
  <c r="O437" i="3" s="1"/>
  <c r="P437" i="3" s="1"/>
  <c r="Q437" i="3" s="1"/>
  <c r="R437" i="3" s="1"/>
  <c r="S437" i="3" s="1"/>
  <c r="T437" i="3" s="1"/>
  <c r="U437" i="3" s="1"/>
  <c r="V437" i="3" s="1"/>
  <c r="W437" i="3" s="1"/>
  <c r="X437" i="3" s="1"/>
  <c r="Y437" i="3" s="1"/>
  <c r="Z437" i="3" s="1"/>
  <c r="AA437" i="3" s="1"/>
  <c r="AB437" i="3" s="1"/>
  <c r="AC437" i="3" s="1"/>
  <c r="AD437" i="3" s="1"/>
  <c r="AE437" i="3" s="1"/>
  <c r="AF437" i="3" s="1"/>
  <c r="AG437" i="3" s="1"/>
  <c r="AH437" i="3" s="1"/>
  <c r="AI437" i="3" s="1"/>
  <c r="AJ437" i="3" s="1"/>
  <c r="AK437" i="3" s="1"/>
  <c r="AL437" i="3" s="1"/>
  <c r="AM437" i="3" s="1"/>
  <c r="AN437" i="3" s="1"/>
  <c r="AO437" i="3" s="1"/>
  <c r="AP437" i="3" s="1"/>
  <c r="AQ437" i="3" s="1"/>
  <c r="AR437" i="3" s="1"/>
  <c r="AS437" i="3" s="1"/>
  <c r="AT437" i="3" s="1"/>
  <c r="AU437" i="3" s="1"/>
  <c r="A378" i="3"/>
  <c r="A392" i="3"/>
  <c r="A407" i="3" s="1"/>
  <c r="C438" i="3" s="1"/>
  <c r="D438" i="3" s="1"/>
  <c r="E438" i="3" s="1"/>
  <c r="F438" i="3" s="1"/>
  <c r="G438" i="3" s="1"/>
  <c r="H438" i="3" s="1"/>
  <c r="I438" i="3" s="1"/>
  <c r="J438" i="3" s="1"/>
  <c r="K438" i="3" s="1"/>
  <c r="L438" i="3" s="1"/>
  <c r="M438" i="3" s="1"/>
  <c r="N438" i="3" s="1"/>
  <c r="O438" i="3" s="1"/>
  <c r="P438" i="3" s="1"/>
  <c r="Q438" i="3" s="1"/>
  <c r="R438" i="3" s="1"/>
  <c r="S438" i="3" s="1"/>
  <c r="T438" i="3" s="1"/>
  <c r="U438" i="3" s="1"/>
  <c r="V438" i="3" s="1"/>
  <c r="W438" i="3" s="1"/>
  <c r="X438" i="3" s="1"/>
  <c r="Y438" i="3" s="1"/>
  <c r="Z438" i="3" s="1"/>
  <c r="AA438" i="3" s="1"/>
  <c r="AB438" i="3" s="1"/>
  <c r="AC438" i="3" s="1"/>
  <c r="AD438" i="3" s="1"/>
  <c r="AE438" i="3" s="1"/>
  <c r="AF438" i="3" s="1"/>
  <c r="AG438" i="3" s="1"/>
  <c r="AH438" i="3" s="1"/>
  <c r="AI438" i="3" s="1"/>
  <c r="AJ438" i="3" s="1"/>
  <c r="AK438" i="3" s="1"/>
  <c r="AL438" i="3" s="1"/>
  <c r="AM438" i="3" s="1"/>
  <c r="AN438" i="3" s="1"/>
  <c r="AO438" i="3" s="1"/>
  <c r="AP438" i="3" s="1"/>
  <c r="AQ438" i="3" s="1"/>
  <c r="AR438" i="3" s="1"/>
  <c r="AS438" i="3" s="1"/>
  <c r="AT438" i="3" s="1"/>
  <c r="AU438" i="3" s="1"/>
  <c r="A370" i="3"/>
  <c r="A384" i="3"/>
  <c r="A399" i="3" s="1"/>
  <c r="C430" i="3" s="1"/>
  <c r="D430" i="3" s="1"/>
  <c r="E430" i="3" s="1"/>
  <c r="F430" i="3" s="1"/>
  <c r="G430" i="3" s="1"/>
  <c r="H430" i="3" s="1"/>
  <c r="I430" i="3" s="1"/>
  <c r="J430" i="3" s="1"/>
  <c r="K430" i="3" s="1"/>
  <c r="L430" i="3" s="1"/>
  <c r="M430" i="3" s="1"/>
  <c r="N430" i="3" s="1"/>
  <c r="O430" i="3" s="1"/>
  <c r="P430" i="3" s="1"/>
  <c r="Q430" i="3" s="1"/>
  <c r="R430" i="3" s="1"/>
  <c r="S430" i="3" s="1"/>
  <c r="T430" i="3" s="1"/>
  <c r="U430" i="3" s="1"/>
  <c r="V430" i="3" s="1"/>
  <c r="W430" i="3" s="1"/>
  <c r="X430" i="3" s="1"/>
  <c r="Y430" i="3" s="1"/>
  <c r="Z430" i="3" s="1"/>
  <c r="AA430" i="3" s="1"/>
  <c r="AB430" i="3" s="1"/>
  <c r="AC430" i="3" s="1"/>
  <c r="AD430" i="3" s="1"/>
  <c r="AE430" i="3" s="1"/>
  <c r="AF430" i="3" s="1"/>
  <c r="AG430" i="3" s="1"/>
  <c r="AH430" i="3" s="1"/>
  <c r="AI430" i="3" s="1"/>
  <c r="AJ430" i="3" s="1"/>
  <c r="AK430" i="3" s="1"/>
  <c r="AL430" i="3" s="1"/>
  <c r="AM430" i="3" s="1"/>
  <c r="AN430" i="3" s="1"/>
  <c r="AO430" i="3" s="1"/>
  <c r="AP430" i="3" s="1"/>
  <c r="AQ430" i="3" s="1"/>
  <c r="AR430" i="3" s="1"/>
  <c r="AS430" i="3" s="1"/>
  <c r="AT430" i="3" s="1"/>
  <c r="AU430" i="3" s="1"/>
  <c r="A371" i="3"/>
  <c r="A385" i="3"/>
  <c r="A400" i="3" s="1"/>
  <c r="C431" i="3" s="1"/>
  <c r="D431" i="3" s="1"/>
  <c r="A372" i="3"/>
  <c r="A386" i="3"/>
  <c r="A401" i="3" s="1"/>
  <c r="C432" i="3" s="1"/>
  <c r="A379" i="3"/>
  <c r="A393" i="3"/>
  <c r="A408" i="3" s="1"/>
  <c r="C439" i="3" s="1"/>
  <c r="D439" i="3" s="1"/>
  <c r="E439" i="3" s="1"/>
  <c r="F439" i="3" s="1"/>
  <c r="G439" i="3" s="1"/>
  <c r="H439" i="3" s="1"/>
  <c r="I439" i="3" s="1"/>
  <c r="J439" i="3" s="1"/>
  <c r="K439" i="3" s="1"/>
  <c r="L439" i="3" s="1"/>
  <c r="M439" i="3" s="1"/>
  <c r="N439" i="3" s="1"/>
  <c r="O439" i="3" s="1"/>
  <c r="P439" i="3" s="1"/>
  <c r="Q439" i="3" s="1"/>
  <c r="R439" i="3" s="1"/>
  <c r="S439" i="3" s="1"/>
  <c r="T439" i="3" s="1"/>
  <c r="U439" i="3" s="1"/>
  <c r="V439" i="3" s="1"/>
  <c r="W439" i="3" s="1"/>
  <c r="X439" i="3" s="1"/>
  <c r="Y439" i="3" s="1"/>
  <c r="Z439" i="3" s="1"/>
  <c r="AA439" i="3" s="1"/>
  <c r="AB439" i="3" s="1"/>
  <c r="AC439" i="3" s="1"/>
  <c r="AD439" i="3" s="1"/>
  <c r="AE439" i="3" s="1"/>
  <c r="AF439" i="3" s="1"/>
  <c r="AG439" i="3" s="1"/>
  <c r="AH439" i="3" s="1"/>
  <c r="AI439" i="3" s="1"/>
  <c r="AJ439" i="3" s="1"/>
  <c r="AK439" i="3" s="1"/>
  <c r="AL439" i="3" s="1"/>
  <c r="AM439" i="3" s="1"/>
  <c r="AN439" i="3" s="1"/>
  <c r="AO439" i="3" s="1"/>
  <c r="AP439" i="3" s="1"/>
  <c r="AQ439" i="3" s="1"/>
  <c r="AR439" i="3" s="1"/>
  <c r="AS439" i="3" s="1"/>
  <c r="AT439" i="3" s="1"/>
  <c r="AU439" i="3" s="1"/>
  <c r="A375" i="3"/>
  <c r="A389" i="3"/>
  <c r="A404" i="3" s="1"/>
  <c r="C435" i="3" s="1"/>
  <c r="AH384" i="3"/>
  <c r="D384" i="3"/>
  <c r="Y384" i="3"/>
  <c r="A380" i="3"/>
  <c r="A394" i="3"/>
  <c r="A409" i="3" s="1"/>
  <c r="C440" i="3" s="1"/>
  <c r="D440" i="3" s="1"/>
  <c r="E440" i="3" s="1"/>
  <c r="F440" i="3" s="1"/>
  <c r="G440" i="3" s="1"/>
  <c r="H440" i="3" s="1"/>
  <c r="I440" i="3" s="1"/>
  <c r="J440" i="3" s="1"/>
  <c r="K440" i="3" s="1"/>
  <c r="L440" i="3" s="1"/>
  <c r="M440" i="3" s="1"/>
  <c r="N440" i="3" s="1"/>
  <c r="O440" i="3" s="1"/>
  <c r="P440" i="3" s="1"/>
  <c r="Q440" i="3" s="1"/>
  <c r="R440" i="3" s="1"/>
  <c r="S440" i="3" s="1"/>
  <c r="T440" i="3" s="1"/>
  <c r="U440" i="3" s="1"/>
  <c r="V440" i="3" s="1"/>
  <c r="W440" i="3" s="1"/>
  <c r="X440" i="3" s="1"/>
  <c r="Y440" i="3" s="1"/>
  <c r="Z440" i="3" s="1"/>
  <c r="AA440" i="3" s="1"/>
  <c r="AB440" i="3" s="1"/>
  <c r="AC440" i="3" s="1"/>
  <c r="AD440" i="3" s="1"/>
  <c r="AE440" i="3" s="1"/>
  <c r="AF440" i="3" s="1"/>
  <c r="AG440" i="3" s="1"/>
  <c r="AH440" i="3" s="1"/>
  <c r="AI440" i="3" s="1"/>
  <c r="AJ440" i="3" s="1"/>
  <c r="AK440" i="3" s="1"/>
  <c r="AL440" i="3" s="1"/>
  <c r="AM440" i="3" s="1"/>
  <c r="AN440" i="3" s="1"/>
  <c r="AO440" i="3" s="1"/>
  <c r="AP440" i="3" s="1"/>
  <c r="AQ440" i="3" s="1"/>
  <c r="AR440" i="3" s="1"/>
  <c r="AS440" i="3" s="1"/>
  <c r="AT440" i="3" s="1"/>
  <c r="AU440" i="3" s="1"/>
  <c r="A376" i="3"/>
  <c r="A390" i="3"/>
  <c r="A405" i="3" s="1"/>
  <c r="C436" i="3" s="1"/>
  <c r="D436" i="3" s="1"/>
  <c r="E436" i="3" s="1"/>
  <c r="F436" i="3" s="1"/>
  <c r="G436" i="3" s="1"/>
  <c r="H436" i="3" s="1"/>
  <c r="I436" i="3" s="1"/>
  <c r="J436" i="3" s="1"/>
  <c r="K436" i="3" s="1"/>
  <c r="L436" i="3" s="1"/>
  <c r="M436" i="3" s="1"/>
  <c r="N436" i="3" s="1"/>
  <c r="O436" i="3" s="1"/>
  <c r="P436" i="3" s="1"/>
  <c r="Q436" i="3" s="1"/>
  <c r="R436" i="3" s="1"/>
  <c r="S436" i="3" s="1"/>
  <c r="T436" i="3" s="1"/>
  <c r="U436" i="3" s="1"/>
  <c r="V436" i="3" s="1"/>
  <c r="W436" i="3" s="1"/>
  <c r="X436" i="3" s="1"/>
  <c r="Y436" i="3" s="1"/>
  <c r="Z436" i="3" s="1"/>
  <c r="AA436" i="3" s="1"/>
  <c r="AB436" i="3" s="1"/>
  <c r="AC436" i="3" s="1"/>
  <c r="AD436" i="3" s="1"/>
  <c r="AE436" i="3" s="1"/>
  <c r="AF436" i="3" s="1"/>
  <c r="AG436" i="3" s="1"/>
  <c r="AH436" i="3" s="1"/>
  <c r="AI436" i="3" s="1"/>
  <c r="AJ436" i="3" s="1"/>
  <c r="AK436" i="3" s="1"/>
  <c r="AL436" i="3" s="1"/>
  <c r="AM436" i="3" s="1"/>
  <c r="AN436" i="3" s="1"/>
  <c r="AO436" i="3" s="1"/>
  <c r="AP436" i="3" s="1"/>
  <c r="AQ436" i="3" s="1"/>
  <c r="AR436" i="3" s="1"/>
  <c r="AS436" i="3" s="1"/>
  <c r="AT436" i="3" s="1"/>
  <c r="AU436" i="3" s="1"/>
  <c r="A373" i="3"/>
  <c r="A387" i="3"/>
  <c r="A402" i="3" s="1"/>
  <c r="C433" i="3" s="1"/>
  <c r="L332" i="3"/>
  <c r="L30" i="3" s="1"/>
  <c r="L67" i="3" s="1"/>
  <c r="L6" i="6"/>
  <c r="D332" i="3"/>
  <c r="D30" i="3" s="1"/>
  <c r="D67" i="3" s="1"/>
  <c r="D6" i="6"/>
  <c r="F333" i="3"/>
  <c r="F31" i="3" s="1"/>
  <c r="F7" i="7" s="1"/>
  <c r="F7" i="6"/>
  <c r="AM332" i="3"/>
  <c r="AM30" i="3" s="1"/>
  <c r="AM67" i="3" s="1"/>
  <c r="AM6" i="6"/>
  <c r="AD332" i="3"/>
  <c r="AD30" i="3" s="1"/>
  <c r="AD67" i="3" s="1"/>
  <c r="AD6" i="6"/>
  <c r="U332" i="3"/>
  <c r="U30" i="3" s="1"/>
  <c r="U67" i="3" s="1"/>
  <c r="U6" i="6"/>
  <c r="A136" i="3"/>
  <c r="A103" i="3"/>
  <c r="A338" i="3"/>
  <c r="A36" i="3" s="1"/>
  <c r="AE7" i="7"/>
  <c r="AE68" i="3"/>
  <c r="V7" i="7"/>
  <c r="V68" i="3"/>
  <c r="AN7" i="7"/>
  <c r="AN68" i="3"/>
  <c r="M7" i="7"/>
  <c r="M68" i="3"/>
  <c r="N333" i="3"/>
  <c r="N31" i="3" s="1"/>
  <c r="AO333" i="3"/>
  <c r="AO31" i="3" s="1"/>
  <c r="W333" i="3"/>
  <c r="W31" i="3" s="1"/>
  <c r="AF333" i="3"/>
  <c r="AF31" i="3" s="1"/>
  <c r="P230" i="3"/>
  <c r="P214" i="3" s="1"/>
  <c r="T230" i="3"/>
  <c r="T214" i="3" s="1"/>
  <c r="E230" i="3"/>
  <c r="E214" i="3" s="1"/>
  <c r="Y230" i="3"/>
  <c r="Y214" i="3" s="1"/>
  <c r="AC230" i="3"/>
  <c r="AC214" i="3" s="1"/>
  <c r="AL230" i="3"/>
  <c r="AL214" i="3" s="1"/>
  <c r="AQ230" i="3"/>
  <c r="AQ214" i="3" s="1"/>
  <c r="G230" i="3"/>
  <c r="G214" i="3" s="1"/>
  <c r="K230" i="3"/>
  <c r="K214" i="3" s="1"/>
  <c r="AU230" i="3"/>
  <c r="AU214" i="3" s="1"/>
  <c r="AH230" i="3"/>
  <c r="AH214" i="3" s="1"/>
  <c r="B297" i="3"/>
  <c r="B263" i="3"/>
  <c r="P258" i="3"/>
  <c r="A28" i="1"/>
  <c r="B231" i="3"/>
  <c r="X3" i="3"/>
  <c r="X7" i="6" s="1"/>
  <c r="AG3" i="3"/>
  <c r="AG7" i="6" s="1"/>
  <c r="E2" i="3"/>
  <c r="AP3" i="3"/>
  <c r="AP7" i="6" s="1"/>
  <c r="O3" i="3"/>
  <c r="O7" i="6" s="1"/>
  <c r="M2" i="3"/>
  <c r="M6" i="6" s="1"/>
  <c r="V2" i="3"/>
  <c r="V6" i="6" s="1"/>
  <c r="AE2" i="3"/>
  <c r="AE6" i="6" s="1"/>
  <c r="AN2" i="3"/>
  <c r="AN6" i="6" s="1"/>
  <c r="M11" i="53" l="1"/>
  <c r="C451" i="3"/>
  <c r="A28" i="6"/>
  <c r="B16" i="52"/>
  <c r="CO96" i="52"/>
  <c r="CN88" i="52"/>
  <c r="CI92" i="52"/>
  <c r="CF101" i="52"/>
  <c r="CG101" i="52" s="1"/>
  <c r="CI99" i="52"/>
  <c r="CG94" i="52"/>
  <c r="AJ176" i="3"/>
  <c r="AJ192" i="3" s="1"/>
  <c r="AJ391" i="3" s="1"/>
  <c r="F174" i="3"/>
  <c r="F190" i="3" s="1"/>
  <c r="F389" i="3" s="1"/>
  <c r="F404" i="3" s="1"/>
  <c r="F175" i="3"/>
  <c r="F191" i="3" s="1"/>
  <c r="F390" i="3" s="1"/>
  <c r="F405" i="3" s="1"/>
  <c r="F453" i="3" s="1"/>
  <c r="I169" i="3"/>
  <c r="I185" i="3" s="1"/>
  <c r="I384" i="3" s="1"/>
  <c r="I399" i="3" s="1"/>
  <c r="I447" i="3" s="1"/>
  <c r="AS169" i="3"/>
  <c r="AS228" i="3" s="1"/>
  <c r="AS212" i="3" s="1"/>
  <c r="AI175" i="3"/>
  <c r="AI191" i="3" s="1"/>
  <c r="AI390" i="3" s="1"/>
  <c r="J179" i="3"/>
  <c r="J195" i="3" s="1"/>
  <c r="J394" i="3" s="1"/>
  <c r="V175" i="3"/>
  <c r="V191" i="3" s="1"/>
  <c r="V390" i="3" s="1"/>
  <c r="V174" i="3"/>
  <c r="V190" i="3" s="1"/>
  <c r="V389" i="3" s="1"/>
  <c r="AR175" i="3"/>
  <c r="AR191" i="3" s="1"/>
  <c r="AR390" i="3" s="1"/>
  <c r="AR174" i="3"/>
  <c r="AR190" i="3" s="1"/>
  <c r="AR389" i="3" s="1"/>
  <c r="AS171" i="3"/>
  <c r="AI174" i="3"/>
  <c r="AI190" i="3" s="1"/>
  <c r="AI389" i="3" s="1"/>
  <c r="AB185" i="3"/>
  <c r="AB384" i="3" s="1"/>
  <c r="AS179" i="3"/>
  <c r="AS195" i="3" s="1"/>
  <c r="AS394" i="3" s="1"/>
  <c r="AF179" i="3"/>
  <c r="AF195" i="3" s="1"/>
  <c r="AF394" i="3" s="1"/>
  <c r="C175" i="3"/>
  <c r="C191" i="3" s="1"/>
  <c r="C390" i="3" s="1"/>
  <c r="C405" i="3" s="1"/>
  <c r="C453" i="3" s="1"/>
  <c r="H178" i="3"/>
  <c r="H194" i="3" s="1"/>
  <c r="H393" i="3" s="1"/>
  <c r="X177" i="3"/>
  <c r="X193" i="3" s="1"/>
  <c r="X392" i="3" s="1"/>
  <c r="AO176" i="3"/>
  <c r="AO192" i="3" s="1"/>
  <c r="AO391" i="3" s="1"/>
  <c r="AG176" i="3"/>
  <c r="AG192" i="3" s="1"/>
  <c r="AG391" i="3" s="1"/>
  <c r="AS175" i="3"/>
  <c r="AS191" i="3" s="1"/>
  <c r="AS390" i="3" s="1"/>
  <c r="AS174" i="3"/>
  <c r="AS190" i="3" s="1"/>
  <c r="AS389" i="3" s="1"/>
  <c r="Z176" i="3"/>
  <c r="Z192" i="3" s="1"/>
  <c r="Z391" i="3" s="1"/>
  <c r="AE178" i="3"/>
  <c r="AE194" i="3" s="1"/>
  <c r="AE393" i="3" s="1"/>
  <c r="AI177" i="3"/>
  <c r="AI193" i="3" s="1"/>
  <c r="AI392" i="3" s="1"/>
  <c r="W175" i="3"/>
  <c r="W191" i="3" s="1"/>
  <c r="W390" i="3" s="1"/>
  <c r="O175" i="3"/>
  <c r="O191" i="3" s="1"/>
  <c r="O390" i="3" s="1"/>
  <c r="W174" i="3"/>
  <c r="W190" i="3" s="1"/>
  <c r="W389" i="3" s="1"/>
  <c r="O174" i="3"/>
  <c r="O190" i="3" s="1"/>
  <c r="O389" i="3" s="1"/>
  <c r="V180" i="3"/>
  <c r="V196" i="3" s="1"/>
  <c r="V395" i="3" s="1"/>
  <c r="AT180" i="3"/>
  <c r="AT196" i="3" s="1"/>
  <c r="AT395" i="3" s="1"/>
  <c r="I179" i="3"/>
  <c r="I195" i="3" s="1"/>
  <c r="I394" i="3" s="1"/>
  <c r="AK180" i="3"/>
  <c r="AK196" i="3" s="1"/>
  <c r="AK395" i="3" s="1"/>
  <c r="AB179" i="3"/>
  <c r="AB195" i="3" s="1"/>
  <c r="AB394" i="3" s="1"/>
  <c r="C174" i="3"/>
  <c r="C190" i="3" s="1"/>
  <c r="C389" i="3" s="1"/>
  <c r="C404" i="3" s="1"/>
  <c r="C452" i="3" s="1"/>
  <c r="AN177" i="3"/>
  <c r="AN193" i="3" s="1"/>
  <c r="AN392" i="3" s="1"/>
  <c r="D177" i="3"/>
  <c r="D193" i="3" s="1"/>
  <c r="D392" i="3" s="1"/>
  <c r="D407" i="3" s="1"/>
  <c r="D455" i="3" s="1"/>
  <c r="H176" i="3"/>
  <c r="H192" i="3" s="1"/>
  <c r="H391" i="3" s="1"/>
  <c r="Q177" i="3"/>
  <c r="Q193" i="3" s="1"/>
  <c r="Q392" i="3" s="1"/>
  <c r="AS170" i="3"/>
  <c r="AA178" i="3"/>
  <c r="AA194" i="3" s="1"/>
  <c r="AA393" i="3" s="1"/>
  <c r="S178" i="3"/>
  <c r="S194" i="3" s="1"/>
  <c r="S393" i="3" s="1"/>
  <c r="O176" i="3"/>
  <c r="O192" i="3" s="1"/>
  <c r="O391" i="3" s="1"/>
  <c r="R171" i="3"/>
  <c r="AL42" i="50"/>
  <c r="AR24" i="50"/>
  <c r="AL23" i="50"/>
  <c r="AC23" i="50" s="1"/>
  <c r="AL40" i="48"/>
  <c r="AR22" i="48"/>
  <c r="AL21" i="48"/>
  <c r="AC21" i="48" s="1"/>
  <c r="L10" i="46"/>
  <c r="L10" i="45"/>
  <c r="L10" i="44"/>
  <c r="L9" i="43"/>
  <c r="L10" i="42"/>
  <c r="L10" i="41"/>
  <c r="L10" i="40"/>
  <c r="L11" i="39"/>
  <c r="AP230" i="3"/>
  <c r="AP214" i="3" s="1"/>
  <c r="AE186" i="3"/>
  <c r="AE385" i="3" s="1"/>
  <c r="AE229" i="3"/>
  <c r="AE213" i="3" s="1"/>
  <c r="V186" i="3"/>
  <c r="V385" i="3" s="1"/>
  <c r="V229" i="3"/>
  <c r="V213" i="3" s="1"/>
  <c r="X185" i="3"/>
  <c r="X384" i="3" s="1"/>
  <c r="X228" i="3"/>
  <c r="X212" i="3" s="1"/>
  <c r="O186" i="3"/>
  <c r="O385" i="3" s="1"/>
  <c r="O229" i="3"/>
  <c r="O213" i="3" s="1"/>
  <c r="DO17" i="3"/>
  <c r="DI18" i="3"/>
  <c r="DX17" i="3"/>
  <c r="ED17" i="3"/>
  <c r="DT17" i="3"/>
  <c r="EA18" i="3"/>
  <c r="DC22" i="3"/>
  <c r="DA17" i="3"/>
  <c r="E186" i="3"/>
  <c r="E385" i="3" s="1"/>
  <c r="E400" i="3" s="1"/>
  <c r="E229" i="3"/>
  <c r="E213" i="3" s="1"/>
  <c r="AR186" i="3"/>
  <c r="AR385" i="3" s="1"/>
  <c r="AR229" i="3"/>
  <c r="AR213" i="3" s="1"/>
  <c r="G39" i="1"/>
  <c r="Q170" i="3" s="1"/>
  <c r="D170" i="3"/>
  <c r="H169" i="3"/>
  <c r="I172" i="3"/>
  <c r="I188" i="3" s="1"/>
  <c r="I387" i="3" s="1"/>
  <c r="BV3" i="3"/>
  <c r="AN170" i="3"/>
  <c r="AO169" i="3"/>
  <c r="AE171" i="3"/>
  <c r="O169" i="3"/>
  <c r="AS172" i="3"/>
  <c r="AG169" i="3"/>
  <c r="B8" i="8"/>
  <c r="D8" i="8"/>
  <c r="E8" i="8"/>
  <c r="AM41" i="33"/>
  <c r="AS23" i="33"/>
  <c r="AM22" i="33"/>
  <c r="AD22" i="33" s="1"/>
  <c r="L5" i="32"/>
  <c r="L5" i="31"/>
  <c r="L5" i="30"/>
  <c r="L7" i="29"/>
  <c r="L4" i="28"/>
  <c r="L7" i="27"/>
  <c r="L5" i="26"/>
  <c r="L5" i="25"/>
  <c r="L5" i="24"/>
  <c r="L5" i="23"/>
  <c r="L5" i="22"/>
  <c r="L5" i="21"/>
  <c r="L5" i="20"/>
  <c r="L5" i="9"/>
  <c r="D433" i="3"/>
  <c r="A137" i="3"/>
  <c r="C455" i="3"/>
  <c r="C448" i="3"/>
  <c r="D454" i="3"/>
  <c r="BA9" i="2"/>
  <c r="AB25" i="2" s="1"/>
  <c r="A25" i="2" s="1"/>
  <c r="L6" i="7"/>
  <c r="E399" i="3"/>
  <c r="E447" i="3" s="1"/>
  <c r="D399" i="3"/>
  <c r="D447" i="3" s="1"/>
  <c r="L414" i="3"/>
  <c r="K399" i="3"/>
  <c r="K447" i="3" s="1"/>
  <c r="G399" i="3"/>
  <c r="G447" i="3" s="1"/>
  <c r="U6" i="7"/>
  <c r="AD6" i="7"/>
  <c r="AM6" i="7"/>
  <c r="D435" i="3"/>
  <c r="D432" i="3"/>
  <c r="D434" i="3"/>
  <c r="F68" i="3"/>
  <c r="E431" i="3"/>
  <c r="D6" i="7"/>
  <c r="AX393" i="3"/>
  <c r="E406" i="3"/>
  <c r="E454" i="3" s="1"/>
  <c r="G404" i="3"/>
  <c r="G452" i="3" s="1"/>
  <c r="L400" i="3"/>
  <c r="C424" i="3"/>
  <c r="D423" i="3"/>
  <c r="E423" i="3" s="1"/>
  <c r="F423" i="3" s="1"/>
  <c r="G423" i="3" s="1"/>
  <c r="H423" i="3" s="1"/>
  <c r="I423" i="3" s="1"/>
  <c r="J423" i="3" s="1"/>
  <c r="K423" i="3" s="1"/>
  <c r="L423" i="3" s="1"/>
  <c r="M423" i="3" s="1"/>
  <c r="N423" i="3" s="1"/>
  <c r="O423" i="3" s="1"/>
  <c r="P423" i="3" s="1"/>
  <c r="Q423" i="3" s="1"/>
  <c r="R423" i="3" s="1"/>
  <c r="S423" i="3" s="1"/>
  <c r="T423" i="3" s="1"/>
  <c r="U423" i="3" s="1"/>
  <c r="V423" i="3" s="1"/>
  <c r="W423" i="3" s="1"/>
  <c r="X423" i="3" s="1"/>
  <c r="Y423" i="3" s="1"/>
  <c r="Z423" i="3" s="1"/>
  <c r="AA423" i="3" s="1"/>
  <c r="AB423" i="3" s="1"/>
  <c r="AC423" i="3" s="1"/>
  <c r="AD423" i="3" s="1"/>
  <c r="AE423" i="3" s="1"/>
  <c r="AF423" i="3" s="1"/>
  <c r="AG423" i="3" s="1"/>
  <c r="AH423" i="3" s="1"/>
  <c r="AI423" i="3" s="1"/>
  <c r="AJ423" i="3" s="1"/>
  <c r="AK423" i="3" s="1"/>
  <c r="AL423" i="3" s="1"/>
  <c r="AM423" i="3" s="1"/>
  <c r="AN423" i="3" s="1"/>
  <c r="AO423" i="3" s="1"/>
  <c r="AP423" i="3" s="1"/>
  <c r="AQ423" i="3" s="1"/>
  <c r="AR423" i="3" s="1"/>
  <c r="AS423" i="3" s="1"/>
  <c r="AT423" i="3" s="1"/>
  <c r="AU423" i="3" s="1"/>
  <c r="G333" i="3"/>
  <c r="G31" i="3" s="1"/>
  <c r="G68" i="3" s="1"/>
  <c r="G7" i="6"/>
  <c r="E332" i="3"/>
  <c r="E30" i="3" s="1"/>
  <c r="E67" i="3" s="1"/>
  <c r="E6" i="6"/>
  <c r="A73" i="3"/>
  <c r="A12" i="7"/>
  <c r="A339" i="3"/>
  <c r="A37" i="3" s="1"/>
  <c r="AO7" i="7"/>
  <c r="AO68" i="3"/>
  <c r="W7" i="7"/>
  <c r="W68" i="3"/>
  <c r="N7" i="7"/>
  <c r="N68" i="3"/>
  <c r="AF7" i="7"/>
  <c r="AF68" i="3"/>
  <c r="O333" i="3"/>
  <c r="O31" i="3" s="1"/>
  <c r="M332" i="3"/>
  <c r="M30" i="3" s="1"/>
  <c r="AE332" i="3"/>
  <c r="AE30" i="3" s="1"/>
  <c r="X333" i="3"/>
  <c r="X31" i="3" s="1"/>
  <c r="V332" i="3"/>
  <c r="V30" i="3" s="1"/>
  <c r="AP333" i="3"/>
  <c r="AP31" i="3" s="1"/>
  <c r="AN332" i="3"/>
  <c r="AN30" i="3" s="1"/>
  <c r="AG333" i="3"/>
  <c r="AG31" i="3" s="1"/>
  <c r="P231" i="3"/>
  <c r="P215" i="3" s="1"/>
  <c r="T231" i="3"/>
  <c r="T215" i="3" s="1"/>
  <c r="AU231" i="3"/>
  <c r="AU215" i="3" s="1"/>
  <c r="K231" i="3"/>
  <c r="K215" i="3" s="1"/>
  <c r="Q231" i="3"/>
  <c r="Q215" i="3" s="1"/>
  <c r="AL231" i="3"/>
  <c r="AL215" i="3" s="1"/>
  <c r="AQ231" i="3"/>
  <c r="AQ215" i="3" s="1"/>
  <c r="Y231" i="3"/>
  <c r="Y215" i="3" s="1"/>
  <c r="AH231" i="3"/>
  <c r="AH215" i="3" s="1"/>
  <c r="G231" i="3"/>
  <c r="G215" i="3" s="1"/>
  <c r="AC231" i="3"/>
  <c r="AC215" i="3" s="1"/>
  <c r="B298" i="3"/>
  <c r="Q258" i="3"/>
  <c r="R258" i="3" s="1"/>
  <c r="B264" i="3"/>
  <c r="A29" i="1"/>
  <c r="B232" i="3"/>
  <c r="AO2" i="3"/>
  <c r="AO6" i="6" s="1"/>
  <c r="N2" i="3"/>
  <c r="N6" i="6" s="1"/>
  <c r="W2" i="3"/>
  <c r="W6" i="6" s="1"/>
  <c r="AF2" i="3"/>
  <c r="AF6" i="6" s="1"/>
  <c r="P3" i="3"/>
  <c r="P7" i="6" s="1"/>
  <c r="Y3" i="3"/>
  <c r="Y7" i="6" s="1"/>
  <c r="AH3" i="3"/>
  <c r="AH7" i="6" s="1"/>
  <c r="F2" i="3"/>
  <c r="AQ3" i="3"/>
  <c r="AQ7" i="6" s="1"/>
  <c r="N3" i="53" l="1"/>
  <c r="A29" i="6"/>
  <c r="B17" i="52"/>
  <c r="B83" i="52" s="1"/>
  <c r="B107" i="52" s="1"/>
  <c r="AF172" i="3"/>
  <c r="AF188" i="3" s="1"/>
  <c r="AF387" i="3" s="1"/>
  <c r="B82" i="52"/>
  <c r="B106" i="52" s="1"/>
  <c r="CH94" i="52"/>
  <c r="CH101" i="52"/>
  <c r="CO88" i="52"/>
  <c r="CJ99" i="52"/>
  <c r="CJ92" i="52"/>
  <c r="CP96" i="52"/>
  <c r="CQ96" i="52" s="1"/>
  <c r="S173" i="3"/>
  <c r="S189" i="3" s="1"/>
  <c r="S388" i="3" s="1"/>
  <c r="N177" i="3"/>
  <c r="N193" i="3" s="1"/>
  <c r="N392" i="3" s="1"/>
  <c r="I228" i="3"/>
  <c r="I212" i="3" s="1"/>
  <c r="AS185" i="3"/>
  <c r="AS384" i="3" s="1"/>
  <c r="AS187" i="3"/>
  <c r="AS386" i="3" s="1"/>
  <c r="AS230" i="3"/>
  <c r="AS214" i="3" s="1"/>
  <c r="AJ177" i="3"/>
  <c r="AJ193" i="3" s="1"/>
  <c r="AJ392" i="3" s="1"/>
  <c r="R176" i="3"/>
  <c r="R192" i="3" s="1"/>
  <c r="R391" i="3" s="1"/>
  <c r="J176" i="3"/>
  <c r="J192" i="3" s="1"/>
  <c r="J391" i="3" s="1"/>
  <c r="AP174" i="3"/>
  <c r="AP190" i="3" s="1"/>
  <c r="AP389" i="3" s="1"/>
  <c r="AE172" i="3"/>
  <c r="AU170" i="3"/>
  <c r="AK176" i="3"/>
  <c r="AK192" i="3" s="1"/>
  <c r="AK391" i="3" s="1"/>
  <c r="AG175" i="3"/>
  <c r="AG191" i="3" s="1"/>
  <c r="AG390" i="3" s="1"/>
  <c r="AG174" i="3"/>
  <c r="AG190" i="3" s="1"/>
  <c r="AG389" i="3" s="1"/>
  <c r="AP175" i="3"/>
  <c r="AP191" i="3" s="1"/>
  <c r="AP390" i="3" s="1"/>
  <c r="AA175" i="3"/>
  <c r="AA191" i="3" s="1"/>
  <c r="AA390" i="3" s="1"/>
  <c r="AA174" i="3"/>
  <c r="AA190" i="3" s="1"/>
  <c r="AA389" i="3" s="1"/>
  <c r="W171" i="3"/>
  <c r="AU169" i="3"/>
  <c r="AT172" i="3"/>
  <c r="R187" i="3"/>
  <c r="R386" i="3" s="1"/>
  <c r="R230" i="3"/>
  <c r="R214" i="3" s="1"/>
  <c r="AS186" i="3"/>
  <c r="AS385" i="3" s="1"/>
  <c r="AS229" i="3"/>
  <c r="AS213" i="3" s="1"/>
  <c r="AL43" i="50"/>
  <c r="AS16" i="50"/>
  <c r="AL24" i="50"/>
  <c r="AC24" i="50" s="1"/>
  <c r="AR23" i="48"/>
  <c r="AL22" i="48"/>
  <c r="AC22" i="48" s="1"/>
  <c r="AL41" i="48"/>
  <c r="L11" i="46"/>
  <c r="L11" i="45"/>
  <c r="L11" i="44"/>
  <c r="L10" i="43"/>
  <c r="L11" i="42"/>
  <c r="L11" i="41"/>
  <c r="L11" i="40"/>
  <c r="M3" i="39"/>
  <c r="E448" i="3"/>
  <c r="I231" i="3"/>
  <c r="I215" i="3" s="1"/>
  <c r="AS188" i="3"/>
  <c r="AS387" i="3" s="1"/>
  <c r="AS231" i="3"/>
  <c r="AS215" i="3" s="1"/>
  <c r="AO185" i="3"/>
  <c r="AO384" i="3" s="1"/>
  <c r="AO228" i="3"/>
  <c r="AO212" i="3" s="1"/>
  <c r="AN186" i="3"/>
  <c r="AN385" i="3" s="1"/>
  <c r="AN229" i="3"/>
  <c r="AN213" i="3" s="1"/>
  <c r="EB22" i="3"/>
  <c r="CY22" i="3"/>
  <c r="CR16" i="3"/>
  <c r="DM17" i="3"/>
  <c r="DV17" i="3"/>
  <c r="CV16" i="3"/>
  <c r="D186" i="3"/>
  <c r="D385" i="3" s="1"/>
  <c r="D400" i="3" s="1"/>
  <c r="D448" i="3" s="1"/>
  <c r="D229" i="3"/>
  <c r="D213" i="3" s="1"/>
  <c r="AG185" i="3"/>
  <c r="AG384" i="3" s="1"/>
  <c r="AG228" i="3"/>
  <c r="AG212" i="3" s="1"/>
  <c r="O185" i="3"/>
  <c r="O384" i="3" s="1"/>
  <c r="O228" i="3"/>
  <c r="O212" i="3" s="1"/>
  <c r="AE187" i="3"/>
  <c r="AE386" i="3" s="1"/>
  <c r="AE230" i="3"/>
  <c r="AE214" i="3" s="1"/>
  <c r="Q186" i="3"/>
  <c r="Q385" i="3" s="1"/>
  <c r="Q229" i="3"/>
  <c r="Q213" i="3" s="1"/>
  <c r="H185" i="3"/>
  <c r="H384" i="3" s="1"/>
  <c r="H399" i="3" s="1"/>
  <c r="H447" i="3" s="1"/>
  <c r="H228" i="3"/>
  <c r="H212" i="3" s="1"/>
  <c r="H39" i="1"/>
  <c r="BW3" i="3"/>
  <c r="AB170" i="3"/>
  <c r="J169" i="3"/>
  <c r="BC9" i="2"/>
  <c r="AD25" i="2" s="1"/>
  <c r="C25" i="2" s="1"/>
  <c r="BD9" i="2"/>
  <c r="AE25" i="2" s="1"/>
  <c r="D25" i="2" s="1"/>
  <c r="B9" i="8"/>
  <c r="D9" i="8"/>
  <c r="E9" i="8"/>
  <c r="AS24" i="33"/>
  <c r="AM23" i="33"/>
  <c r="AD23" i="33" s="1"/>
  <c r="AM42" i="33"/>
  <c r="L6" i="32"/>
  <c r="L6" i="31"/>
  <c r="L6" i="30"/>
  <c r="L8" i="29"/>
  <c r="L5" i="28"/>
  <c r="L8" i="27"/>
  <c r="L6" i="26"/>
  <c r="L6" i="25"/>
  <c r="L6" i="24"/>
  <c r="L6" i="23"/>
  <c r="L6" i="22"/>
  <c r="L6" i="21"/>
  <c r="L6" i="20"/>
  <c r="L6" i="9"/>
  <c r="E433" i="3"/>
  <c r="E434" i="3"/>
  <c r="F434" i="3" s="1"/>
  <c r="F451" i="3" s="1"/>
  <c r="BA10" i="2"/>
  <c r="AB26" i="2" s="1"/>
  <c r="A26" i="2" s="1"/>
  <c r="E432" i="3"/>
  <c r="E449" i="3" s="1"/>
  <c r="M414" i="3"/>
  <c r="L399" i="3"/>
  <c r="L447" i="3" s="1"/>
  <c r="E6" i="7"/>
  <c r="E435" i="3"/>
  <c r="I402" i="3"/>
  <c r="G7" i="7"/>
  <c r="F431" i="3"/>
  <c r="C425" i="3"/>
  <c r="D424" i="3"/>
  <c r="E424" i="3" s="1"/>
  <c r="F424" i="3" s="1"/>
  <c r="G424" i="3" s="1"/>
  <c r="H424" i="3" s="1"/>
  <c r="I424" i="3" s="1"/>
  <c r="J424" i="3" s="1"/>
  <c r="K424" i="3" s="1"/>
  <c r="L424" i="3" s="1"/>
  <c r="M424" i="3" s="1"/>
  <c r="N424" i="3" s="1"/>
  <c r="O424" i="3" s="1"/>
  <c r="P424" i="3" s="1"/>
  <c r="Q424" i="3" s="1"/>
  <c r="R424" i="3" s="1"/>
  <c r="S424" i="3" s="1"/>
  <c r="T424" i="3" s="1"/>
  <c r="U424" i="3" s="1"/>
  <c r="V424" i="3" s="1"/>
  <c r="W424" i="3" s="1"/>
  <c r="X424" i="3" s="1"/>
  <c r="Y424" i="3" s="1"/>
  <c r="Z424" i="3" s="1"/>
  <c r="AA424" i="3" s="1"/>
  <c r="AB424" i="3" s="1"/>
  <c r="AC424" i="3" s="1"/>
  <c r="AD424" i="3" s="1"/>
  <c r="AE424" i="3" s="1"/>
  <c r="AF424" i="3" s="1"/>
  <c r="AG424" i="3" s="1"/>
  <c r="AH424" i="3" s="1"/>
  <c r="AI424" i="3" s="1"/>
  <c r="AJ424" i="3" s="1"/>
  <c r="AK424" i="3" s="1"/>
  <c r="AL424" i="3" s="1"/>
  <c r="AM424" i="3" s="1"/>
  <c r="AN424" i="3" s="1"/>
  <c r="AO424" i="3" s="1"/>
  <c r="AP424" i="3" s="1"/>
  <c r="AQ424" i="3" s="1"/>
  <c r="AR424" i="3" s="1"/>
  <c r="AS424" i="3" s="1"/>
  <c r="AT424" i="3" s="1"/>
  <c r="AU424" i="3" s="1"/>
  <c r="K401" i="3"/>
  <c r="K449" i="3" s="1"/>
  <c r="E407" i="3"/>
  <c r="E455" i="3" s="1"/>
  <c r="G405" i="3"/>
  <c r="G453" i="3" s="1"/>
  <c r="AX394" i="3"/>
  <c r="H333" i="3"/>
  <c r="H31" i="3" s="1"/>
  <c r="H7" i="7" s="1"/>
  <c r="H7" i="6"/>
  <c r="F332" i="3"/>
  <c r="F30" i="3" s="1"/>
  <c r="F6" i="7" s="1"/>
  <c r="F6" i="6"/>
  <c r="A138" i="3"/>
  <c r="A105" i="3"/>
  <c r="A340" i="3"/>
  <c r="A38" i="3" s="1"/>
  <c r="A13" i="7"/>
  <c r="A74" i="3"/>
  <c r="AP7" i="7"/>
  <c r="AP68" i="3"/>
  <c r="M6" i="7"/>
  <c r="M67" i="3"/>
  <c r="V6" i="7"/>
  <c r="V67" i="3"/>
  <c r="O7" i="7"/>
  <c r="O68" i="3"/>
  <c r="AN6" i="7"/>
  <c r="AN67" i="3"/>
  <c r="AE6" i="7"/>
  <c r="AE67" i="3"/>
  <c r="AG7" i="7"/>
  <c r="AG68" i="3"/>
  <c r="X7" i="7"/>
  <c r="X68" i="3"/>
  <c r="AQ333" i="3"/>
  <c r="AQ31" i="3" s="1"/>
  <c r="N332" i="3"/>
  <c r="N30" i="3" s="1"/>
  <c r="P333" i="3"/>
  <c r="P31" i="3" s="1"/>
  <c r="AO332" i="3"/>
  <c r="AO30" i="3" s="1"/>
  <c r="AH333" i="3"/>
  <c r="AH31" i="3" s="1"/>
  <c r="AF332" i="3"/>
  <c r="AF30" i="3" s="1"/>
  <c r="Y333" i="3"/>
  <c r="Y31" i="3" s="1"/>
  <c r="W332" i="3"/>
  <c r="W30" i="3" s="1"/>
  <c r="L232" i="3"/>
  <c r="L216" i="3" s="1"/>
  <c r="P232" i="3"/>
  <c r="P216" i="3" s="1"/>
  <c r="T232" i="3"/>
  <c r="AJ232" i="3"/>
  <c r="AJ216" i="3" s="1"/>
  <c r="Y232" i="3"/>
  <c r="Y216" i="3" s="1"/>
  <c r="AD232" i="3"/>
  <c r="AD216" i="3" s="1"/>
  <c r="AU232" i="3"/>
  <c r="AU216" i="3" s="1"/>
  <c r="G232" i="3"/>
  <c r="G216" i="3" s="1"/>
  <c r="AC232" i="3"/>
  <c r="AC216" i="3" s="1"/>
  <c r="AH232" i="3"/>
  <c r="AH216" i="3" s="1"/>
  <c r="AQ232" i="3"/>
  <c r="AQ216" i="3" s="1"/>
  <c r="F232" i="3"/>
  <c r="C232" i="3"/>
  <c r="C216" i="3" s="1"/>
  <c r="AL232" i="3"/>
  <c r="AL216" i="3" s="1"/>
  <c r="K232" i="3"/>
  <c r="K216" i="3" s="1"/>
  <c r="B299" i="3"/>
  <c r="B265" i="3"/>
  <c r="S258" i="3"/>
  <c r="T258" i="3" s="1"/>
  <c r="U258" i="3" s="1"/>
  <c r="V258" i="3" s="1"/>
  <c r="W258" i="3" s="1"/>
  <c r="X258" i="3" s="1"/>
  <c r="Y258" i="3" s="1"/>
  <c r="Z258" i="3" s="1"/>
  <c r="AA258" i="3" s="1"/>
  <c r="AB258" i="3" s="1"/>
  <c r="AC258" i="3" s="1"/>
  <c r="AD258" i="3" s="1"/>
  <c r="AE258" i="3" s="1"/>
  <c r="AF258" i="3" s="1"/>
  <c r="AG258" i="3" s="1"/>
  <c r="AH258" i="3" s="1"/>
  <c r="AI258" i="3" s="1"/>
  <c r="AJ258" i="3" s="1"/>
  <c r="AK258" i="3" s="1"/>
  <c r="AL258" i="3" s="1"/>
  <c r="AM258" i="3" s="1"/>
  <c r="AN258" i="3" s="1"/>
  <c r="AO258" i="3" s="1"/>
  <c r="AP258" i="3" s="1"/>
  <c r="AQ258" i="3" s="1"/>
  <c r="AR258" i="3" s="1"/>
  <c r="AS258" i="3" s="1"/>
  <c r="AT258" i="3" s="1"/>
  <c r="AU258" i="3" s="1"/>
  <c r="A30" i="1"/>
  <c r="B233" i="3"/>
  <c r="AR3" i="3"/>
  <c r="AR7" i="6" s="1"/>
  <c r="Q3" i="3"/>
  <c r="Q7" i="6" s="1"/>
  <c r="Z3" i="3"/>
  <c r="Z7" i="6" s="1"/>
  <c r="AI3" i="3"/>
  <c r="AI7" i="6" s="1"/>
  <c r="G2" i="3"/>
  <c r="X2" i="3"/>
  <c r="X6" i="6" s="1"/>
  <c r="AG2" i="3"/>
  <c r="AG6" i="6" s="1"/>
  <c r="AP2" i="3"/>
  <c r="AP6" i="6" s="1"/>
  <c r="O2" i="3"/>
  <c r="O6" i="6" s="1"/>
  <c r="N4" i="53" l="1"/>
  <c r="AF231" i="3"/>
  <c r="AF215" i="3" s="1"/>
  <c r="S232" i="3"/>
  <c r="S216" i="3" s="1"/>
  <c r="A30" i="6"/>
  <c r="B18" i="52"/>
  <c r="CK99" i="52"/>
  <c r="CI101" i="52"/>
  <c r="CK92" i="52"/>
  <c r="CL92" i="52" s="1"/>
  <c r="CP88" i="52"/>
  <c r="CI94" i="52"/>
  <c r="AU185" i="3"/>
  <c r="AU384" i="3" s="1"/>
  <c r="AU228" i="3"/>
  <c r="AU212" i="3" s="1"/>
  <c r="AU186" i="3"/>
  <c r="AU385" i="3" s="1"/>
  <c r="AU229" i="3"/>
  <c r="AU213" i="3" s="1"/>
  <c r="AB174" i="3"/>
  <c r="AB190" i="3" s="1"/>
  <c r="AB389" i="3" s="1"/>
  <c r="AK175" i="3"/>
  <c r="AK191" i="3" s="1"/>
  <c r="AK390" i="3" s="1"/>
  <c r="AK174" i="3"/>
  <c r="AK190" i="3" s="1"/>
  <c r="AK389" i="3" s="1"/>
  <c r="AC170" i="3"/>
  <c r="AT177" i="3"/>
  <c r="AT193" i="3" s="1"/>
  <c r="AT392" i="3" s="1"/>
  <c r="J172" i="3"/>
  <c r="AB175" i="3"/>
  <c r="AB191" i="3" s="1"/>
  <c r="AB390" i="3" s="1"/>
  <c r="AB173" i="3"/>
  <c r="AC169" i="3"/>
  <c r="AT176" i="3"/>
  <c r="AT192" i="3" s="1"/>
  <c r="AT391" i="3" s="1"/>
  <c r="AK173" i="3"/>
  <c r="S171" i="3"/>
  <c r="AT188" i="3"/>
  <c r="AT387" i="3" s="1"/>
  <c r="AT231" i="3"/>
  <c r="AT215" i="3" s="1"/>
  <c r="W187" i="3"/>
  <c r="W386" i="3" s="1"/>
  <c r="W230" i="3"/>
  <c r="W214" i="3" s="1"/>
  <c r="AE188" i="3"/>
  <c r="AE387" i="3" s="1"/>
  <c r="AE231" i="3"/>
  <c r="AE215" i="3" s="1"/>
  <c r="D7" i="20"/>
  <c r="D19" i="4" s="1"/>
  <c r="AL44" i="50"/>
  <c r="AS17" i="50"/>
  <c r="AM16" i="50"/>
  <c r="AD16" i="50" s="1"/>
  <c r="AL42" i="48"/>
  <c r="AR24" i="48"/>
  <c r="AL23" i="48"/>
  <c r="AC23" i="48" s="1"/>
  <c r="M3" i="46"/>
  <c r="M3" i="45"/>
  <c r="M3" i="44"/>
  <c r="L11" i="43"/>
  <c r="M3" i="42"/>
  <c r="M3" i="41"/>
  <c r="M3" i="40"/>
  <c r="M4" i="39"/>
  <c r="B1" i="20"/>
  <c r="B13" i="4" s="1"/>
  <c r="E7" i="20"/>
  <c r="E19" i="4" s="1"/>
  <c r="AB186" i="3"/>
  <c r="AB385" i="3" s="1"/>
  <c r="AB229" i="3"/>
  <c r="AB213" i="3" s="1"/>
  <c r="I39" i="1"/>
  <c r="BX3" i="3"/>
  <c r="CZ17" i="3" s="1"/>
  <c r="AT170" i="3"/>
  <c r="AT169" i="3"/>
  <c r="CU22" i="3"/>
  <c r="DA22" i="3"/>
  <c r="CT22" i="3"/>
  <c r="DG22" i="3"/>
  <c r="DQ22" i="3"/>
  <c r="DP17" i="3"/>
  <c r="J185" i="3"/>
  <c r="J384" i="3" s="1"/>
  <c r="J399" i="3" s="1"/>
  <c r="J447" i="3" s="1"/>
  <c r="J228" i="3"/>
  <c r="J212" i="3" s="1"/>
  <c r="CX16" i="3"/>
  <c r="EC17" i="3"/>
  <c r="CW17" i="3"/>
  <c r="BC10" i="2"/>
  <c r="AD26" i="2" s="1"/>
  <c r="C26" i="2" s="1"/>
  <c r="BD10" i="2"/>
  <c r="AE26" i="2" s="1"/>
  <c r="D26" i="2" s="1"/>
  <c r="B10" i="8"/>
  <c r="D10" i="8"/>
  <c r="E10" i="8"/>
  <c r="AM43" i="33"/>
  <c r="AT16" i="33"/>
  <c r="AT17" i="33" s="1"/>
  <c r="AT18" i="33" s="1"/>
  <c r="AT19" i="33" s="1"/>
  <c r="AT20" i="33" s="1"/>
  <c r="AT21" i="33" s="1"/>
  <c r="AT22" i="33" s="1"/>
  <c r="AT23" i="33" s="1"/>
  <c r="AT24" i="33" s="1"/>
  <c r="AU16" i="33" s="1"/>
  <c r="AU17" i="33" s="1"/>
  <c r="AU18" i="33" s="1"/>
  <c r="AU19" i="33" s="1"/>
  <c r="AU20" i="33" s="1"/>
  <c r="AU21" i="33" s="1"/>
  <c r="AU22" i="33" s="1"/>
  <c r="AU23" i="33" s="1"/>
  <c r="AU24" i="33" s="1"/>
  <c r="AV16" i="33" s="1"/>
  <c r="AV17" i="33" s="1"/>
  <c r="AV18" i="33" s="1"/>
  <c r="AV19" i="33" s="1"/>
  <c r="AV20" i="33" s="1"/>
  <c r="AV21" i="33" s="1"/>
  <c r="AV22" i="33" s="1"/>
  <c r="AV23" i="33" s="1"/>
  <c r="AV24" i="33" s="1"/>
  <c r="AW16" i="33" s="1"/>
  <c r="AW17" i="33" s="1"/>
  <c r="AW18" i="33" s="1"/>
  <c r="AW19" i="33" s="1"/>
  <c r="AW20" i="33" s="1"/>
  <c r="AW21" i="33" s="1"/>
  <c r="AW22" i="33" s="1"/>
  <c r="AW23" i="33" s="1"/>
  <c r="AW24" i="33" s="1"/>
  <c r="AM24" i="33"/>
  <c r="AD24" i="33" s="1"/>
  <c r="L7" i="32"/>
  <c r="L7" i="31"/>
  <c r="L7" i="30"/>
  <c r="L9" i="29"/>
  <c r="L6" i="28"/>
  <c r="L9" i="27"/>
  <c r="L7" i="26"/>
  <c r="L7" i="25"/>
  <c r="L7" i="24"/>
  <c r="L7" i="23"/>
  <c r="L7" i="22"/>
  <c r="L7" i="21"/>
  <c r="L7" i="20"/>
  <c r="L7" i="9"/>
  <c r="F433" i="3"/>
  <c r="F67" i="3"/>
  <c r="BA11" i="2"/>
  <c r="AB27" i="2" s="1"/>
  <c r="A27" i="2" s="1"/>
  <c r="G434" i="3"/>
  <c r="H434" i="3" s="1"/>
  <c r="I434" i="3" s="1"/>
  <c r="J434" i="3" s="1"/>
  <c r="K434" i="3" s="1"/>
  <c r="L434" i="3" s="1"/>
  <c r="M434" i="3" s="1"/>
  <c r="N434" i="3" s="1"/>
  <c r="O434" i="3" s="1"/>
  <c r="P434" i="3" s="1"/>
  <c r="Q434" i="3" s="1"/>
  <c r="R434" i="3" s="1"/>
  <c r="S434" i="3" s="1"/>
  <c r="T434" i="3" s="1"/>
  <c r="U434" i="3" s="1"/>
  <c r="V434" i="3" s="1"/>
  <c r="W434" i="3" s="1"/>
  <c r="X434" i="3" s="1"/>
  <c r="Y434" i="3" s="1"/>
  <c r="Z434" i="3" s="1"/>
  <c r="AA434" i="3" s="1"/>
  <c r="AB434" i="3" s="1"/>
  <c r="AC434" i="3" s="1"/>
  <c r="AD434" i="3" s="1"/>
  <c r="AE434" i="3" s="1"/>
  <c r="AF434" i="3" s="1"/>
  <c r="AG434" i="3" s="1"/>
  <c r="AH434" i="3" s="1"/>
  <c r="AI434" i="3" s="1"/>
  <c r="AJ434" i="3" s="1"/>
  <c r="AK434" i="3" s="1"/>
  <c r="AL434" i="3" s="1"/>
  <c r="AM434" i="3" s="1"/>
  <c r="AN434" i="3" s="1"/>
  <c r="AO434" i="3" s="1"/>
  <c r="AP434" i="3" s="1"/>
  <c r="AQ434" i="3" s="1"/>
  <c r="AR434" i="3" s="1"/>
  <c r="AS434" i="3" s="1"/>
  <c r="AT434" i="3" s="1"/>
  <c r="AU434" i="3" s="1"/>
  <c r="F432" i="3"/>
  <c r="N414" i="3"/>
  <c r="M399" i="3"/>
  <c r="M447" i="3" s="1"/>
  <c r="A341" i="3"/>
  <c r="A39" i="3" s="1"/>
  <c r="G431" i="3"/>
  <c r="F435" i="3"/>
  <c r="F452" i="3" s="1"/>
  <c r="F216" i="3"/>
  <c r="T216" i="3"/>
  <c r="H68" i="3"/>
  <c r="N400" i="3"/>
  <c r="AX395" i="3"/>
  <c r="C410" i="3" s="1"/>
  <c r="C458" i="3" s="1"/>
  <c r="K402" i="3"/>
  <c r="K450" i="3" s="1"/>
  <c r="G406" i="3"/>
  <c r="G454" i="3" s="1"/>
  <c r="C426" i="3"/>
  <c r="D425" i="3"/>
  <c r="E425" i="3" s="1"/>
  <c r="F425" i="3" s="1"/>
  <c r="G425" i="3" s="1"/>
  <c r="H425" i="3" s="1"/>
  <c r="I425" i="3" s="1"/>
  <c r="J425" i="3" s="1"/>
  <c r="K425" i="3" s="1"/>
  <c r="L425" i="3" s="1"/>
  <c r="M425" i="3" s="1"/>
  <c r="N425" i="3" s="1"/>
  <c r="O425" i="3" s="1"/>
  <c r="P425" i="3" s="1"/>
  <c r="Q425" i="3" s="1"/>
  <c r="R425" i="3" s="1"/>
  <c r="S425" i="3" s="1"/>
  <c r="T425" i="3" s="1"/>
  <c r="U425" i="3" s="1"/>
  <c r="V425" i="3" s="1"/>
  <c r="W425" i="3" s="1"/>
  <c r="X425" i="3" s="1"/>
  <c r="Y425" i="3" s="1"/>
  <c r="Z425" i="3" s="1"/>
  <c r="AA425" i="3" s="1"/>
  <c r="AB425" i="3" s="1"/>
  <c r="AC425" i="3" s="1"/>
  <c r="AD425" i="3" s="1"/>
  <c r="AE425" i="3" s="1"/>
  <c r="AF425" i="3" s="1"/>
  <c r="AG425" i="3" s="1"/>
  <c r="AH425" i="3" s="1"/>
  <c r="AI425" i="3" s="1"/>
  <c r="AJ425" i="3" s="1"/>
  <c r="AK425" i="3" s="1"/>
  <c r="AL425" i="3" s="1"/>
  <c r="AM425" i="3" s="1"/>
  <c r="AN425" i="3" s="1"/>
  <c r="AO425" i="3" s="1"/>
  <c r="AP425" i="3" s="1"/>
  <c r="AQ425" i="3" s="1"/>
  <c r="AR425" i="3" s="1"/>
  <c r="AS425" i="3" s="1"/>
  <c r="AT425" i="3" s="1"/>
  <c r="AU425" i="3" s="1"/>
  <c r="G332" i="3"/>
  <c r="G30" i="3" s="1"/>
  <c r="G67" i="3" s="1"/>
  <c r="G6" i="6"/>
  <c r="I333" i="3"/>
  <c r="I31" i="3" s="1"/>
  <c r="I68" i="3" s="1"/>
  <c r="I7" i="6"/>
  <c r="A14" i="7"/>
  <c r="A75" i="3"/>
  <c r="A106" i="3"/>
  <c r="A139" i="3"/>
  <c r="AF6" i="7"/>
  <c r="AF67" i="3"/>
  <c r="N6" i="7"/>
  <c r="N67" i="3"/>
  <c r="AH7" i="7"/>
  <c r="AH68" i="3"/>
  <c r="W6" i="7"/>
  <c r="W67" i="3"/>
  <c r="AO6" i="7"/>
  <c r="AO67" i="3"/>
  <c r="AQ7" i="7"/>
  <c r="AQ68" i="3"/>
  <c r="Y7" i="7"/>
  <c r="Y68" i="3"/>
  <c r="P7" i="7"/>
  <c r="P68" i="3"/>
  <c r="Z333" i="3"/>
  <c r="Z31" i="3" s="1"/>
  <c r="X332" i="3"/>
  <c r="X30" i="3" s="1"/>
  <c r="O332" i="3"/>
  <c r="O30" i="3" s="1"/>
  <c r="Q333" i="3"/>
  <c r="Q31" i="3" s="1"/>
  <c r="AG332" i="3"/>
  <c r="AG30" i="3" s="1"/>
  <c r="AP332" i="3"/>
  <c r="AP30" i="3" s="1"/>
  <c r="AI333" i="3"/>
  <c r="AI31" i="3" s="1"/>
  <c r="AR333" i="3"/>
  <c r="AR31" i="3" s="1"/>
  <c r="L233" i="3"/>
  <c r="L217" i="3" s="1"/>
  <c r="P233" i="3"/>
  <c r="P217" i="3" s="1"/>
  <c r="T233" i="3"/>
  <c r="T217" i="3" s="1"/>
  <c r="AF233" i="3"/>
  <c r="AF217" i="3" s="1"/>
  <c r="AN233" i="3"/>
  <c r="AN217" i="3" s="1"/>
  <c r="AR233" i="3"/>
  <c r="AR217" i="3" s="1"/>
  <c r="G233" i="3"/>
  <c r="G217" i="3" s="1"/>
  <c r="W233" i="3"/>
  <c r="W217" i="3" s="1"/>
  <c r="AC233" i="3"/>
  <c r="AC217" i="3" s="1"/>
  <c r="AH233" i="3"/>
  <c r="AS233" i="3"/>
  <c r="AS217" i="3" s="1"/>
  <c r="Y233" i="3"/>
  <c r="Y217" i="3" s="1"/>
  <c r="AI233" i="3"/>
  <c r="AI217" i="3" s="1"/>
  <c r="AO233" i="3"/>
  <c r="AO217" i="3" s="1"/>
  <c r="F233" i="3"/>
  <c r="F217" i="3" s="1"/>
  <c r="K233" i="3"/>
  <c r="V233" i="3"/>
  <c r="AA233" i="3"/>
  <c r="AA217" i="3" s="1"/>
  <c r="AG233" i="3"/>
  <c r="AG217" i="3" s="1"/>
  <c r="AL233" i="3"/>
  <c r="AL217" i="3" s="1"/>
  <c r="AQ233" i="3"/>
  <c r="U233" i="3"/>
  <c r="U217" i="3" s="1"/>
  <c r="AP233" i="3"/>
  <c r="AP217" i="3" s="1"/>
  <c r="AE233" i="3"/>
  <c r="AE217" i="3" s="1"/>
  <c r="Z233" i="3"/>
  <c r="Z217" i="3" s="1"/>
  <c r="AU233" i="3"/>
  <c r="AU217" i="3" s="1"/>
  <c r="C233" i="3"/>
  <c r="C217" i="3" s="1"/>
  <c r="O233" i="3"/>
  <c r="O217" i="3" s="1"/>
  <c r="B300" i="3"/>
  <c r="B266" i="3"/>
  <c r="A31" i="1"/>
  <c r="B234" i="3"/>
  <c r="Y2" i="3"/>
  <c r="Y6" i="6" s="1"/>
  <c r="AH2" i="3"/>
  <c r="AH6" i="6" s="1"/>
  <c r="AQ2" i="3"/>
  <c r="AQ6" i="6" s="1"/>
  <c r="P2" i="3"/>
  <c r="P6" i="6" s="1"/>
  <c r="AJ3" i="3"/>
  <c r="AJ7" i="6" s="1"/>
  <c r="AS3" i="3"/>
  <c r="AS7" i="6" s="1"/>
  <c r="R3" i="3"/>
  <c r="R7" i="6" s="1"/>
  <c r="AA3" i="3"/>
  <c r="AA7" i="6" s="1"/>
  <c r="H2" i="3"/>
  <c r="N5" i="53" l="1"/>
  <c r="A31" i="6"/>
  <c r="B19" i="52"/>
  <c r="B84" i="52"/>
  <c r="B108" i="52" s="1"/>
  <c r="CQ88" i="52"/>
  <c r="CJ101" i="52"/>
  <c r="CJ94" i="52"/>
  <c r="CK94" i="52" s="1"/>
  <c r="CM92" i="52"/>
  <c r="CL99" i="52"/>
  <c r="V172" i="3"/>
  <c r="H177" i="3"/>
  <c r="H193" i="3" s="1"/>
  <c r="H392" i="3" s="1"/>
  <c r="AB233" i="3"/>
  <c r="AB217" i="3" s="1"/>
  <c r="AK177" i="3"/>
  <c r="AK193" i="3" s="1"/>
  <c r="AK392" i="3" s="1"/>
  <c r="J173" i="3"/>
  <c r="AK233" i="3"/>
  <c r="AK217" i="3" s="1"/>
  <c r="AK189" i="3"/>
  <c r="AK388" i="3" s="1"/>
  <c r="AK232" i="3"/>
  <c r="AK216" i="3" s="1"/>
  <c r="AC228" i="3"/>
  <c r="AC212" i="3" s="1"/>
  <c r="AC185" i="3"/>
  <c r="AC384" i="3" s="1"/>
  <c r="D174" i="3"/>
  <c r="J174" i="3"/>
  <c r="AI176" i="3"/>
  <c r="AI192" i="3" s="1"/>
  <c r="AI391" i="3" s="1"/>
  <c r="AM175" i="3"/>
  <c r="AM191" i="3" s="1"/>
  <c r="AM390" i="3" s="1"/>
  <c r="AM174" i="3"/>
  <c r="D175" i="3"/>
  <c r="D191" i="3" s="1"/>
  <c r="D390" i="3" s="1"/>
  <c r="D405" i="3" s="1"/>
  <c r="D453" i="3" s="1"/>
  <c r="AO177" i="3"/>
  <c r="AO193" i="3" s="1"/>
  <c r="AO392" i="3" s="1"/>
  <c r="AG177" i="3"/>
  <c r="AG193" i="3" s="1"/>
  <c r="AG392" i="3" s="1"/>
  <c r="I177" i="3"/>
  <c r="I193" i="3" s="1"/>
  <c r="I392" i="3" s="1"/>
  <c r="Z177" i="3"/>
  <c r="Z193" i="3" s="1"/>
  <c r="Z392" i="3" s="1"/>
  <c r="N176" i="3"/>
  <c r="N192" i="3" s="1"/>
  <c r="N391" i="3" s="1"/>
  <c r="F176" i="3"/>
  <c r="F192" i="3" s="1"/>
  <c r="F391" i="3" s="1"/>
  <c r="F406" i="3" s="1"/>
  <c r="F454" i="3" s="1"/>
  <c r="W176" i="3"/>
  <c r="W192" i="3" s="1"/>
  <c r="W391" i="3" s="1"/>
  <c r="AG172" i="3"/>
  <c r="AK169" i="3"/>
  <c r="S187" i="3"/>
  <c r="S386" i="3" s="1"/>
  <c r="S230" i="3"/>
  <c r="S214" i="3" s="1"/>
  <c r="AB189" i="3"/>
  <c r="AB388" i="3" s="1"/>
  <c r="AB232" i="3"/>
  <c r="AB216" i="3" s="1"/>
  <c r="J188" i="3"/>
  <c r="J387" i="3" s="1"/>
  <c r="J402" i="3" s="1"/>
  <c r="J231" i="3"/>
  <c r="J215" i="3" s="1"/>
  <c r="AC186" i="3"/>
  <c r="AC385" i="3" s="1"/>
  <c r="AC229" i="3"/>
  <c r="AC213" i="3" s="1"/>
  <c r="AS18" i="50"/>
  <c r="AM17" i="50"/>
  <c r="AD17" i="50" s="1"/>
  <c r="AM36" i="50"/>
  <c r="AS16" i="48"/>
  <c r="AL24" i="48"/>
  <c r="AC24" i="48" s="1"/>
  <c r="AL43" i="48"/>
  <c r="M4" i="46"/>
  <c r="M4" i="45"/>
  <c r="M4" i="44"/>
  <c r="M3" i="43"/>
  <c r="M4" i="42"/>
  <c r="M4" i="41"/>
  <c r="M4" i="40"/>
  <c r="M5" i="39"/>
  <c r="DW16" i="3"/>
  <c r="DQ16" i="3"/>
  <c r="I170" i="3"/>
  <c r="CP16" i="3"/>
  <c r="CS22" i="3"/>
  <c r="AT185" i="3"/>
  <c r="AT384" i="3" s="1"/>
  <c r="AT228" i="3"/>
  <c r="AT212" i="3" s="1"/>
  <c r="DT22" i="3"/>
  <c r="DK18" i="3"/>
  <c r="DH17" i="3"/>
  <c r="AT186" i="3"/>
  <c r="AT385" i="3" s="1"/>
  <c r="AT229" i="3"/>
  <c r="AT213" i="3" s="1"/>
  <c r="J39" i="1"/>
  <c r="AO170" i="3"/>
  <c r="AG170" i="3"/>
  <c r="BY3" i="3"/>
  <c r="AI169" i="3"/>
  <c r="AK170" i="3"/>
  <c r="F169" i="3"/>
  <c r="W169" i="3"/>
  <c r="X170" i="3"/>
  <c r="N169" i="3"/>
  <c r="G433" i="3"/>
  <c r="H433" i="3" s="1"/>
  <c r="I433" i="3" s="1"/>
  <c r="BC11" i="2"/>
  <c r="AD27" i="2" s="1"/>
  <c r="C27" i="2" s="1"/>
  <c r="BD11" i="2"/>
  <c r="AE27" i="2" s="1"/>
  <c r="D27" i="2" s="1"/>
  <c r="B11" i="8"/>
  <c r="AM44" i="33"/>
  <c r="L8" i="32"/>
  <c r="L8" i="31"/>
  <c r="F7" i="31"/>
  <c r="L8" i="30"/>
  <c r="L10" i="29"/>
  <c r="L7" i="28"/>
  <c r="L10" i="27"/>
  <c r="L8" i="26"/>
  <c r="L8" i="25"/>
  <c r="L8" i="24"/>
  <c r="L8" i="23"/>
  <c r="L8" i="22"/>
  <c r="L8" i="21"/>
  <c r="L8" i="20"/>
  <c r="F7" i="20"/>
  <c r="F19" i="4" s="1"/>
  <c r="L8" i="9"/>
  <c r="F7" i="9"/>
  <c r="O7" i="4" s="1"/>
  <c r="A15" i="7"/>
  <c r="BA12" i="2"/>
  <c r="AB28" i="2" s="1"/>
  <c r="A28" i="2" s="1"/>
  <c r="G432" i="3"/>
  <c r="H432" i="3" s="1"/>
  <c r="O414" i="3"/>
  <c r="A76" i="3"/>
  <c r="A141" i="3" s="1"/>
  <c r="G6" i="7"/>
  <c r="G435" i="3"/>
  <c r="H431" i="3"/>
  <c r="H448" i="3" s="1"/>
  <c r="K217" i="3"/>
  <c r="V217" i="3"/>
  <c r="AH217" i="3"/>
  <c r="I7" i="7"/>
  <c r="O400" i="3"/>
  <c r="C427" i="3"/>
  <c r="D427" i="3" s="1"/>
  <c r="E427" i="3" s="1"/>
  <c r="F427" i="3" s="1"/>
  <c r="G427" i="3" s="1"/>
  <c r="H427" i="3" s="1"/>
  <c r="I427" i="3" s="1"/>
  <c r="J427" i="3" s="1"/>
  <c r="K427" i="3" s="1"/>
  <c r="L427" i="3" s="1"/>
  <c r="M427" i="3" s="1"/>
  <c r="N427" i="3" s="1"/>
  <c r="O427" i="3" s="1"/>
  <c r="P427" i="3" s="1"/>
  <c r="Q427" i="3" s="1"/>
  <c r="R427" i="3" s="1"/>
  <c r="S427" i="3" s="1"/>
  <c r="T427" i="3" s="1"/>
  <c r="U427" i="3" s="1"/>
  <c r="V427" i="3" s="1"/>
  <c r="W427" i="3" s="1"/>
  <c r="X427" i="3" s="1"/>
  <c r="Y427" i="3" s="1"/>
  <c r="Z427" i="3" s="1"/>
  <c r="AA427" i="3" s="1"/>
  <c r="AB427" i="3" s="1"/>
  <c r="AC427" i="3" s="1"/>
  <c r="AD427" i="3" s="1"/>
  <c r="AE427" i="3" s="1"/>
  <c r="AF427" i="3" s="1"/>
  <c r="AG427" i="3" s="1"/>
  <c r="AH427" i="3" s="1"/>
  <c r="AI427" i="3" s="1"/>
  <c r="AJ427" i="3" s="1"/>
  <c r="AK427" i="3" s="1"/>
  <c r="AL427" i="3" s="1"/>
  <c r="AM427" i="3" s="1"/>
  <c r="AN427" i="3" s="1"/>
  <c r="AO427" i="3" s="1"/>
  <c r="AP427" i="3" s="1"/>
  <c r="AQ427" i="3" s="1"/>
  <c r="AR427" i="3" s="1"/>
  <c r="AS427" i="3" s="1"/>
  <c r="AT427" i="3" s="1"/>
  <c r="AU427" i="3" s="1"/>
  <c r="D426" i="3"/>
  <c r="E426" i="3" s="1"/>
  <c r="F426" i="3" s="1"/>
  <c r="G426" i="3" s="1"/>
  <c r="H426" i="3" s="1"/>
  <c r="I426" i="3" s="1"/>
  <c r="J426" i="3" s="1"/>
  <c r="K426" i="3" s="1"/>
  <c r="L426" i="3" s="1"/>
  <c r="M426" i="3" s="1"/>
  <c r="N426" i="3" s="1"/>
  <c r="O426" i="3" s="1"/>
  <c r="P426" i="3" s="1"/>
  <c r="Q426" i="3" s="1"/>
  <c r="R426" i="3" s="1"/>
  <c r="S426" i="3" s="1"/>
  <c r="T426" i="3" s="1"/>
  <c r="U426" i="3" s="1"/>
  <c r="V426" i="3" s="1"/>
  <c r="W426" i="3" s="1"/>
  <c r="X426" i="3" s="1"/>
  <c r="Y426" i="3" s="1"/>
  <c r="Z426" i="3" s="1"/>
  <c r="AA426" i="3" s="1"/>
  <c r="AB426" i="3" s="1"/>
  <c r="AC426" i="3" s="1"/>
  <c r="AD426" i="3" s="1"/>
  <c r="AE426" i="3" s="1"/>
  <c r="AF426" i="3" s="1"/>
  <c r="AG426" i="3" s="1"/>
  <c r="AH426" i="3" s="1"/>
  <c r="AI426" i="3" s="1"/>
  <c r="AJ426" i="3" s="1"/>
  <c r="AK426" i="3" s="1"/>
  <c r="AL426" i="3" s="1"/>
  <c r="AM426" i="3" s="1"/>
  <c r="AN426" i="3" s="1"/>
  <c r="AO426" i="3" s="1"/>
  <c r="AP426" i="3" s="1"/>
  <c r="AQ426" i="3" s="1"/>
  <c r="AR426" i="3" s="1"/>
  <c r="AS426" i="3" s="1"/>
  <c r="AT426" i="3" s="1"/>
  <c r="AU426" i="3" s="1"/>
  <c r="K403" i="3"/>
  <c r="K451" i="3" s="1"/>
  <c r="AX396" i="3"/>
  <c r="C411" i="3" s="1"/>
  <c r="C459" i="3" s="1"/>
  <c r="G407" i="3"/>
  <c r="G455" i="3" s="1"/>
  <c r="J333" i="3"/>
  <c r="J31" i="3" s="1"/>
  <c r="J7" i="7" s="1"/>
  <c r="J7" i="6"/>
  <c r="H332" i="3"/>
  <c r="H30" i="3" s="1"/>
  <c r="H6" i="7" s="1"/>
  <c r="H6" i="6"/>
  <c r="A342" i="3"/>
  <c r="A40" i="3" s="1"/>
  <c r="A140" i="3"/>
  <c r="A107" i="3"/>
  <c r="AQ217" i="3"/>
  <c r="AG6" i="7"/>
  <c r="AG67" i="3"/>
  <c r="Z7" i="7"/>
  <c r="Z68" i="3"/>
  <c r="AP6" i="7"/>
  <c r="AP67" i="3"/>
  <c r="X6" i="7"/>
  <c r="X67" i="3"/>
  <c r="Q7" i="7"/>
  <c r="Q68" i="3"/>
  <c r="AR7" i="7"/>
  <c r="AR68" i="3"/>
  <c r="AI7" i="7"/>
  <c r="AI68" i="3"/>
  <c r="O6" i="7"/>
  <c r="O67" i="3"/>
  <c r="R333" i="3"/>
  <c r="R31" i="3" s="1"/>
  <c r="AQ332" i="3"/>
  <c r="AQ30" i="3" s="1"/>
  <c r="AS333" i="3"/>
  <c r="AS31" i="3" s="1"/>
  <c r="AH332" i="3"/>
  <c r="AH30" i="3" s="1"/>
  <c r="AA333" i="3"/>
  <c r="AA31" i="3" s="1"/>
  <c r="Y332" i="3"/>
  <c r="Y30" i="3" s="1"/>
  <c r="AJ333" i="3"/>
  <c r="AJ31" i="3" s="1"/>
  <c r="P332" i="3"/>
  <c r="P30" i="3" s="1"/>
  <c r="L234" i="3"/>
  <c r="L218" i="3" s="1"/>
  <c r="P234" i="3"/>
  <c r="P218" i="3" s="1"/>
  <c r="T234" i="3"/>
  <c r="T218" i="3" s="1"/>
  <c r="AB234" i="3"/>
  <c r="AB218" i="3" s="1"/>
  <c r="AF234" i="3"/>
  <c r="AF218" i="3" s="1"/>
  <c r="AN234" i="3"/>
  <c r="AN218" i="3" s="1"/>
  <c r="AR234" i="3"/>
  <c r="AR218" i="3" s="1"/>
  <c r="F234" i="3"/>
  <c r="F218" i="3" s="1"/>
  <c r="K234" i="3"/>
  <c r="K218" i="3" s="1"/>
  <c r="V234" i="3"/>
  <c r="AA234" i="3"/>
  <c r="AA218" i="3" s="1"/>
  <c r="AG234" i="3"/>
  <c r="AG218" i="3" s="1"/>
  <c r="AL234" i="3"/>
  <c r="AL218" i="3" s="1"/>
  <c r="AQ234" i="3"/>
  <c r="AQ218" i="3" s="1"/>
  <c r="G234" i="3"/>
  <c r="G218" i="3" s="1"/>
  <c r="W234" i="3"/>
  <c r="W218" i="3" s="1"/>
  <c r="AC234" i="3"/>
  <c r="AH234" i="3"/>
  <c r="AH218" i="3" s="1"/>
  <c r="AS234" i="3"/>
  <c r="AS218" i="3" s="1"/>
  <c r="O234" i="3"/>
  <c r="O218" i="3" s="1"/>
  <c r="U234" i="3"/>
  <c r="U218" i="3" s="1"/>
  <c r="Z234" i="3"/>
  <c r="Z218" i="3" s="1"/>
  <c r="AE234" i="3"/>
  <c r="AE218" i="3" s="1"/>
  <c r="AK234" i="3"/>
  <c r="AK218" i="3" s="1"/>
  <c r="AP234" i="3"/>
  <c r="AP218" i="3" s="1"/>
  <c r="AU234" i="3"/>
  <c r="AU218" i="3" s="1"/>
  <c r="AO234" i="3"/>
  <c r="AO218" i="3" s="1"/>
  <c r="Y234" i="3"/>
  <c r="Y218" i="3" s="1"/>
  <c r="AI234" i="3"/>
  <c r="AI218" i="3" s="1"/>
  <c r="C234" i="3"/>
  <c r="C218" i="3" s="1"/>
  <c r="B301" i="3"/>
  <c r="B267" i="3"/>
  <c r="A32" i="1"/>
  <c r="B235" i="3"/>
  <c r="AB3" i="3"/>
  <c r="AB7" i="6" s="1"/>
  <c r="AK3" i="3"/>
  <c r="AK7" i="6" s="1"/>
  <c r="I2" i="3"/>
  <c r="AT3" i="3"/>
  <c r="AT7" i="6" s="1"/>
  <c r="S3" i="3"/>
  <c r="S7" i="6" s="1"/>
  <c r="Q2" i="3"/>
  <c r="Q6" i="6" s="1"/>
  <c r="Z2" i="3"/>
  <c r="Z6" i="6" s="1"/>
  <c r="AI2" i="3"/>
  <c r="AI6" i="6" s="1"/>
  <c r="AR2" i="3"/>
  <c r="AR6" i="6" s="1"/>
  <c r="N6" i="53" l="1"/>
  <c r="B85" i="52"/>
  <c r="B109" i="52" s="1"/>
  <c r="A32" i="6"/>
  <c r="B20" i="52"/>
  <c r="CN92" i="52"/>
  <c r="CK101" i="52"/>
  <c r="CM99" i="52"/>
  <c r="CL94" i="52"/>
  <c r="H172" i="3"/>
  <c r="AA172" i="3"/>
  <c r="H171" i="3"/>
  <c r="AA171" i="3"/>
  <c r="S177" i="3"/>
  <c r="S193" i="3" s="1"/>
  <c r="S392" i="3" s="1"/>
  <c r="V188" i="3"/>
  <c r="V387" i="3" s="1"/>
  <c r="V231" i="3"/>
  <c r="V215" i="3" s="1"/>
  <c r="N175" i="3"/>
  <c r="N174" i="3"/>
  <c r="AB171" i="3"/>
  <c r="AJ174" i="3"/>
  <c r="AB172" i="3"/>
  <c r="AI170" i="3"/>
  <c r="AJ175" i="3"/>
  <c r="J189" i="3"/>
  <c r="J388" i="3" s="1"/>
  <c r="J403" i="3" s="1"/>
  <c r="J451" i="3" s="1"/>
  <c r="J232" i="3"/>
  <c r="J216" i="3" s="1"/>
  <c r="J175" i="3"/>
  <c r="J191" i="3" s="1"/>
  <c r="J390" i="3" s="1"/>
  <c r="D234" i="3"/>
  <c r="D218" i="3" s="1"/>
  <c r="AM234" i="3"/>
  <c r="AM218" i="3" s="1"/>
  <c r="R170" i="3"/>
  <c r="R186" i="3" s="1"/>
  <c r="R385" i="3" s="1"/>
  <c r="C176" i="3"/>
  <c r="C192" i="3" s="1"/>
  <c r="C391" i="3" s="1"/>
  <c r="C406" i="3" s="1"/>
  <c r="C454" i="3" s="1"/>
  <c r="X175" i="3"/>
  <c r="U176" i="3"/>
  <c r="U192" i="3" s="1"/>
  <c r="U391" i="3" s="1"/>
  <c r="F177" i="3"/>
  <c r="F193" i="3" s="1"/>
  <c r="F392" i="3" s="1"/>
  <c r="F407" i="3" s="1"/>
  <c r="F455" i="3" s="1"/>
  <c r="AD174" i="3"/>
  <c r="AF177" i="3"/>
  <c r="AF193" i="3" s="1"/>
  <c r="AF392" i="3" s="1"/>
  <c r="X174" i="3"/>
  <c r="AR171" i="3"/>
  <c r="I175" i="3"/>
  <c r="I174" i="3"/>
  <c r="AP177" i="3"/>
  <c r="AP193" i="3" s="1"/>
  <c r="AP392" i="3" s="1"/>
  <c r="R177" i="3"/>
  <c r="R193" i="3" s="1"/>
  <c r="R392" i="3" s="1"/>
  <c r="AD176" i="3"/>
  <c r="AD192" i="3" s="1"/>
  <c r="AD391" i="3" s="1"/>
  <c r="AD175" i="3"/>
  <c r="AM176" i="3"/>
  <c r="AM192" i="3" s="1"/>
  <c r="AM391" i="3" s="1"/>
  <c r="S175" i="3"/>
  <c r="AM173" i="3"/>
  <c r="AJ169" i="3"/>
  <c r="AK171" i="3"/>
  <c r="Z169" i="3"/>
  <c r="N173" i="3"/>
  <c r="AJ170" i="3"/>
  <c r="AK185" i="3"/>
  <c r="AK384" i="3" s="1"/>
  <c r="AK228" i="3"/>
  <c r="AK212" i="3" s="1"/>
  <c r="J190" i="3"/>
  <c r="J389" i="3" s="1"/>
  <c r="J404" i="3" s="1"/>
  <c r="J233" i="3"/>
  <c r="J217" i="3" s="1"/>
  <c r="Z170" i="3"/>
  <c r="Z186" i="3" s="1"/>
  <c r="Z385" i="3" s="1"/>
  <c r="AG188" i="3"/>
  <c r="AG387" i="3" s="1"/>
  <c r="AG231" i="3"/>
  <c r="AG215" i="3" s="1"/>
  <c r="AM190" i="3"/>
  <c r="AM389" i="3" s="1"/>
  <c r="AM233" i="3"/>
  <c r="AM217" i="3" s="1"/>
  <c r="D190" i="3"/>
  <c r="D389" i="3" s="1"/>
  <c r="D404" i="3" s="1"/>
  <c r="D452" i="3" s="1"/>
  <c r="D233" i="3"/>
  <c r="D217" i="3" s="1"/>
  <c r="AM37" i="50"/>
  <c r="AS19" i="50"/>
  <c r="AM18" i="50"/>
  <c r="AD18" i="50" s="1"/>
  <c r="AL44" i="48"/>
  <c r="AS17" i="48"/>
  <c r="AM16" i="48"/>
  <c r="AD16" i="48" s="1"/>
  <c r="M5" i="46"/>
  <c r="M5" i="45"/>
  <c r="M5" i="44"/>
  <c r="M4" i="43"/>
  <c r="M5" i="42"/>
  <c r="M5" i="41"/>
  <c r="M5" i="40"/>
  <c r="M6" i="39"/>
  <c r="I229" i="3"/>
  <c r="I213" i="3" s="1"/>
  <c r="I186" i="3"/>
  <c r="I385" i="3" s="1"/>
  <c r="I400" i="3" s="1"/>
  <c r="N185" i="3"/>
  <c r="N384" i="3" s="1"/>
  <c r="N399" i="3" s="1"/>
  <c r="N447" i="3" s="1"/>
  <c r="N228" i="3"/>
  <c r="N212" i="3" s="1"/>
  <c r="W185" i="3"/>
  <c r="W384" i="3" s="1"/>
  <c r="W228" i="3"/>
  <c r="W212" i="3" s="1"/>
  <c r="AK186" i="3"/>
  <c r="AK385" i="3" s="1"/>
  <c r="AK229" i="3"/>
  <c r="AK213" i="3" s="1"/>
  <c r="DJ22" i="3"/>
  <c r="CX22" i="3"/>
  <c r="DU22" i="3"/>
  <c r="DR16" i="3"/>
  <c r="CY16" i="3"/>
  <c r="AO186" i="3"/>
  <c r="AO385" i="3" s="1"/>
  <c r="AO229" i="3"/>
  <c r="AO213" i="3" s="1"/>
  <c r="EC18" i="3"/>
  <c r="DO22" i="3"/>
  <c r="EE22" i="3"/>
  <c r="X186" i="3"/>
  <c r="X385" i="3" s="1"/>
  <c r="X229" i="3"/>
  <c r="X213" i="3" s="1"/>
  <c r="F185" i="3"/>
  <c r="F384" i="3" s="1"/>
  <c r="F399" i="3" s="1"/>
  <c r="F447" i="3" s="1"/>
  <c r="F228" i="3"/>
  <c r="F212" i="3" s="1"/>
  <c r="AI185" i="3"/>
  <c r="AI384" i="3" s="1"/>
  <c r="AI228" i="3"/>
  <c r="AI212" i="3" s="1"/>
  <c r="AG186" i="3"/>
  <c r="AG385" i="3" s="1"/>
  <c r="AG229" i="3"/>
  <c r="AG213" i="3" s="1"/>
  <c r="K39" i="1"/>
  <c r="C169" i="3"/>
  <c r="U169" i="3"/>
  <c r="F170" i="3"/>
  <c r="AF170" i="3"/>
  <c r="BZ3" i="3"/>
  <c r="EH18" i="3" s="1"/>
  <c r="S170" i="3"/>
  <c r="AP170" i="3"/>
  <c r="AD169" i="3"/>
  <c r="AM169" i="3"/>
  <c r="DP22" i="3"/>
  <c r="DB18" i="3"/>
  <c r="CS17" i="3"/>
  <c r="CQ17" i="3"/>
  <c r="D12" i="8"/>
  <c r="B12" i="8"/>
  <c r="L9" i="32"/>
  <c r="L9" i="31"/>
  <c r="L9" i="30"/>
  <c r="L11" i="29"/>
  <c r="L8" i="28"/>
  <c r="L11" i="27"/>
  <c r="L9" i="26"/>
  <c r="L9" i="25"/>
  <c r="L9" i="24"/>
  <c r="L9" i="23"/>
  <c r="L9" i="22"/>
  <c r="L9" i="21"/>
  <c r="L9" i="20"/>
  <c r="L9" i="9"/>
  <c r="BC12" i="2"/>
  <c r="AD28" i="2" s="1"/>
  <c r="C28" i="2" s="1"/>
  <c r="D11" i="8"/>
  <c r="BD12" i="2"/>
  <c r="AE28" i="2" s="1"/>
  <c r="D28" i="2" s="1"/>
  <c r="E11" i="8"/>
  <c r="J433" i="3"/>
  <c r="I450" i="3"/>
  <c r="BA13" i="2"/>
  <c r="AB29" i="2" s="1"/>
  <c r="A29" i="2" s="1"/>
  <c r="I432" i="3"/>
  <c r="P414" i="3"/>
  <c r="O399" i="3"/>
  <c r="O447" i="3" s="1"/>
  <c r="A108" i="3"/>
  <c r="H406" i="3"/>
  <c r="H454" i="3" s="1"/>
  <c r="H67" i="3"/>
  <c r="J68" i="3"/>
  <c r="I431" i="3"/>
  <c r="H435" i="3"/>
  <c r="V218" i="3"/>
  <c r="AC218" i="3"/>
  <c r="G408" i="3"/>
  <c r="G456" i="3" s="1"/>
  <c r="L403" i="3"/>
  <c r="L451" i="3" s="1"/>
  <c r="AX397" i="3"/>
  <c r="C412" i="3" s="1"/>
  <c r="D411" i="3"/>
  <c r="D459" i="3" s="1"/>
  <c r="K404" i="3"/>
  <c r="K452" i="3" s="1"/>
  <c r="P400" i="3"/>
  <c r="I332" i="3"/>
  <c r="I30" i="3" s="1"/>
  <c r="I67" i="3" s="1"/>
  <c r="I6" i="6"/>
  <c r="K333" i="3"/>
  <c r="K31" i="3" s="1"/>
  <c r="K7" i="7" s="1"/>
  <c r="K7" i="6"/>
  <c r="A343" i="3"/>
  <c r="A41" i="3" s="1"/>
  <c r="A77" i="3"/>
  <c r="A16" i="7"/>
  <c r="Y6" i="7"/>
  <c r="Y67" i="3"/>
  <c r="AQ6" i="7"/>
  <c r="AQ67" i="3"/>
  <c r="AA7" i="7"/>
  <c r="AA68" i="3"/>
  <c r="R7" i="7"/>
  <c r="R68" i="3"/>
  <c r="P6" i="7"/>
  <c r="P67" i="3"/>
  <c r="AH6" i="7"/>
  <c r="AH67" i="3"/>
  <c r="AJ7" i="7"/>
  <c r="AJ68" i="3"/>
  <c r="AS7" i="7"/>
  <c r="AS68" i="3"/>
  <c r="Q332" i="3"/>
  <c r="Q30" i="3" s="1"/>
  <c r="Z332" i="3"/>
  <c r="Z30" i="3" s="1"/>
  <c r="AT333" i="3"/>
  <c r="AT31" i="3" s="1"/>
  <c r="AR332" i="3"/>
  <c r="AR30" i="3" s="1"/>
  <c r="AK333" i="3"/>
  <c r="AK31" i="3" s="1"/>
  <c r="AI332" i="3"/>
  <c r="AI30" i="3" s="1"/>
  <c r="S333" i="3"/>
  <c r="S31" i="3" s="1"/>
  <c r="AB333" i="3"/>
  <c r="AB31" i="3" s="1"/>
  <c r="D235" i="3"/>
  <c r="D219" i="3" s="1"/>
  <c r="H235" i="3"/>
  <c r="H219" i="3" s="1"/>
  <c r="L235" i="3"/>
  <c r="L219" i="3" s="1"/>
  <c r="P235" i="3"/>
  <c r="P219" i="3" s="1"/>
  <c r="T235" i="3"/>
  <c r="T219" i="3" s="1"/>
  <c r="X235" i="3"/>
  <c r="X219" i="3" s="1"/>
  <c r="E235" i="3"/>
  <c r="E219" i="3" s="1"/>
  <c r="J235" i="3"/>
  <c r="J219" i="3" s="1"/>
  <c r="O235" i="3"/>
  <c r="O219" i="3" s="1"/>
  <c r="Z235" i="3"/>
  <c r="Z219" i="3" s="1"/>
  <c r="AE235" i="3"/>
  <c r="AE219" i="3" s="1"/>
  <c r="AJ235" i="3"/>
  <c r="AN235" i="3"/>
  <c r="AN219" i="3" s="1"/>
  <c r="AR235" i="3"/>
  <c r="AR219" i="3" s="1"/>
  <c r="F235" i="3"/>
  <c r="F219" i="3" s="1"/>
  <c r="K235" i="3"/>
  <c r="V235" i="3"/>
  <c r="V219" i="3" s="1"/>
  <c r="AA235" i="3"/>
  <c r="AG235" i="3"/>
  <c r="AG219" i="3" s="1"/>
  <c r="AK235" i="3"/>
  <c r="AK219" i="3" s="1"/>
  <c r="AO235" i="3"/>
  <c r="AO219" i="3" s="1"/>
  <c r="AS235" i="3"/>
  <c r="I235" i="3"/>
  <c r="I219" i="3" s="1"/>
  <c r="N235" i="3"/>
  <c r="N219" i="3" s="1"/>
  <c r="S235" i="3"/>
  <c r="S219" i="3" s="1"/>
  <c r="Y235" i="3"/>
  <c r="Y219" i="3" s="1"/>
  <c r="AD235" i="3"/>
  <c r="AD219" i="3" s="1"/>
  <c r="AI235" i="3"/>
  <c r="AI219" i="3" s="1"/>
  <c r="AQ235" i="3"/>
  <c r="AU235" i="3"/>
  <c r="AU219" i="3" s="1"/>
  <c r="R235" i="3"/>
  <c r="R219" i="3" s="1"/>
  <c r="AL235" i="3"/>
  <c r="AL219" i="3" s="1"/>
  <c r="G235" i="3"/>
  <c r="G219" i="3" s="1"/>
  <c r="AT235" i="3"/>
  <c r="W235" i="3"/>
  <c r="W219" i="3" s="1"/>
  <c r="M235" i="3"/>
  <c r="M219" i="3" s="1"/>
  <c r="AH235" i="3"/>
  <c r="AH219" i="3" s="1"/>
  <c r="AC235" i="3"/>
  <c r="AC219" i="3" s="1"/>
  <c r="B302" i="3"/>
  <c r="B268" i="3"/>
  <c r="B13" i="8"/>
  <c r="A33" i="1"/>
  <c r="B236" i="3"/>
  <c r="T3" i="3"/>
  <c r="T7" i="6" s="1"/>
  <c r="AC3" i="3"/>
  <c r="AC7" i="6" s="1"/>
  <c r="AL3" i="3"/>
  <c r="AL7" i="6" s="1"/>
  <c r="J2" i="3"/>
  <c r="AU3" i="3"/>
  <c r="AU7" i="6" s="1"/>
  <c r="AS2" i="3"/>
  <c r="AS6" i="6" s="1"/>
  <c r="R2" i="3"/>
  <c r="R6" i="6" s="1"/>
  <c r="AA2" i="3"/>
  <c r="AA6" i="6" s="1"/>
  <c r="AJ2" i="3"/>
  <c r="AJ6" i="6" s="1"/>
  <c r="AH16" i="56" l="1" a="1"/>
  <c r="C3" i="53" a="1"/>
  <c r="AH16" i="57" a="1"/>
  <c r="N7" i="53"/>
  <c r="B86" i="52"/>
  <c r="B110" i="52" s="1"/>
  <c r="A33" i="6"/>
  <c r="B21" i="52"/>
  <c r="B87" i="52" s="1"/>
  <c r="B111" i="52" s="1"/>
  <c r="CM94" i="52"/>
  <c r="CL101" i="52"/>
  <c r="CM101" i="52" s="1"/>
  <c r="CN99" i="52"/>
  <c r="CO92" i="52"/>
  <c r="AA230" i="3"/>
  <c r="AA214" i="3" s="1"/>
  <c r="AA187" i="3"/>
  <c r="AA386" i="3" s="1"/>
  <c r="S174" i="3"/>
  <c r="S233" i="3" s="1"/>
  <c r="S217" i="3" s="1"/>
  <c r="AB177" i="3"/>
  <c r="AB193" i="3" s="1"/>
  <c r="AB392" i="3" s="1"/>
  <c r="H230" i="3"/>
  <c r="H214" i="3" s="1"/>
  <c r="H187" i="3"/>
  <c r="H386" i="3" s="1"/>
  <c r="H401" i="3" s="1"/>
  <c r="H449" i="3" s="1"/>
  <c r="AA188" i="3"/>
  <c r="AA387" i="3" s="1"/>
  <c r="AA231" i="3"/>
  <c r="AA215" i="3" s="1"/>
  <c r="H188" i="3"/>
  <c r="H387" i="3" s="1"/>
  <c r="H402" i="3" s="1"/>
  <c r="H450" i="3" s="1"/>
  <c r="H231" i="3"/>
  <c r="H215" i="3" s="1"/>
  <c r="AI186" i="3"/>
  <c r="AI385" i="3" s="1"/>
  <c r="AI229" i="3"/>
  <c r="AI213" i="3" s="1"/>
  <c r="AJ190" i="3"/>
  <c r="AJ389" i="3" s="1"/>
  <c r="AJ233" i="3"/>
  <c r="AJ217" i="3" s="1"/>
  <c r="AJ191" i="3"/>
  <c r="AJ390" i="3" s="1"/>
  <c r="AJ234" i="3"/>
  <c r="AJ218" i="3" s="1"/>
  <c r="AB187" i="3"/>
  <c r="AB386" i="3" s="1"/>
  <c r="AB230" i="3"/>
  <c r="AB214" i="3" s="1"/>
  <c r="N190" i="3"/>
  <c r="N389" i="3" s="1"/>
  <c r="N233" i="3"/>
  <c r="N217" i="3" s="1"/>
  <c r="E174" i="3"/>
  <c r="E175" i="3"/>
  <c r="V173" i="3"/>
  <c r="J234" i="3"/>
  <c r="J218" i="3" s="1"/>
  <c r="AB188" i="3"/>
  <c r="AB387" i="3" s="1"/>
  <c r="AB231" i="3"/>
  <c r="AB215" i="3" s="1"/>
  <c r="N191" i="3"/>
  <c r="N390" i="3" s="1"/>
  <c r="N234" i="3"/>
  <c r="N218" i="3" s="1"/>
  <c r="AM235" i="3"/>
  <c r="AM219" i="3" s="1"/>
  <c r="U235" i="3"/>
  <c r="U219" i="3" s="1"/>
  <c r="C235" i="3"/>
  <c r="C219" i="3" s="1"/>
  <c r="R229" i="3"/>
  <c r="R213" i="3" s="1"/>
  <c r="Z229" i="3"/>
  <c r="Z213" i="3" s="1"/>
  <c r="Q169" i="3"/>
  <c r="Q228" i="3" s="1"/>
  <c r="Q212" i="3" s="1"/>
  <c r="H175" i="3"/>
  <c r="M175" i="3"/>
  <c r="M174" i="3"/>
  <c r="AP176" i="3"/>
  <c r="AT175" i="3"/>
  <c r="AL170" i="3"/>
  <c r="W177" i="3"/>
  <c r="W193" i="3" s="1"/>
  <c r="W392" i="3" s="1"/>
  <c r="AF176" i="3"/>
  <c r="H174" i="3"/>
  <c r="Q176" i="3"/>
  <c r="M172" i="3"/>
  <c r="J177" i="3"/>
  <c r="J193" i="3" s="1"/>
  <c r="J392" i="3" s="1"/>
  <c r="AT174" i="3"/>
  <c r="AL169" i="3"/>
  <c r="AA177" i="3"/>
  <c r="AA193" i="3" s="1"/>
  <c r="AA392" i="3" s="1"/>
  <c r="M171" i="3"/>
  <c r="AT173" i="3"/>
  <c r="S169" i="3"/>
  <c r="AJ186" i="3"/>
  <c r="AJ385" i="3" s="1"/>
  <c r="AJ229" i="3"/>
  <c r="AJ213" i="3" s="1"/>
  <c r="Z185" i="3"/>
  <c r="Z384" i="3" s="1"/>
  <c r="Z228" i="3"/>
  <c r="Z212" i="3" s="1"/>
  <c r="AJ185" i="3"/>
  <c r="AJ384" i="3" s="1"/>
  <c r="AJ228" i="3"/>
  <c r="AJ212" i="3" s="1"/>
  <c r="S190" i="3"/>
  <c r="S389" i="3" s="1"/>
  <c r="I191" i="3"/>
  <c r="I390" i="3" s="1"/>
  <c r="I405" i="3" s="1"/>
  <c r="I453" i="3" s="1"/>
  <c r="I234" i="3"/>
  <c r="I218" i="3" s="1"/>
  <c r="X190" i="3"/>
  <c r="X389" i="3" s="1"/>
  <c r="X233" i="3"/>
  <c r="X217" i="3" s="1"/>
  <c r="AD190" i="3"/>
  <c r="AD389" i="3" s="1"/>
  <c r="AD233" i="3"/>
  <c r="AD217" i="3" s="1"/>
  <c r="AH16" i="50" a="1"/>
  <c r="C3" i="43" a="1"/>
  <c r="C3" i="41" a="1"/>
  <c r="C3" i="39" a="1"/>
  <c r="C3" i="40" a="1"/>
  <c r="AH16" i="48" a="1"/>
  <c r="C3" i="42" a="1"/>
  <c r="C3" i="45" a="1"/>
  <c r="AH16" i="49" a="1"/>
  <c r="C3" i="44" a="1"/>
  <c r="C3" i="46" a="1"/>
  <c r="AH16" i="47" a="1"/>
  <c r="N189" i="3"/>
  <c r="N388" i="3" s="1"/>
  <c r="N232" i="3"/>
  <c r="N216" i="3" s="1"/>
  <c r="AK187" i="3"/>
  <c r="AK386" i="3" s="1"/>
  <c r="AK230" i="3"/>
  <c r="AK214" i="3" s="1"/>
  <c r="AM189" i="3"/>
  <c r="AM388" i="3" s="1"/>
  <c r="AM232" i="3"/>
  <c r="AM216" i="3" s="1"/>
  <c r="S191" i="3"/>
  <c r="S390" i="3" s="1"/>
  <c r="S234" i="3"/>
  <c r="S218" i="3" s="1"/>
  <c r="AD191" i="3"/>
  <c r="AD390" i="3" s="1"/>
  <c r="AD234" i="3"/>
  <c r="AD218" i="3" s="1"/>
  <c r="I190" i="3"/>
  <c r="I389" i="3" s="1"/>
  <c r="I404" i="3" s="1"/>
  <c r="I233" i="3"/>
  <c r="I217" i="3" s="1"/>
  <c r="AR187" i="3"/>
  <c r="AR386" i="3" s="1"/>
  <c r="AR230" i="3"/>
  <c r="AR214" i="3" s="1"/>
  <c r="X191" i="3"/>
  <c r="X390" i="3" s="1"/>
  <c r="X234" i="3"/>
  <c r="X218" i="3" s="1"/>
  <c r="AM38" i="50"/>
  <c r="AS20" i="50"/>
  <c r="AM19" i="50"/>
  <c r="AD19" i="50" s="1"/>
  <c r="AS18" i="48"/>
  <c r="AM17" i="48"/>
  <c r="AD17" i="48" s="1"/>
  <c r="AM36" i="48"/>
  <c r="M6" i="46"/>
  <c r="M6" i="45"/>
  <c r="M6" i="44"/>
  <c r="M5" i="43"/>
  <c r="M6" i="42"/>
  <c r="M6" i="41"/>
  <c r="M6" i="40"/>
  <c r="M7" i="39"/>
  <c r="I448" i="3"/>
  <c r="DO18" i="3"/>
  <c r="DI16" i="3"/>
  <c r="AD185" i="3"/>
  <c r="AD384" i="3" s="1"/>
  <c r="AD228" i="3"/>
  <c r="AD212" i="3" s="1"/>
  <c r="S186" i="3"/>
  <c r="S229" i="3"/>
  <c r="S213" i="3" s="1"/>
  <c r="AF186" i="3"/>
  <c r="AF385" i="3" s="1"/>
  <c r="AF229" i="3"/>
  <c r="AF213" i="3" s="1"/>
  <c r="U185" i="3"/>
  <c r="U384" i="3" s="1"/>
  <c r="U228" i="3"/>
  <c r="U212" i="3" s="1"/>
  <c r="L39" i="1"/>
  <c r="CA3" i="3"/>
  <c r="CR18" i="3" s="1"/>
  <c r="AF169" i="3"/>
  <c r="AP169" i="3"/>
  <c r="R169" i="3"/>
  <c r="AA170" i="3"/>
  <c r="J170" i="3"/>
  <c r="W170" i="3"/>
  <c r="AM185" i="3"/>
  <c r="AM384" i="3" s="1"/>
  <c r="AM228" i="3"/>
  <c r="AM212" i="3" s="1"/>
  <c r="AP186" i="3"/>
  <c r="AP385" i="3" s="1"/>
  <c r="AP229" i="3"/>
  <c r="AP213" i="3" s="1"/>
  <c r="F186" i="3"/>
  <c r="F385" i="3" s="1"/>
  <c r="F400" i="3" s="1"/>
  <c r="F448" i="3" s="1"/>
  <c r="F229" i="3"/>
  <c r="F213" i="3" s="1"/>
  <c r="C185" i="3"/>
  <c r="C228" i="3"/>
  <c r="C212" i="3" s="1"/>
  <c r="CT16" i="3"/>
  <c r="CQ18" i="3"/>
  <c r="DN22" i="3"/>
  <c r="CX17" i="3"/>
  <c r="BC13" i="2"/>
  <c r="AD29" i="2" s="1"/>
  <c r="C29" i="2" s="1"/>
  <c r="J432" i="3"/>
  <c r="AH16" i="36" a="1"/>
  <c r="C3" i="21" a="1"/>
  <c r="C3" i="29" a="1"/>
  <c r="AS16" i="5" a="1"/>
  <c r="AH16" i="33" a="1"/>
  <c r="AH16" i="35" a="1"/>
  <c r="C3" i="30" a="1"/>
  <c r="AH16" i="34" a="1"/>
  <c r="C3" i="31" a="1"/>
  <c r="C3" i="24" a="1"/>
  <c r="AH16" i="37" a="1"/>
  <c r="C3" i="23" a="1"/>
  <c r="C3" i="26" a="1"/>
  <c r="C3" i="20" a="1"/>
  <c r="C3" i="32" a="1"/>
  <c r="C3" i="27" a="1"/>
  <c r="C3" i="9" a="1"/>
  <c r="C3" i="28" a="1"/>
  <c r="C3" i="25" a="1"/>
  <c r="AH16" i="38" a="1"/>
  <c r="C3" i="4" a="1"/>
  <c r="C3" i="22" a="1"/>
  <c r="L10" i="32"/>
  <c r="L10" i="31"/>
  <c r="L10" i="30"/>
  <c r="M3" i="29"/>
  <c r="L9" i="28"/>
  <c r="M3" i="27"/>
  <c r="L10" i="26"/>
  <c r="L10" i="25"/>
  <c r="L10" i="24"/>
  <c r="L10" i="23"/>
  <c r="L10" i="22"/>
  <c r="L10" i="21"/>
  <c r="L10" i="20"/>
  <c r="L10" i="9"/>
  <c r="BD13" i="2"/>
  <c r="AE29" i="2" s="1"/>
  <c r="D29" i="2" s="1"/>
  <c r="E12" i="8"/>
  <c r="K433" i="3"/>
  <c r="L433" i="3" s="1"/>
  <c r="J450" i="3"/>
  <c r="BA14" i="2"/>
  <c r="AB30" i="2" s="1"/>
  <c r="A30" i="2" s="1"/>
  <c r="Q414" i="3"/>
  <c r="P399" i="3"/>
  <c r="P447" i="3" s="1"/>
  <c r="C460" i="3"/>
  <c r="H407" i="3"/>
  <c r="H455" i="3" s="1"/>
  <c r="A344" i="3"/>
  <c r="A42" i="3" s="1"/>
  <c r="K68" i="3"/>
  <c r="I435" i="3"/>
  <c r="J431" i="3"/>
  <c r="AQ219" i="3"/>
  <c r="AS219" i="3"/>
  <c r="AA219" i="3"/>
  <c r="AT219" i="3"/>
  <c r="K219" i="3"/>
  <c r="AJ219" i="3"/>
  <c r="J405" i="3"/>
  <c r="J453" i="3" s="1"/>
  <c r="I6" i="7"/>
  <c r="I406" i="3"/>
  <c r="I454" i="3" s="1"/>
  <c r="L404" i="3"/>
  <c r="F410" i="3"/>
  <c r="F458" i="3" s="1"/>
  <c r="Q400" i="3"/>
  <c r="E411" i="3"/>
  <c r="E459" i="3" s="1"/>
  <c r="K405" i="3"/>
  <c r="K453" i="3" s="1"/>
  <c r="G409" i="3"/>
  <c r="G457" i="3" s="1"/>
  <c r="D412" i="3"/>
  <c r="K332" i="3"/>
  <c r="K30" i="3" s="1"/>
  <c r="K67" i="3" s="1"/>
  <c r="K6" i="6"/>
  <c r="J332" i="3"/>
  <c r="J30" i="3" s="1"/>
  <c r="J67" i="3" s="1"/>
  <c r="J6" i="6"/>
  <c r="A109" i="3"/>
  <c r="A142" i="3"/>
  <c r="A17" i="7"/>
  <c r="A78" i="3"/>
  <c r="AI6" i="7"/>
  <c r="AI67" i="3"/>
  <c r="Z6" i="7"/>
  <c r="Z67" i="3"/>
  <c r="AK7" i="7"/>
  <c r="AK68" i="3"/>
  <c r="Q6" i="7"/>
  <c r="Q67" i="3"/>
  <c r="AB7" i="7"/>
  <c r="AB68" i="3"/>
  <c r="AR6" i="7"/>
  <c r="AR67" i="3"/>
  <c r="S7" i="7"/>
  <c r="S68" i="3"/>
  <c r="AT7" i="7"/>
  <c r="AT68" i="3"/>
  <c r="AJ332" i="3"/>
  <c r="AJ30" i="3" s="1"/>
  <c r="AC333" i="3"/>
  <c r="AC31" i="3" s="1"/>
  <c r="AA332" i="3"/>
  <c r="AA30" i="3" s="1"/>
  <c r="AL333" i="3"/>
  <c r="AL31" i="3" s="1"/>
  <c r="AU333" i="3"/>
  <c r="AU31" i="3" s="1"/>
  <c r="T333" i="3"/>
  <c r="T31" i="3" s="1"/>
  <c r="R332" i="3"/>
  <c r="R30" i="3" s="1"/>
  <c r="AS332" i="3"/>
  <c r="AS30" i="3" s="1"/>
  <c r="D236" i="3"/>
  <c r="D220" i="3" s="1"/>
  <c r="H236" i="3"/>
  <c r="H220" i="3" s="1"/>
  <c r="L236" i="3"/>
  <c r="L220" i="3" s="1"/>
  <c r="P236" i="3"/>
  <c r="T236" i="3"/>
  <c r="T220" i="3" s="1"/>
  <c r="X236" i="3"/>
  <c r="AF236" i="3"/>
  <c r="AF220" i="3" s="1"/>
  <c r="AJ236" i="3"/>
  <c r="AJ220" i="3" s="1"/>
  <c r="AN236" i="3"/>
  <c r="AN220" i="3" s="1"/>
  <c r="AR236" i="3"/>
  <c r="AR220" i="3" s="1"/>
  <c r="E236" i="3"/>
  <c r="E220" i="3" s="1"/>
  <c r="I236" i="3"/>
  <c r="I220" i="3" s="1"/>
  <c r="Q236" i="3"/>
  <c r="Q220" i="3" s="1"/>
  <c r="U236" i="3"/>
  <c r="U220" i="3" s="1"/>
  <c r="Y236" i="3"/>
  <c r="AC236" i="3"/>
  <c r="AG236" i="3"/>
  <c r="AG220" i="3" s="1"/>
  <c r="AK236" i="3"/>
  <c r="AO236" i="3"/>
  <c r="AO220" i="3" s="1"/>
  <c r="AS236" i="3"/>
  <c r="AS220" i="3" s="1"/>
  <c r="G236" i="3"/>
  <c r="G220" i="3" s="1"/>
  <c r="K236" i="3"/>
  <c r="K220" i="3" s="1"/>
  <c r="O236" i="3"/>
  <c r="O220" i="3" s="1"/>
  <c r="S236" i="3"/>
  <c r="AE236" i="3"/>
  <c r="AE220" i="3" s="1"/>
  <c r="AI236" i="3"/>
  <c r="AI220" i="3" s="1"/>
  <c r="AM236" i="3"/>
  <c r="AM220" i="3" s="1"/>
  <c r="AQ236" i="3"/>
  <c r="AQ220" i="3" s="1"/>
  <c r="AU236" i="3"/>
  <c r="AU220" i="3" s="1"/>
  <c r="Z236" i="3"/>
  <c r="AP236" i="3"/>
  <c r="AP220" i="3" s="1"/>
  <c r="AH236" i="3"/>
  <c r="AH220" i="3" s="1"/>
  <c r="N236" i="3"/>
  <c r="N220" i="3" s="1"/>
  <c r="AD236" i="3"/>
  <c r="AD220" i="3" s="1"/>
  <c r="AT236" i="3"/>
  <c r="AT220" i="3" s="1"/>
  <c r="C236" i="3"/>
  <c r="C220" i="3" s="1"/>
  <c r="R236" i="3"/>
  <c r="R220" i="3" s="1"/>
  <c r="F236" i="3"/>
  <c r="F220" i="3" s="1"/>
  <c r="V236" i="3"/>
  <c r="AL236" i="3"/>
  <c r="B303" i="3"/>
  <c r="B269" i="3"/>
  <c r="A34" i="1"/>
  <c r="B237" i="3"/>
  <c r="AK2" i="3"/>
  <c r="AK6" i="6" s="1"/>
  <c r="AT2" i="3"/>
  <c r="AT6" i="6" s="1"/>
  <c r="S2" i="3"/>
  <c r="S6" i="6" s="1"/>
  <c r="AB2" i="3"/>
  <c r="AB6" i="6" s="1"/>
  <c r="AC2" i="3"/>
  <c r="AC6" i="6" s="1"/>
  <c r="AL2" i="3"/>
  <c r="AL6" i="6" s="1"/>
  <c r="AU2" i="3"/>
  <c r="AU6" i="6" s="1"/>
  <c r="T2" i="3"/>
  <c r="T6" i="6" s="1"/>
  <c r="AH24" i="57" l="1"/>
  <c r="P24" i="57" s="1"/>
  <c r="P11" i="57" s="1"/>
  <c r="C11" i="57" s="1"/>
  <c r="AH21" i="57"/>
  <c r="P21" i="57" s="1"/>
  <c r="P8" i="57" s="1"/>
  <c r="C8" i="57" s="1"/>
  <c r="L66" i="5" s="1"/>
  <c r="AH18" i="57"/>
  <c r="P18" i="57" s="1"/>
  <c r="P5" i="57" s="1"/>
  <c r="C5" i="57" s="1"/>
  <c r="L63" i="5" s="1"/>
  <c r="AH22" i="57"/>
  <c r="P22" i="57" s="1"/>
  <c r="P9" i="57" s="1"/>
  <c r="C9" i="57" s="1"/>
  <c r="L67" i="5" s="1"/>
  <c r="AH17" i="57"/>
  <c r="P17" i="57" s="1"/>
  <c r="P4" i="57" s="1"/>
  <c r="C4" i="57" s="1"/>
  <c r="L62" i="5" s="1"/>
  <c r="AH16" i="57"/>
  <c r="P16" i="57" s="1"/>
  <c r="P3" i="57" s="1"/>
  <c r="C3" i="57" s="1"/>
  <c r="L61" i="5" s="1"/>
  <c r="AH23" i="57"/>
  <c r="P23" i="57" s="1"/>
  <c r="P10" i="57" s="1"/>
  <c r="C10" i="57" s="1"/>
  <c r="L68" i="5" s="1"/>
  <c r="AH20" i="57"/>
  <c r="P20" i="57" s="1"/>
  <c r="P7" i="57" s="1"/>
  <c r="C7" i="57" s="1"/>
  <c r="L65" i="5" s="1"/>
  <c r="AH19" i="57"/>
  <c r="P19" i="57" s="1"/>
  <c r="P6" i="57" s="1"/>
  <c r="C6" i="57" s="1"/>
  <c r="L64" i="5" s="1"/>
  <c r="C8" i="53"/>
  <c r="C140" i="4" s="1"/>
  <c r="C5" i="53"/>
  <c r="C137" i="4" s="1"/>
  <c r="C9" i="53"/>
  <c r="C141" i="4" s="1"/>
  <c r="C3" i="53"/>
  <c r="C135" i="4" s="1"/>
  <c r="C4" i="53"/>
  <c r="C136" i="4" s="1"/>
  <c r="C7" i="53"/>
  <c r="C139" i="4" s="1"/>
  <c r="C6" i="53"/>
  <c r="C138" i="4" s="1"/>
  <c r="C11" i="53"/>
  <c r="C143" i="4" s="1"/>
  <c r="C10" i="53"/>
  <c r="C142" i="4" s="1"/>
  <c r="AH24" i="56"/>
  <c r="P24" i="56" s="1"/>
  <c r="P11" i="56" s="1"/>
  <c r="C11" i="56" s="1"/>
  <c r="AH20" i="56"/>
  <c r="P20" i="56" s="1"/>
  <c r="P7" i="56" s="1"/>
  <c r="C7" i="56" s="1"/>
  <c r="C65" i="5" s="1"/>
  <c r="AH17" i="56"/>
  <c r="P17" i="56" s="1"/>
  <c r="P4" i="56" s="1"/>
  <c r="C4" i="56" s="1"/>
  <c r="C62" i="5" s="1"/>
  <c r="AH19" i="56"/>
  <c r="P19" i="56" s="1"/>
  <c r="P6" i="56" s="1"/>
  <c r="C6" i="56" s="1"/>
  <c r="C64" i="5" s="1"/>
  <c r="AH23" i="56"/>
  <c r="P23" i="56" s="1"/>
  <c r="P10" i="56" s="1"/>
  <c r="C10" i="56" s="1"/>
  <c r="C68" i="5" s="1"/>
  <c r="AH16" i="56"/>
  <c r="P16" i="56" s="1"/>
  <c r="P3" i="56" s="1"/>
  <c r="C3" i="56" s="1"/>
  <c r="C61" i="5" s="1"/>
  <c r="AH22" i="56"/>
  <c r="P22" i="56" s="1"/>
  <c r="P9" i="56" s="1"/>
  <c r="C9" i="56" s="1"/>
  <c r="C67" i="5" s="1"/>
  <c r="AH21" i="56"/>
  <c r="P21" i="56" s="1"/>
  <c r="P8" i="56" s="1"/>
  <c r="C8" i="56" s="1"/>
  <c r="C66" i="5" s="1"/>
  <c r="AH18" i="56"/>
  <c r="P18" i="56" s="1"/>
  <c r="P5" i="56" s="1"/>
  <c r="C5" i="56" s="1"/>
  <c r="C63" i="5" s="1"/>
  <c r="N8" i="53"/>
  <c r="A34" i="6"/>
  <c r="B22" i="52"/>
  <c r="B88" i="52" s="1"/>
  <c r="B112" i="52" s="1"/>
  <c r="CP92" i="52"/>
  <c r="CN101" i="52"/>
  <c r="CO101" i="52" s="1"/>
  <c r="CO99" i="52"/>
  <c r="CN94" i="52"/>
  <c r="AB236" i="3"/>
  <c r="AB220" i="3" s="1"/>
  <c r="R175" i="3"/>
  <c r="R174" i="3"/>
  <c r="E191" i="3"/>
  <c r="E390" i="3" s="1"/>
  <c r="E405" i="3" s="1"/>
  <c r="E453" i="3" s="1"/>
  <c r="E234" i="3"/>
  <c r="E218" i="3" s="1"/>
  <c r="E190" i="3"/>
  <c r="E389" i="3" s="1"/>
  <c r="E404" i="3" s="1"/>
  <c r="E452" i="3" s="1"/>
  <c r="E233" i="3"/>
  <c r="E217" i="3" s="1"/>
  <c r="V189" i="3"/>
  <c r="V388" i="3" s="1"/>
  <c r="V232" i="3"/>
  <c r="V216" i="3" s="1"/>
  <c r="Q185" i="3"/>
  <c r="Q384" i="3" s="1"/>
  <c r="I452" i="3"/>
  <c r="J236" i="3"/>
  <c r="J220" i="3" s="1"/>
  <c r="AA236" i="3"/>
  <c r="AA220" i="3" s="1"/>
  <c r="W236" i="3"/>
  <c r="W220" i="3" s="1"/>
  <c r="AN172" i="3"/>
  <c r="Q175" i="3"/>
  <c r="Q174" i="3"/>
  <c r="C8" i="46"/>
  <c r="L128" i="4" s="1"/>
  <c r="C7" i="46"/>
  <c r="L127" i="4" s="1"/>
  <c r="C5" i="46"/>
  <c r="L125" i="4" s="1"/>
  <c r="C6" i="46"/>
  <c r="L126" i="4" s="1"/>
  <c r="C4" i="46"/>
  <c r="L124" i="4" s="1"/>
  <c r="C3" i="46"/>
  <c r="L123" i="4" s="1"/>
  <c r="C11" i="46"/>
  <c r="L131" i="4" s="1"/>
  <c r="C9" i="46"/>
  <c r="L129" i="4" s="1"/>
  <c r="C10" i="46"/>
  <c r="L130" i="4" s="1"/>
  <c r="AH23" i="49"/>
  <c r="P23" i="49" s="1"/>
  <c r="P10" i="49" s="1"/>
  <c r="C10" i="49" s="1"/>
  <c r="C57" i="5" s="1"/>
  <c r="AH18" i="49"/>
  <c r="P18" i="49" s="1"/>
  <c r="P5" i="49" s="1"/>
  <c r="C5" i="49" s="1"/>
  <c r="C52" i="5" s="1"/>
  <c r="AH22" i="49"/>
  <c r="P22" i="49" s="1"/>
  <c r="P9" i="49" s="1"/>
  <c r="C9" i="49" s="1"/>
  <c r="C56" i="5" s="1"/>
  <c r="AH17" i="49"/>
  <c r="P17" i="49" s="1"/>
  <c r="P4" i="49" s="1"/>
  <c r="C4" i="49" s="1"/>
  <c r="C51" i="5" s="1"/>
  <c r="AH20" i="49"/>
  <c r="P20" i="49" s="1"/>
  <c r="P7" i="49" s="1"/>
  <c r="C7" i="49" s="1"/>
  <c r="C54" i="5" s="1"/>
  <c r="AH19" i="49"/>
  <c r="P19" i="49" s="1"/>
  <c r="P6" i="49" s="1"/>
  <c r="C6" i="49" s="1"/>
  <c r="C53" i="5" s="1"/>
  <c r="AH21" i="49"/>
  <c r="P21" i="49" s="1"/>
  <c r="P8" i="49" s="1"/>
  <c r="C8" i="49" s="1"/>
  <c r="C55" i="5" s="1"/>
  <c r="AH24" i="49"/>
  <c r="P24" i="49" s="1"/>
  <c r="P11" i="49" s="1"/>
  <c r="C11" i="49" s="1"/>
  <c r="AH16" i="49"/>
  <c r="P16" i="49" s="1"/>
  <c r="P3" i="49" s="1"/>
  <c r="C3" i="49" s="1"/>
  <c r="C50" i="5" s="1"/>
  <c r="C8" i="42"/>
  <c r="L104" i="4" s="1"/>
  <c r="C5" i="42"/>
  <c r="L101" i="4" s="1"/>
  <c r="C9" i="42"/>
  <c r="L105" i="4" s="1"/>
  <c r="C10" i="42"/>
  <c r="L106" i="4" s="1"/>
  <c r="C3" i="42"/>
  <c r="L99" i="4" s="1"/>
  <c r="C11" i="42"/>
  <c r="L107" i="4" s="1"/>
  <c r="C6" i="42"/>
  <c r="L102" i="4" s="1"/>
  <c r="C7" i="42"/>
  <c r="L103" i="4" s="1"/>
  <c r="C4" i="42"/>
  <c r="L100" i="4" s="1"/>
  <c r="C8" i="40"/>
  <c r="L92" i="4" s="1"/>
  <c r="C10" i="40"/>
  <c r="L94" i="4" s="1"/>
  <c r="C3" i="40"/>
  <c r="L87" i="4" s="1"/>
  <c r="C11" i="40"/>
  <c r="L95" i="4" s="1"/>
  <c r="C5" i="40"/>
  <c r="L89" i="4" s="1"/>
  <c r="C4" i="40"/>
  <c r="L88" i="4" s="1"/>
  <c r="C6" i="40"/>
  <c r="L90" i="4" s="1"/>
  <c r="C7" i="40"/>
  <c r="L91" i="4" s="1"/>
  <c r="C9" i="40"/>
  <c r="L93" i="4" s="1"/>
  <c r="C8" i="41"/>
  <c r="C104" i="4" s="1"/>
  <c r="C5" i="41"/>
  <c r="C101" i="4" s="1"/>
  <c r="C9" i="41"/>
  <c r="C105" i="4" s="1"/>
  <c r="C10" i="41"/>
  <c r="C106" i="4" s="1"/>
  <c r="C3" i="41"/>
  <c r="C99" i="4" s="1"/>
  <c r="C11" i="41"/>
  <c r="C107" i="4" s="1"/>
  <c r="C6" i="41"/>
  <c r="C102" i="4" s="1"/>
  <c r="C7" i="41"/>
  <c r="C103" i="4" s="1"/>
  <c r="C4" i="41"/>
  <c r="C100" i="4" s="1"/>
  <c r="AH19" i="50"/>
  <c r="P19" i="50" s="1"/>
  <c r="P6" i="50" s="1"/>
  <c r="C6" i="50" s="1"/>
  <c r="L42" i="5" s="1"/>
  <c r="AH18" i="50"/>
  <c r="P18" i="50" s="1"/>
  <c r="P5" i="50" s="1"/>
  <c r="C5" i="50" s="1"/>
  <c r="L41" i="5" s="1"/>
  <c r="AH23" i="50"/>
  <c r="P23" i="50" s="1"/>
  <c r="P10" i="50" s="1"/>
  <c r="C10" i="50" s="1"/>
  <c r="L46" i="5" s="1"/>
  <c r="AH24" i="50"/>
  <c r="P24" i="50" s="1"/>
  <c r="P11" i="50" s="1"/>
  <c r="C11" i="50" s="1"/>
  <c r="AH16" i="50"/>
  <c r="P16" i="50" s="1"/>
  <c r="P3" i="50" s="1"/>
  <c r="C3" i="50" s="1"/>
  <c r="L39" i="5" s="1"/>
  <c r="AH22" i="50"/>
  <c r="P22" i="50" s="1"/>
  <c r="P9" i="50" s="1"/>
  <c r="C9" i="50" s="1"/>
  <c r="L45" i="5" s="1"/>
  <c r="AH17" i="50"/>
  <c r="P17" i="50" s="1"/>
  <c r="P4" i="50" s="1"/>
  <c r="C4" i="50" s="1"/>
  <c r="L40" i="5" s="1"/>
  <c r="AH20" i="50"/>
  <c r="P20" i="50" s="1"/>
  <c r="P7" i="50" s="1"/>
  <c r="C7" i="50" s="1"/>
  <c r="L43" i="5" s="1"/>
  <c r="AH21" i="50"/>
  <c r="P21" i="50" s="1"/>
  <c r="P8" i="50" s="1"/>
  <c r="C8" i="50" s="1"/>
  <c r="L44" i="5" s="1"/>
  <c r="AT189" i="3"/>
  <c r="AT388" i="3" s="1"/>
  <c r="AT232" i="3"/>
  <c r="AT216" i="3" s="1"/>
  <c r="AT190" i="3"/>
  <c r="AT389" i="3" s="1"/>
  <c r="AT233" i="3"/>
  <c r="AT217" i="3" s="1"/>
  <c r="M188" i="3"/>
  <c r="M387" i="3" s="1"/>
  <c r="M402" i="3" s="1"/>
  <c r="M231" i="3"/>
  <c r="M215" i="3" s="1"/>
  <c r="H190" i="3"/>
  <c r="H389" i="3" s="1"/>
  <c r="H404" i="3" s="1"/>
  <c r="H452" i="3" s="1"/>
  <c r="H233" i="3"/>
  <c r="H217" i="3" s="1"/>
  <c r="AT191" i="3"/>
  <c r="AT390" i="3" s="1"/>
  <c r="AT234" i="3"/>
  <c r="AT218" i="3" s="1"/>
  <c r="M190" i="3"/>
  <c r="M389" i="3" s="1"/>
  <c r="M404" i="3" s="1"/>
  <c r="M233" i="3"/>
  <c r="M217" i="3" s="1"/>
  <c r="H191" i="3"/>
  <c r="H390" i="3" s="1"/>
  <c r="H405" i="3" s="1"/>
  <c r="H453" i="3" s="1"/>
  <c r="H234" i="3"/>
  <c r="H218" i="3" s="1"/>
  <c r="AH16" i="47"/>
  <c r="P16" i="47" s="1"/>
  <c r="P3" i="47" s="1"/>
  <c r="C3" i="47" s="1"/>
  <c r="L3" i="5" s="1"/>
  <c r="AH21" i="47"/>
  <c r="P21" i="47" s="1"/>
  <c r="P8" i="47" s="1"/>
  <c r="C8" i="47" s="1"/>
  <c r="L8" i="5" s="1"/>
  <c r="AH20" i="47"/>
  <c r="P20" i="47" s="1"/>
  <c r="P7" i="47" s="1"/>
  <c r="C7" i="47" s="1"/>
  <c r="L7" i="5" s="1"/>
  <c r="AH18" i="47"/>
  <c r="P18" i="47" s="1"/>
  <c r="P5" i="47" s="1"/>
  <c r="C5" i="47" s="1"/>
  <c r="L5" i="5" s="1"/>
  <c r="AH17" i="47"/>
  <c r="P17" i="47" s="1"/>
  <c r="P4" i="47" s="1"/>
  <c r="C4" i="47" s="1"/>
  <c r="L4" i="5" s="1"/>
  <c r="AH19" i="47"/>
  <c r="P19" i="47" s="1"/>
  <c r="P6" i="47" s="1"/>
  <c r="C6" i="47" s="1"/>
  <c r="L6" i="5" s="1"/>
  <c r="AH22" i="47"/>
  <c r="P22" i="47" s="1"/>
  <c r="P9" i="47" s="1"/>
  <c r="C9" i="47" s="1"/>
  <c r="L9" i="5" s="1"/>
  <c r="AH23" i="47"/>
  <c r="P23" i="47" s="1"/>
  <c r="P10" i="47" s="1"/>
  <c r="C10" i="47" s="1"/>
  <c r="L10" i="5" s="1"/>
  <c r="AH24" i="47"/>
  <c r="P24" i="47" s="1"/>
  <c r="P11" i="47" s="1"/>
  <c r="C11" i="47" s="1"/>
  <c r="C4" i="44"/>
  <c r="L112" i="4" s="1"/>
  <c r="C9" i="44"/>
  <c r="L117" i="4" s="1"/>
  <c r="C11" i="44"/>
  <c r="L119" i="4" s="1"/>
  <c r="C8" i="44"/>
  <c r="L116" i="4" s="1"/>
  <c r="C7" i="44"/>
  <c r="L115" i="4" s="1"/>
  <c r="C5" i="44"/>
  <c r="L113" i="4" s="1"/>
  <c r="C3" i="44"/>
  <c r="L111" i="4" s="1"/>
  <c r="C6" i="44"/>
  <c r="L114" i="4" s="1"/>
  <c r="C10" i="44"/>
  <c r="L118" i="4" s="1"/>
  <c r="C8" i="45"/>
  <c r="C128" i="4" s="1"/>
  <c r="C6" i="45"/>
  <c r="C126" i="4" s="1"/>
  <c r="C5" i="45"/>
  <c r="C125" i="4" s="1"/>
  <c r="C3" i="45"/>
  <c r="C123" i="4" s="1"/>
  <c r="C11" i="45"/>
  <c r="C131" i="4" s="1"/>
  <c r="C10" i="45"/>
  <c r="C130" i="4" s="1"/>
  <c r="C9" i="45"/>
  <c r="C129" i="4" s="1"/>
  <c r="C7" i="45"/>
  <c r="C127" i="4" s="1"/>
  <c r="C4" i="45"/>
  <c r="C124" i="4" s="1"/>
  <c r="AH19" i="48"/>
  <c r="P19" i="48" s="1"/>
  <c r="P6" i="48" s="1"/>
  <c r="C6" i="48" s="1"/>
  <c r="L53" i="5" s="1"/>
  <c r="AH23" i="48"/>
  <c r="P23" i="48" s="1"/>
  <c r="P10" i="48" s="1"/>
  <c r="C10" i="48" s="1"/>
  <c r="L57" i="5" s="1"/>
  <c r="AH17" i="48"/>
  <c r="P17" i="48" s="1"/>
  <c r="P4" i="48" s="1"/>
  <c r="C4" i="48" s="1"/>
  <c r="L51" i="5" s="1"/>
  <c r="AH18" i="48"/>
  <c r="P18" i="48" s="1"/>
  <c r="P5" i="48" s="1"/>
  <c r="C5" i="48" s="1"/>
  <c r="L52" i="5" s="1"/>
  <c r="AH16" i="48"/>
  <c r="P16" i="48" s="1"/>
  <c r="P3" i="48" s="1"/>
  <c r="C3" i="48" s="1"/>
  <c r="L50" i="5" s="1"/>
  <c r="AH21" i="48"/>
  <c r="P21" i="48" s="1"/>
  <c r="P8" i="48" s="1"/>
  <c r="C8" i="48" s="1"/>
  <c r="L55" i="5" s="1"/>
  <c r="AH24" i="48"/>
  <c r="P24" i="48" s="1"/>
  <c r="P11" i="48" s="1"/>
  <c r="C11" i="48" s="1"/>
  <c r="AH22" i="48"/>
  <c r="P22" i="48" s="1"/>
  <c r="P9" i="48" s="1"/>
  <c r="C9" i="48" s="1"/>
  <c r="L56" i="5" s="1"/>
  <c r="AH20" i="48"/>
  <c r="P20" i="48" s="1"/>
  <c r="P7" i="48" s="1"/>
  <c r="C7" i="48" s="1"/>
  <c r="L54" i="5" s="1"/>
  <c r="C10" i="39"/>
  <c r="C94" i="4" s="1"/>
  <c r="C3" i="39"/>
  <c r="C87" i="4" s="1"/>
  <c r="C8" i="39"/>
  <c r="C92" i="4" s="1"/>
  <c r="C4" i="39"/>
  <c r="C88" i="4" s="1"/>
  <c r="C11" i="39"/>
  <c r="C95" i="4" s="1"/>
  <c r="C7" i="39"/>
  <c r="C91" i="4" s="1"/>
  <c r="C9" i="39"/>
  <c r="C93" i="4" s="1"/>
  <c r="C5" i="39"/>
  <c r="C89" i="4" s="1"/>
  <c r="C6" i="39"/>
  <c r="C90" i="4" s="1"/>
  <c r="C8" i="43"/>
  <c r="C116" i="4" s="1"/>
  <c r="C9" i="43"/>
  <c r="C117" i="4" s="1"/>
  <c r="C11" i="43"/>
  <c r="C119" i="4" s="1"/>
  <c r="C3" i="43"/>
  <c r="C111" i="4" s="1"/>
  <c r="C4" i="43"/>
  <c r="C112" i="4" s="1"/>
  <c r="C5" i="43"/>
  <c r="C113" i="4" s="1"/>
  <c r="C7" i="43"/>
  <c r="C115" i="4" s="1"/>
  <c r="C6" i="43"/>
  <c r="C114" i="4" s="1"/>
  <c r="C10" i="43"/>
  <c r="C118" i="4" s="1"/>
  <c r="S185" i="3"/>
  <c r="S384" i="3" s="1"/>
  <c r="S228" i="3"/>
  <c r="S212" i="3" s="1"/>
  <c r="M187" i="3"/>
  <c r="M386" i="3" s="1"/>
  <c r="M401" i="3" s="1"/>
  <c r="M230" i="3"/>
  <c r="M214" i="3" s="1"/>
  <c r="AL185" i="3"/>
  <c r="AL384" i="3" s="1"/>
  <c r="AL228" i="3"/>
  <c r="AL212" i="3" s="1"/>
  <c r="Q192" i="3"/>
  <c r="Q391" i="3" s="1"/>
  <c r="Q235" i="3"/>
  <c r="Q219" i="3" s="1"/>
  <c r="AF192" i="3"/>
  <c r="AF391" i="3" s="1"/>
  <c r="AF235" i="3"/>
  <c r="AF219" i="3" s="1"/>
  <c r="AL186" i="3"/>
  <c r="AL385" i="3" s="1"/>
  <c r="AL229" i="3"/>
  <c r="AL213" i="3" s="1"/>
  <c r="AP192" i="3"/>
  <c r="AP391" i="3" s="1"/>
  <c r="AP235" i="3"/>
  <c r="AP219" i="3" s="1"/>
  <c r="M191" i="3"/>
  <c r="M390" i="3" s="1"/>
  <c r="M234" i="3"/>
  <c r="M218" i="3" s="1"/>
  <c r="AS21" i="50"/>
  <c r="AM20" i="50"/>
  <c r="AD20" i="50" s="1"/>
  <c r="AM39" i="50"/>
  <c r="AM37" i="48"/>
  <c r="AS19" i="48"/>
  <c r="AM18" i="48"/>
  <c r="AD18" i="48" s="1"/>
  <c r="M7" i="46"/>
  <c r="M7" i="45"/>
  <c r="M7" i="44"/>
  <c r="M6" i="43"/>
  <c r="M7" i="42"/>
  <c r="M7" i="41"/>
  <c r="M7" i="40"/>
  <c r="M8" i="39"/>
  <c r="DV18" i="3"/>
  <c r="W186" i="3"/>
  <c r="W385" i="3" s="1"/>
  <c r="W229" i="3"/>
  <c r="W213" i="3" s="1"/>
  <c r="AA186" i="3"/>
  <c r="AA385" i="3" s="1"/>
  <c r="AA229" i="3"/>
  <c r="AA213" i="3" s="1"/>
  <c r="AP185" i="3"/>
  <c r="AP384" i="3" s="1"/>
  <c r="AP228" i="3"/>
  <c r="AP212" i="3" s="1"/>
  <c r="EA16" i="3"/>
  <c r="C384" i="3"/>
  <c r="C399" i="3" s="1"/>
  <c r="C447" i="3" s="1"/>
  <c r="J186" i="3"/>
  <c r="J385" i="3" s="1"/>
  <c r="J400" i="3" s="1"/>
  <c r="J448" i="3" s="1"/>
  <c r="J229" i="3"/>
  <c r="J213" i="3" s="1"/>
  <c r="R185" i="3"/>
  <c r="R384" i="3" s="1"/>
  <c r="R228" i="3"/>
  <c r="R212" i="3" s="1"/>
  <c r="AF185" i="3"/>
  <c r="AF384" i="3" s="1"/>
  <c r="AF228" i="3"/>
  <c r="AF212" i="3" s="1"/>
  <c r="M39" i="1"/>
  <c r="CB3" i="3"/>
  <c r="S385" i="3"/>
  <c r="K432" i="3"/>
  <c r="L432" i="3" s="1"/>
  <c r="M432" i="3" s="1"/>
  <c r="AH17" i="38"/>
  <c r="P17" i="38" s="1"/>
  <c r="P4" i="38" s="1"/>
  <c r="C4" i="38" s="1"/>
  <c r="L28" i="5" s="1"/>
  <c r="AH23" i="38"/>
  <c r="P23" i="38" s="1"/>
  <c r="P10" i="38" s="1"/>
  <c r="C10" i="38" s="1"/>
  <c r="L34" i="5" s="1"/>
  <c r="AH19" i="38"/>
  <c r="P19" i="38" s="1"/>
  <c r="P6" i="38" s="1"/>
  <c r="C6" i="38" s="1"/>
  <c r="L30" i="5" s="1"/>
  <c r="AH22" i="38"/>
  <c r="P22" i="38" s="1"/>
  <c r="P9" i="38" s="1"/>
  <c r="C9" i="38" s="1"/>
  <c r="L33" i="5" s="1"/>
  <c r="AH16" i="38"/>
  <c r="P16" i="38" s="1"/>
  <c r="P3" i="38" s="1"/>
  <c r="C3" i="38" s="1"/>
  <c r="L27" i="5" s="1"/>
  <c r="AH18" i="38"/>
  <c r="P18" i="38" s="1"/>
  <c r="P5" i="38" s="1"/>
  <c r="C5" i="38" s="1"/>
  <c r="L29" i="5" s="1"/>
  <c r="AH24" i="38"/>
  <c r="P24" i="38" s="1"/>
  <c r="P11" i="38" s="1"/>
  <c r="C11" i="38" s="1"/>
  <c r="L35" i="5" s="1"/>
  <c r="AH21" i="38"/>
  <c r="P21" i="38" s="1"/>
  <c r="P8" i="38" s="1"/>
  <c r="C8" i="38" s="1"/>
  <c r="L32" i="5" s="1"/>
  <c r="AH20" i="38"/>
  <c r="P20" i="38" s="1"/>
  <c r="P7" i="38" s="1"/>
  <c r="C7" i="38" s="1"/>
  <c r="L31" i="5" s="1"/>
  <c r="C9" i="27"/>
  <c r="L57" i="4" s="1"/>
  <c r="C5" i="27"/>
  <c r="L53" i="4" s="1"/>
  <c r="C11" i="27"/>
  <c r="L59" i="4" s="1"/>
  <c r="C7" i="27"/>
  <c r="L55" i="4" s="1"/>
  <c r="C4" i="27"/>
  <c r="L52" i="4" s="1"/>
  <c r="C6" i="27"/>
  <c r="L54" i="4" s="1"/>
  <c r="C8" i="27"/>
  <c r="L56" i="4" s="1"/>
  <c r="C3" i="27"/>
  <c r="L51" i="4" s="1"/>
  <c r="C10" i="27"/>
  <c r="L58" i="4" s="1"/>
  <c r="C6" i="23"/>
  <c r="L30" i="4" s="1"/>
  <c r="C9" i="23"/>
  <c r="L33" i="4" s="1"/>
  <c r="C11" i="23"/>
  <c r="L35" i="4" s="1"/>
  <c r="C7" i="23"/>
  <c r="L31" i="4" s="1"/>
  <c r="C5" i="23"/>
  <c r="L29" i="4" s="1"/>
  <c r="C8" i="23"/>
  <c r="L32" i="4" s="1"/>
  <c r="C3" i="23"/>
  <c r="L27" i="4" s="1"/>
  <c r="C4" i="23"/>
  <c r="L28" i="4" s="1"/>
  <c r="C10" i="23"/>
  <c r="L34" i="4" s="1"/>
  <c r="AH21" i="34"/>
  <c r="P21" i="34" s="1"/>
  <c r="P8" i="34" s="1"/>
  <c r="C8" i="34" s="1"/>
  <c r="AH20" i="34"/>
  <c r="P20" i="34" s="1"/>
  <c r="P7" i="34" s="1"/>
  <c r="C7" i="34" s="1"/>
  <c r="AH22" i="34"/>
  <c r="P22" i="34" s="1"/>
  <c r="P9" i="34" s="1"/>
  <c r="C9" i="34" s="1"/>
  <c r="AH16" i="34"/>
  <c r="P16" i="34" s="1"/>
  <c r="P3" i="34" s="1"/>
  <c r="C3" i="34" s="1"/>
  <c r="AH17" i="34"/>
  <c r="P17" i="34" s="1"/>
  <c r="P4" i="34" s="1"/>
  <c r="C4" i="34" s="1"/>
  <c r="AH19" i="34"/>
  <c r="P19" i="34" s="1"/>
  <c r="P6" i="34" s="1"/>
  <c r="C6" i="34" s="1"/>
  <c r="AH23" i="34"/>
  <c r="P23" i="34" s="1"/>
  <c r="P10" i="34" s="1"/>
  <c r="C10" i="34" s="1"/>
  <c r="AH24" i="34"/>
  <c r="P24" i="34" s="1"/>
  <c r="P11" i="34" s="1"/>
  <c r="C11" i="34" s="1"/>
  <c r="L11" i="5" s="1"/>
  <c r="AH18" i="34"/>
  <c r="P18" i="34" s="1"/>
  <c r="P5" i="34" s="1"/>
  <c r="C5" i="34" s="1"/>
  <c r="AS21" i="5"/>
  <c r="AA21" i="5" s="1"/>
  <c r="AA8" i="5" s="1"/>
  <c r="AS16" i="5"/>
  <c r="AA16" i="5" s="1"/>
  <c r="AA3" i="5" s="1"/>
  <c r="AS17" i="5"/>
  <c r="AA17" i="5" s="1"/>
  <c r="AA4" i="5" s="1"/>
  <c r="AS23" i="5"/>
  <c r="AA23" i="5" s="1"/>
  <c r="AA10" i="5" s="1"/>
  <c r="AS19" i="5"/>
  <c r="AA19" i="5" s="1"/>
  <c r="AA6" i="5" s="1"/>
  <c r="AS24" i="5"/>
  <c r="AA24" i="5" s="1"/>
  <c r="AA11" i="5" s="1"/>
  <c r="AS18" i="5"/>
  <c r="AA18" i="5" s="1"/>
  <c r="AA5" i="5" s="1"/>
  <c r="AS20" i="5"/>
  <c r="AA20" i="5" s="1"/>
  <c r="AA7" i="5" s="1"/>
  <c r="AS22" i="5"/>
  <c r="AA22" i="5" s="1"/>
  <c r="AZ9" i="5" s="1"/>
  <c r="C8" i="25"/>
  <c r="L44" i="4" s="1"/>
  <c r="C5" i="25"/>
  <c r="L41" i="4" s="1"/>
  <c r="C9" i="25"/>
  <c r="L45" i="4" s="1"/>
  <c r="C3" i="25"/>
  <c r="L39" i="4" s="1"/>
  <c r="C6" i="25"/>
  <c r="L42" i="4" s="1"/>
  <c r="C7" i="25"/>
  <c r="L43" i="4" s="1"/>
  <c r="C4" i="25"/>
  <c r="L40" i="4" s="1"/>
  <c r="C10" i="25"/>
  <c r="L46" i="4" s="1"/>
  <c r="C11" i="25"/>
  <c r="L47" i="4" s="1"/>
  <c r="C8" i="32"/>
  <c r="L80" i="4" s="1"/>
  <c r="C6" i="32"/>
  <c r="L78" i="4" s="1"/>
  <c r="C7" i="32"/>
  <c r="L79" i="4" s="1"/>
  <c r="C5" i="32"/>
  <c r="L77" i="4" s="1"/>
  <c r="C9" i="32"/>
  <c r="L81" i="4" s="1"/>
  <c r="C10" i="32"/>
  <c r="L82" i="4" s="1"/>
  <c r="C11" i="32"/>
  <c r="L83" i="4" s="1"/>
  <c r="C3" i="32"/>
  <c r="L75" i="4" s="1"/>
  <c r="C4" i="32"/>
  <c r="L76" i="4" s="1"/>
  <c r="AH22" i="37"/>
  <c r="P22" i="37" s="1"/>
  <c r="P9" i="37" s="1"/>
  <c r="C9" i="37" s="1"/>
  <c r="C33" i="5" s="1"/>
  <c r="AH20" i="37"/>
  <c r="P20" i="37" s="1"/>
  <c r="P7" i="37" s="1"/>
  <c r="C7" i="37" s="1"/>
  <c r="C31" i="5" s="1"/>
  <c r="AH18" i="37"/>
  <c r="P18" i="37" s="1"/>
  <c r="P5" i="37" s="1"/>
  <c r="C5" i="37" s="1"/>
  <c r="C29" i="5" s="1"/>
  <c r="AH21" i="37"/>
  <c r="P21" i="37" s="1"/>
  <c r="P8" i="37" s="1"/>
  <c r="C8" i="37" s="1"/>
  <c r="C32" i="5" s="1"/>
  <c r="AH16" i="37"/>
  <c r="P16" i="37" s="1"/>
  <c r="P3" i="37" s="1"/>
  <c r="C3" i="37" s="1"/>
  <c r="C27" i="5" s="1"/>
  <c r="AH19" i="37"/>
  <c r="P19" i="37" s="1"/>
  <c r="P6" i="37" s="1"/>
  <c r="C6" i="37" s="1"/>
  <c r="C30" i="5" s="1"/>
  <c r="AH17" i="37"/>
  <c r="P17" i="37" s="1"/>
  <c r="P4" i="37" s="1"/>
  <c r="C4" i="37" s="1"/>
  <c r="C28" i="5" s="1"/>
  <c r="AH24" i="37"/>
  <c r="P24" i="37" s="1"/>
  <c r="P11" i="37" s="1"/>
  <c r="C11" i="37" s="1"/>
  <c r="C35" i="5" s="1"/>
  <c r="AH23" i="37"/>
  <c r="P23" i="37" s="1"/>
  <c r="P10" i="37" s="1"/>
  <c r="C10" i="37" s="1"/>
  <c r="C34" i="5" s="1"/>
  <c r="C8" i="30"/>
  <c r="C80" i="4" s="1"/>
  <c r="C9" i="30"/>
  <c r="C81" i="4" s="1"/>
  <c r="C7" i="30"/>
  <c r="C79" i="4" s="1"/>
  <c r="C6" i="30"/>
  <c r="C78" i="4" s="1"/>
  <c r="C11" i="30"/>
  <c r="C83" i="4" s="1"/>
  <c r="C10" i="30"/>
  <c r="C82" i="4" s="1"/>
  <c r="C5" i="30"/>
  <c r="C77" i="4" s="1"/>
  <c r="C4" i="30"/>
  <c r="C76" i="4" s="1"/>
  <c r="C3" i="30"/>
  <c r="C75" i="4" s="1"/>
  <c r="C6" i="29"/>
  <c r="L66" i="4" s="1"/>
  <c r="C9" i="29"/>
  <c r="L69" i="4" s="1"/>
  <c r="C8" i="29"/>
  <c r="L68" i="4" s="1"/>
  <c r="C3" i="29"/>
  <c r="L63" i="4" s="1"/>
  <c r="C5" i="29"/>
  <c r="L65" i="4" s="1"/>
  <c r="C4" i="29"/>
  <c r="L64" i="4" s="1"/>
  <c r="C10" i="29"/>
  <c r="L70" i="4" s="1"/>
  <c r="C11" i="29"/>
  <c r="L71" i="4" s="1"/>
  <c r="C7" i="29"/>
  <c r="L67" i="4" s="1"/>
  <c r="C8" i="22"/>
  <c r="C32" i="4" s="1"/>
  <c r="C5" i="22"/>
  <c r="C29" i="4" s="1"/>
  <c r="C9" i="22"/>
  <c r="C33" i="4" s="1"/>
  <c r="C6" i="22"/>
  <c r="C30" i="4" s="1"/>
  <c r="C10" i="22"/>
  <c r="C34" i="4" s="1"/>
  <c r="C11" i="22"/>
  <c r="C35" i="4" s="1"/>
  <c r="C4" i="22"/>
  <c r="C28" i="4" s="1"/>
  <c r="C3" i="22"/>
  <c r="C27" i="4" s="1"/>
  <c r="C7" i="22"/>
  <c r="C31" i="4" s="1"/>
  <c r="C10" i="28"/>
  <c r="C70" i="4" s="1"/>
  <c r="C6" i="28"/>
  <c r="C66" i="4" s="1"/>
  <c r="C5" i="28"/>
  <c r="C65" i="4" s="1"/>
  <c r="C3" i="28"/>
  <c r="C63" i="4" s="1"/>
  <c r="C8" i="28"/>
  <c r="C68" i="4" s="1"/>
  <c r="C4" i="28"/>
  <c r="C64" i="4" s="1"/>
  <c r="C11" i="28"/>
  <c r="C71" i="4" s="1"/>
  <c r="C9" i="28"/>
  <c r="C69" i="4" s="1"/>
  <c r="C7" i="28"/>
  <c r="C67" i="4" s="1"/>
  <c r="C9" i="20"/>
  <c r="C21" i="4" s="1"/>
  <c r="C10" i="20"/>
  <c r="C22" i="4" s="1"/>
  <c r="C11" i="20"/>
  <c r="C23" i="4" s="1"/>
  <c r="C5" i="20"/>
  <c r="C17" i="4" s="1"/>
  <c r="C6" i="20"/>
  <c r="C18" i="4" s="1"/>
  <c r="C3" i="20"/>
  <c r="C15" i="4" s="1"/>
  <c r="C4" i="20"/>
  <c r="C16" i="4" s="1"/>
  <c r="C7" i="20"/>
  <c r="C19" i="4" s="1"/>
  <c r="C8" i="20"/>
  <c r="C20" i="4" s="1"/>
  <c r="C8" i="24"/>
  <c r="C44" i="4" s="1"/>
  <c r="C5" i="24"/>
  <c r="C41" i="4" s="1"/>
  <c r="C9" i="24"/>
  <c r="C45" i="4" s="1"/>
  <c r="C3" i="24"/>
  <c r="C39" i="4" s="1"/>
  <c r="C6" i="24"/>
  <c r="C42" i="4" s="1"/>
  <c r="C7" i="24"/>
  <c r="C43" i="4" s="1"/>
  <c r="C4" i="24"/>
  <c r="C40" i="4" s="1"/>
  <c r="C10" i="24"/>
  <c r="C46" i="4" s="1"/>
  <c r="C11" i="24"/>
  <c r="C47" i="4" s="1"/>
  <c r="AH20" i="35"/>
  <c r="P20" i="35" s="1"/>
  <c r="P7" i="35" s="1"/>
  <c r="C7" i="35" s="1"/>
  <c r="C19" i="5" s="1"/>
  <c r="AH24" i="35"/>
  <c r="P24" i="35" s="1"/>
  <c r="P11" i="35" s="1"/>
  <c r="C11" i="35" s="1"/>
  <c r="C23" i="5" s="1"/>
  <c r="AH16" i="35"/>
  <c r="P16" i="35" s="1"/>
  <c r="P3" i="35" s="1"/>
  <c r="C3" i="35" s="1"/>
  <c r="C15" i="5" s="1"/>
  <c r="AH23" i="35"/>
  <c r="P23" i="35" s="1"/>
  <c r="P10" i="35" s="1"/>
  <c r="C10" i="35" s="1"/>
  <c r="C22" i="5" s="1"/>
  <c r="AH17" i="35"/>
  <c r="P17" i="35" s="1"/>
  <c r="P4" i="35" s="1"/>
  <c r="C4" i="35" s="1"/>
  <c r="C16" i="5" s="1"/>
  <c r="AH19" i="35"/>
  <c r="P19" i="35" s="1"/>
  <c r="P6" i="35" s="1"/>
  <c r="C6" i="35" s="1"/>
  <c r="C18" i="5" s="1"/>
  <c r="AH22" i="35"/>
  <c r="P22" i="35" s="1"/>
  <c r="P9" i="35" s="1"/>
  <c r="C9" i="35" s="1"/>
  <c r="C21" i="5" s="1"/>
  <c r="AH21" i="35"/>
  <c r="P21" i="35" s="1"/>
  <c r="P8" i="35" s="1"/>
  <c r="C8" i="35" s="1"/>
  <c r="C20" i="5" s="1"/>
  <c r="AH18" i="35"/>
  <c r="P18" i="35" s="1"/>
  <c r="P5" i="35" s="1"/>
  <c r="C5" i="35" s="1"/>
  <c r="C17" i="5" s="1"/>
  <c r="C8" i="21"/>
  <c r="L20" i="4" s="1"/>
  <c r="C5" i="21"/>
  <c r="L17" i="4" s="1"/>
  <c r="C9" i="21"/>
  <c r="L21" i="4" s="1"/>
  <c r="C4" i="21"/>
  <c r="L16" i="4" s="1"/>
  <c r="C10" i="21"/>
  <c r="L22" i="4" s="1"/>
  <c r="C3" i="21"/>
  <c r="L15" i="4" s="1"/>
  <c r="C11" i="21"/>
  <c r="L23" i="4" s="1"/>
  <c r="C7" i="21"/>
  <c r="L19" i="4" s="1"/>
  <c r="C6" i="21"/>
  <c r="L18" i="4" s="1"/>
  <c r="C3" i="4"/>
  <c r="C11" i="4"/>
  <c r="C9" i="4"/>
  <c r="C5" i="4"/>
  <c r="C8" i="4"/>
  <c r="C4" i="4"/>
  <c r="C6" i="4"/>
  <c r="C10" i="4"/>
  <c r="C7" i="4"/>
  <c r="C11" i="9"/>
  <c r="L11" i="4" s="1"/>
  <c r="C5" i="9"/>
  <c r="L5" i="4" s="1"/>
  <c r="C9" i="9"/>
  <c r="L9" i="4" s="1"/>
  <c r="C4" i="9"/>
  <c r="L4" i="4" s="1"/>
  <c r="C8" i="9"/>
  <c r="L8" i="4" s="1"/>
  <c r="C6" i="9"/>
  <c r="L6" i="4" s="1"/>
  <c r="C10" i="9"/>
  <c r="L10" i="4" s="1"/>
  <c r="C3" i="9"/>
  <c r="L3" i="4" s="1"/>
  <c r="C7" i="9"/>
  <c r="L7" i="4" s="1"/>
  <c r="C8" i="26"/>
  <c r="C56" i="4" s="1"/>
  <c r="C4" i="26"/>
  <c r="C52" i="4" s="1"/>
  <c r="C6" i="26"/>
  <c r="C54" i="4" s="1"/>
  <c r="C11" i="26"/>
  <c r="C59" i="4" s="1"/>
  <c r="C9" i="26"/>
  <c r="C57" i="4" s="1"/>
  <c r="C10" i="26"/>
  <c r="C58" i="4" s="1"/>
  <c r="C3" i="26"/>
  <c r="C51" i="4" s="1"/>
  <c r="C7" i="26"/>
  <c r="C55" i="4" s="1"/>
  <c r="C5" i="26"/>
  <c r="C53" i="4" s="1"/>
  <c r="C8" i="31"/>
  <c r="C9" i="31"/>
  <c r="C10" i="31"/>
  <c r="C11" i="31"/>
  <c r="C5" i="31"/>
  <c r="C4" i="31"/>
  <c r="C6" i="31"/>
  <c r="C3" i="31"/>
  <c r="C7" i="31"/>
  <c r="AH23" i="33"/>
  <c r="P23" i="33" s="1"/>
  <c r="P10" i="33" s="1"/>
  <c r="C10" i="33" s="1"/>
  <c r="C10" i="5" s="1"/>
  <c r="AH21" i="33"/>
  <c r="P21" i="33" s="1"/>
  <c r="P8" i="33" s="1"/>
  <c r="C8" i="33" s="1"/>
  <c r="C8" i="5" s="1"/>
  <c r="AH16" i="33"/>
  <c r="P16" i="33" s="1"/>
  <c r="P3" i="33" s="1"/>
  <c r="C3" i="33" s="1"/>
  <c r="C3" i="5" s="1"/>
  <c r="AH18" i="33"/>
  <c r="P18" i="33" s="1"/>
  <c r="P5" i="33" s="1"/>
  <c r="C5" i="33" s="1"/>
  <c r="C5" i="5" s="1"/>
  <c r="AH17" i="33"/>
  <c r="P17" i="33" s="1"/>
  <c r="P4" i="33" s="1"/>
  <c r="C4" i="33" s="1"/>
  <c r="C4" i="5" s="1"/>
  <c r="AH22" i="33"/>
  <c r="P22" i="33" s="1"/>
  <c r="P9" i="33" s="1"/>
  <c r="C9" i="33" s="1"/>
  <c r="C9" i="5" s="1"/>
  <c r="AH24" i="33"/>
  <c r="P24" i="33" s="1"/>
  <c r="P11" i="33" s="1"/>
  <c r="C11" i="33" s="1"/>
  <c r="C11" i="5" s="1"/>
  <c r="AH19" i="33"/>
  <c r="P19" i="33" s="1"/>
  <c r="P6" i="33" s="1"/>
  <c r="C6" i="33" s="1"/>
  <c r="C6" i="5" s="1"/>
  <c r="AH20" i="33"/>
  <c r="P20" i="33" s="1"/>
  <c r="P7" i="33" s="1"/>
  <c r="C7" i="33" s="1"/>
  <c r="C7" i="5" s="1"/>
  <c r="AH24" i="36"/>
  <c r="P24" i="36" s="1"/>
  <c r="P11" i="36" s="1"/>
  <c r="C11" i="36" s="1"/>
  <c r="L23" i="5" s="1"/>
  <c r="AH20" i="36"/>
  <c r="P20" i="36" s="1"/>
  <c r="P7" i="36" s="1"/>
  <c r="C7" i="36" s="1"/>
  <c r="L19" i="5" s="1"/>
  <c r="AH16" i="36"/>
  <c r="P16" i="36" s="1"/>
  <c r="P3" i="36" s="1"/>
  <c r="C3" i="36" s="1"/>
  <c r="L15" i="5" s="1"/>
  <c r="AH19" i="36"/>
  <c r="P19" i="36" s="1"/>
  <c r="P6" i="36" s="1"/>
  <c r="C6" i="36" s="1"/>
  <c r="L18" i="5" s="1"/>
  <c r="AH23" i="36"/>
  <c r="P23" i="36" s="1"/>
  <c r="P10" i="36" s="1"/>
  <c r="C10" i="36" s="1"/>
  <c r="L22" i="5" s="1"/>
  <c r="AH17" i="36"/>
  <c r="P17" i="36" s="1"/>
  <c r="P4" i="36" s="1"/>
  <c r="C4" i="36" s="1"/>
  <c r="L16" i="5" s="1"/>
  <c r="AH22" i="36"/>
  <c r="P22" i="36" s="1"/>
  <c r="P9" i="36" s="1"/>
  <c r="C9" i="36" s="1"/>
  <c r="L21" i="5" s="1"/>
  <c r="AH21" i="36"/>
  <c r="P21" i="36" s="1"/>
  <c r="P8" i="36" s="1"/>
  <c r="C8" i="36" s="1"/>
  <c r="L20" i="5" s="1"/>
  <c r="AH18" i="36"/>
  <c r="P18" i="36" s="1"/>
  <c r="P5" i="36" s="1"/>
  <c r="C5" i="36" s="1"/>
  <c r="L17" i="5" s="1"/>
  <c r="B14" i="8"/>
  <c r="L11" i="32"/>
  <c r="L11" i="31"/>
  <c r="L11" i="30"/>
  <c r="M4" i="29"/>
  <c r="L10" i="28"/>
  <c r="M4" i="27"/>
  <c r="L11" i="26"/>
  <c r="L11" i="25"/>
  <c r="L11" i="24"/>
  <c r="L11" i="23"/>
  <c r="L11" i="22"/>
  <c r="L11" i="21"/>
  <c r="L11" i="20"/>
  <c r="L11" i="9"/>
  <c r="BC14" i="2"/>
  <c r="AD30" i="2" s="1"/>
  <c r="C30" i="2" s="1"/>
  <c r="D13" i="8"/>
  <c r="BD14" i="2"/>
  <c r="AE30" i="2" s="1"/>
  <c r="D30" i="2" s="1"/>
  <c r="E13" i="8"/>
  <c r="M433" i="3"/>
  <c r="BA15" i="2"/>
  <c r="AB31" i="2" s="1"/>
  <c r="A31" i="2" s="1"/>
  <c r="K431" i="3"/>
  <c r="L431" i="3" s="1"/>
  <c r="R414" i="3"/>
  <c r="Q399" i="3"/>
  <c r="Q447" i="3" s="1"/>
  <c r="K6" i="7"/>
  <c r="A18" i="7"/>
  <c r="A79" i="3"/>
  <c r="A144" i="3" s="1"/>
  <c r="D460" i="3"/>
  <c r="H408" i="3"/>
  <c r="H456" i="3" s="1"/>
  <c r="A345" i="3"/>
  <c r="A43" i="3" s="1"/>
  <c r="J6" i="7"/>
  <c r="J435" i="3"/>
  <c r="V220" i="3"/>
  <c r="AK220" i="3"/>
  <c r="P220" i="3"/>
  <c r="Z220" i="3"/>
  <c r="S220" i="3"/>
  <c r="AC220" i="3"/>
  <c r="X220" i="3"/>
  <c r="AL220" i="3"/>
  <c r="Y220" i="3"/>
  <c r="I407" i="3"/>
  <c r="I455" i="3" s="1"/>
  <c r="J406" i="3"/>
  <c r="J454" i="3" s="1"/>
  <c r="L405" i="3"/>
  <c r="L453" i="3" s="1"/>
  <c r="E412" i="3"/>
  <c r="N403" i="3"/>
  <c r="N451" i="3" s="1"/>
  <c r="F411" i="3"/>
  <c r="F459" i="3" s="1"/>
  <c r="P401" i="3"/>
  <c r="P449" i="3" s="1"/>
  <c r="J407" i="3"/>
  <c r="J455" i="3" s="1"/>
  <c r="K406" i="3"/>
  <c r="K454" i="3" s="1"/>
  <c r="G410" i="3"/>
  <c r="G458" i="3" s="1"/>
  <c r="A143" i="3"/>
  <c r="A110" i="3"/>
  <c r="AS6" i="7"/>
  <c r="AS67" i="3"/>
  <c r="AL7" i="7"/>
  <c r="AL68" i="3"/>
  <c r="R6" i="7"/>
  <c r="R67" i="3"/>
  <c r="AA6" i="7"/>
  <c r="AA67" i="3"/>
  <c r="T7" i="7"/>
  <c r="T68" i="3"/>
  <c r="AC7" i="7"/>
  <c r="AC68" i="3"/>
  <c r="AU7" i="7"/>
  <c r="AU68" i="3"/>
  <c r="AJ6" i="7"/>
  <c r="AJ67" i="3"/>
  <c r="AU332" i="3"/>
  <c r="AU30" i="3" s="1"/>
  <c r="S332" i="3"/>
  <c r="S30" i="3" s="1"/>
  <c r="AL332" i="3"/>
  <c r="AL30" i="3" s="1"/>
  <c r="AT332" i="3"/>
  <c r="AT30" i="3" s="1"/>
  <c r="AC332" i="3"/>
  <c r="AC30" i="3" s="1"/>
  <c r="AK332" i="3"/>
  <c r="AK30" i="3" s="1"/>
  <c r="T332" i="3"/>
  <c r="T30" i="3" s="1"/>
  <c r="AB332" i="3"/>
  <c r="AB30" i="3" s="1"/>
  <c r="H237" i="3"/>
  <c r="H221" i="3" s="1"/>
  <c r="P237" i="3"/>
  <c r="P221" i="3" s="1"/>
  <c r="T237" i="3"/>
  <c r="T221" i="3" s="1"/>
  <c r="AB237" i="3"/>
  <c r="AB221" i="3" s="1"/>
  <c r="AJ237" i="3"/>
  <c r="AJ221" i="3" s="1"/>
  <c r="AR237" i="3"/>
  <c r="AR221" i="3" s="1"/>
  <c r="G237" i="3"/>
  <c r="G221" i="3" s="1"/>
  <c r="K237" i="3"/>
  <c r="K221" i="3" s="1"/>
  <c r="S237" i="3"/>
  <c r="S221" i="3" s="1"/>
  <c r="W237" i="3"/>
  <c r="W221" i="3" s="1"/>
  <c r="AA237" i="3"/>
  <c r="AE237" i="3"/>
  <c r="AE221" i="3" s="1"/>
  <c r="AQ237" i="3"/>
  <c r="AU237" i="3"/>
  <c r="AU221" i="3" s="1"/>
  <c r="R237" i="3"/>
  <c r="R221" i="3" s="1"/>
  <c r="AH237" i="3"/>
  <c r="AH221" i="3" s="1"/>
  <c r="AP237" i="3"/>
  <c r="AP221" i="3" s="1"/>
  <c r="AL237" i="3"/>
  <c r="AL221" i="3" s="1"/>
  <c r="M237" i="3"/>
  <c r="M221" i="3" s="1"/>
  <c r="AC237" i="3"/>
  <c r="AC221" i="3" s="1"/>
  <c r="AK237" i="3"/>
  <c r="AK221" i="3" s="1"/>
  <c r="AS237" i="3"/>
  <c r="Y237" i="3"/>
  <c r="Y221" i="3" s="1"/>
  <c r="B304" i="3"/>
  <c r="B270" i="3"/>
  <c r="B15" i="8"/>
  <c r="A35" i="1"/>
  <c r="B238" i="3"/>
  <c r="N9" i="53" l="1"/>
  <c r="A35" i="6"/>
  <c r="B23" i="52"/>
  <c r="B89" i="52" s="1"/>
  <c r="B113" i="52" s="1"/>
  <c r="CO94" i="52"/>
  <c r="CP101" i="52"/>
  <c r="CP99" i="52"/>
  <c r="CQ92" i="52"/>
  <c r="R190" i="3"/>
  <c r="R389" i="3" s="1"/>
  <c r="R233" i="3"/>
  <c r="R217" i="3" s="1"/>
  <c r="R191" i="3"/>
  <c r="R390" i="3" s="1"/>
  <c r="R234" i="3"/>
  <c r="R218" i="3" s="1"/>
  <c r="M449" i="3"/>
  <c r="Q191" i="3"/>
  <c r="Q390" i="3" s="1"/>
  <c r="Q234" i="3"/>
  <c r="Q218" i="3" s="1"/>
  <c r="AM178" i="3"/>
  <c r="C178" i="3"/>
  <c r="L178" i="3"/>
  <c r="U178" i="3"/>
  <c r="AD178" i="3"/>
  <c r="Q190" i="3"/>
  <c r="Q389" i="3" s="1"/>
  <c r="Q233" i="3"/>
  <c r="Q217" i="3" s="1"/>
  <c r="AN188" i="3"/>
  <c r="AN387" i="3" s="1"/>
  <c r="AN231" i="3"/>
  <c r="AN215" i="3" s="1"/>
  <c r="C41" i="5"/>
  <c r="C40" i="5"/>
  <c r="C44" i="5"/>
  <c r="C39" i="5"/>
  <c r="C46" i="5"/>
  <c r="C45" i="5"/>
  <c r="C42" i="5"/>
  <c r="C43" i="5"/>
  <c r="AM40" i="50"/>
  <c r="AS22" i="50"/>
  <c r="AM21" i="50"/>
  <c r="AD21" i="50" s="1"/>
  <c r="AM38" i="48"/>
  <c r="AS20" i="48"/>
  <c r="AM19" i="48"/>
  <c r="AD19" i="48" s="1"/>
  <c r="M8" i="46"/>
  <c r="M8" i="45"/>
  <c r="M8" i="44"/>
  <c r="M7" i="43"/>
  <c r="M8" i="42"/>
  <c r="M8" i="41"/>
  <c r="M8" i="40"/>
  <c r="M9" i="39"/>
  <c r="N39" i="1"/>
  <c r="U171" i="3"/>
  <c r="L171" i="3"/>
  <c r="CC3" i="3"/>
  <c r="AM171" i="3"/>
  <c r="C171" i="3"/>
  <c r="AD171" i="3"/>
  <c r="M3" i="32"/>
  <c r="M3" i="31"/>
  <c r="M3" i="30"/>
  <c r="M5" i="29"/>
  <c r="L11" i="28"/>
  <c r="M5" i="27"/>
  <c r="M3" i="26"/>
  <c r="M3" i="25"/>
  <c r="M3" i="24"/>
  <c r="M3" i="23"/>
  <c r="M3" i="22"/>
  <c r="M3" i="21"/>
  <c r="M3" i="20"/>
  <c r="M3" i="9"/>
  <c r="BC15" i="2"/>
  <c r="AD31" i="2" s="1"/>
  <c r="C31" i="2" s="1"/>
  <c r="D14" i="8"/>
  <c r="BD15" i="2"/>
  <c r="AE31" i="2" s="1"/>
  <c r="D31" i="2" s="1"/>
  <c r="E14" i="8"/>
  <c r="M431" i="3"/>
  <c r="N431" i="3" s="1"/>
  <c r="L448" i="3"/>
  <c r="N433" i="3"/>
  <c r="M450" i="3"/>
  <c r="P448" i="3"/>
  <c r="BA16" i="2"/>
  <c r="AB32" i="2" s="1"/>
  <c r="A32" i="2" s="1"/>
  <c r="A111" i="3"/>
  <c r="S414" i="3"/>
  <c r="R399" i="3"/>
  <c r="A80" i="3"/>
  <c r="A112" i="3" s="1"/>
  <c r="A19" i="7"/>
  <c r="K435" i="3"/>
  <c r="L435" i="3" s="1"/>
  <c r="J452" i="3"/>
  <c r="H409" i="3"/>
  <c r="H457" i="3" s="1"/>
  <c r="E460" i="3"/>
  <c r="A346" i="3"/>
  <c r="A44" i="3" s="1"/>
  <c r="AS221" i="3"/>
  <c r="AQ221" i="3"/>
  <c r="AA221" i="3"/>
  <c r="R400" i="3"/>
  <c r="N432" i="3"/>
  <c r="G411" i="3"/>
  <c r="G459" i="3" s="1"/>
  <c r="F412" i="3"/>
  <c r="K407" i="3"/>
  <c r="K455" i="3" s="1"/>
  <c r="P402" i="3"/>
  <c r="P450" i="3" s="1"/>
  <c r="L406" i="3"/>
  <c r="L454" i="3" s="1"/>
  <c r="N404" i="3"/>
  <c r="M405" i="3"/>
  <c r="M453" i="3" s="1"/>
  <c r="T6" i="7"/>
  <c r="T67" i="3"/>
  <c r="AL6" i="7"/>
  <c r="AL67" i="3"/>
  <c r="AK6" i="7"/>
  <c r="AK67" i="3"/>
  <c r="S6" i="7"/>
  <c r="S67" i="3"/>
  <c r="AC6" i="7"/>
  <c r="AC67" i="3"/>
  <c r="AU6" i="7"/>
  <c r="AU67" i="3"/>
  <c r="AB6" i="7"/>
  <c r="AB67" i="3"/>
  <c r="AT6" i="7"/>
  <c r="AT67" i="3"/>
  <c r="H238" i="3"/>
  <c r="P238" i="3"/>
  <c r="P222" i="3" s="1"/>
  <c r="T238" i="3"/>
  <c r="T222" i="3" s="1"/>
  <c r="AB238" i="3"/>
  <c r="AB222" i="3" s="1"/>
  <c r="AF238" i="3"/>
  <c r="AF222" i="3" s="1"/>
  <c r="AN238" i="3"/>
  <c r="AN222" i="3" s="1"/>
  <c r="G238" i="3"/>
  <c r="K238" i="3"/>
  <c r="V238" i="3"/>
  <c r="V222" i="3" s="1"/>
  <c r="AA238" i="3"/>
  <c r="AA222" i="3" s="1"/>
  <c r="AG238" i="3"/>
  <c r="AG222" i="3" s="1"/>
  <c r="AL238" i="3"/>
  <c r="AL222" i="3" s="1"/>
  <c r="AQ238" i="3"/>
  <c r="AQ222" i="3" s="1"/>
  <c r="AT238" i="3"/>
  <c r="AT222" i="3" s="1"/>
  <c r="I238" i="3"/>
  <c r="I222" i="3" s="1"/>
  <c r="AC238" i="3"/>
  <c r="AC222" i="3" s="1"/>
  <c r="AH238" i="3"/>
  <c r="AS238" i="3"/>
  <c r="AS222" i="3" s="1"/>
  <c r="Y238" i="3"/>
  <c r="Y222" i="3" s="1"/>
  <c r="M238" i="3"/>
  <c r="M222" i="3" s="1"/>
  <c r="AE238" i="3"/>
  <c r="AE222" i="3" s="1"/>
  <c r="AU238" i="3"/>
  <c r="AU222" i="3" s="1"/>
  <c r="J238" i="3"/>
  <c r="J222" i="3" s="1"/>
  <c r="B305" i="3"/>
  <c r="B271" i="3"/>
  <c r="A36" i="1"/>
  <c r="B239" i="3"/>
  <c r="N10" i="53" l="1"/>
  <c r="A36" i="6"/>
  <c r="B24" i="52"/>
  <c r="B90" i="52" s="1"/>
  <c r="B114" i="52" s="1"/>
  <c r="CQ101" i="52"/>
  <c r="CQ99" i="52"/>
  <c r="CP94" i="52"/>
  <c r="N179" i="3"/>
  <c r="AA180" i="3"/>
  <c r="AA196" i="3" s="1"/>
  <c r="AA395" i="3" s="1"/>
  <c r="AO179" i="3"/>
  <c r="AS180" i="3"/>
  <c r="AS196" i="3" s="1"/>
  <c r="AS395" i="3" s="1"/>
  <c r="E179" i="3"/>
  <c r="AF178" i="3"/>
  <c r="Q178" i="3"/>
  <c r="AT178" i="3"/>
  <c r="M180" i="3"/>
  <c r="M196" i="3" s="1"/>
  <c r="M395" i="3" s="1"/>
  <c r="AG180" i="3"/>
  <c r="AG196" i="3" s="1"/>
  <c r="AG395" i="3" s="1"/>
  <c r="D178" i="3"/>
  <c r="U194" i="3"/>
  <c r="U393" i="3" s="1"/>
  <c r="U237" i="3"/>
  <c r="U221" i="3" s="1"/>
  <c r="C194" i="3"/>
  <c r="C393" i="3" s="1"/>
  <c r="C408" i="3" s="1"/>
  <c r="C456" i="3" s="1"/>
  <c r="C237" i="3"/>
  <c r="C221" i="3" s="1"/>
  <c r="AD194" i="3"/>
  <c r="AD393" i="3" s="1"/>
  <c r="AD237" i="3"/>
  <c r="AD221" i="3" s="1"/>
  <c r="L194" i="3"/>
  <c r="L393" i="3" s="1"/>
  <c r="L237" i="3"/>
  <c r="L221" i="3" s="1"/>
  <c r="AM194" i="3"/>
  <c r="AM393" i="3" s="1"/>
  <c r="AM237" i="3"/>
  <c r="AM221" i="3" s="1"/>
  <c r="AS23" i="50"/>
  <c r="AM22" i="50"/>
  <c r="AD22" i="50" s="1"/>
  <c r="AM41" i="50"/>
  <c r="AS21" i="48"/>
  <c r="AM20" i="48"/>
  <c r="AD20" i="48" s="1"/>
  <c r="AM39" i="48"/>
  <c r="M9" i="46"/>
  <c r="M9" i="45"/>
  <c r="M9" i="44"/>
  <c r="M8" i="43"/>
  <c r="M9" i="42"/>
  <c r="M9" i="41"/>
  <c r="M9" i="40"/>
  <c r="M10" i="39"/>
  <c r="C187" i="3"/>
  <c r="C386" i="3" s="1"/>
  <c r="C401" i="3" s="1"/>
  <c r="C449" i="3" s="1"/>
  <c r="C230" i="3"/>
  <c r="C214" i="3" s="1"/>
  <c r="U187" i="3"/>
  <c r="U386" i="3" s="1"/>
  <c r="U230" i="3"/>
  <c r="U214" i="3" s="1"/>
  <c r="AD187" i="3"/>
  <c r="AD386" i="3" s="1"/>
  <c r="AD230" i="3"/>
  <c r="AD214" i="3" s="1"/>
  <c r="AM187" i="3"/>
  <c r="AM386" i="3" s="1"/>
  <c r="AM230" i="3"/>
  <c r="AM214" i="3" s="1"/>
  <c r="L187" i="3"/>
  <c r="L386" i="3" s="1"/>
  <c r="L401" i="3" s="1"/>
  <c r="L449" i="3" s="1"/>
  <c r="L230" i="3"/>
  <c r="L214" i="3" s="1"/>
  <c r="O39" i="1"/>
  <c r="AS173" i="3"/>
  <c r="AG173" i="3"/>
  <c r="M173" i="3"/>
  <c r="AO172" i="3"/>
  <c r="CD3" i="3"/>
  <c r="X171" i="3"/>
  <c r="I173" i="3"/>
  <c r="Q171" i="3"/>
  <c r="Z172" i="3"/>
  <c r="AT171" i="3"/>
  <c r="AF171" i="3"/>
  <c r="D171" i="3"/>
  <c r="E172" i="3"/>
  <c r="N172" i="3"/>
  <c r="AA173" i="3"/>
  <c r="BC17" i="2"/>
  <c r="AD33" i="2" s="1"/>
  <c r="C33" i="2" s="1"/>
  <c r="B16" i="8"/>
  <c r="M4" i="32"/>
  <c r="M4" i="31"/>
  <c r="M4" i="30"/>
  <c r="M6" i="29"/>
  <c r="M3" i="28"/>
  <c r="M6" i="27"/>
  <c r="M4" i="26"/>
  <c r="M4" i="25"/>
  <c r="M4" i="24"/>
  <c r="M4" i="23"/>
  <c r="M4" i="22"/>
  <c r="M4" i="21"/>
  <c r="M4" i="20"/>
  <c r="M4" i="9"/>
  <c r="BC16" i="2"/>
  <c r="AD32" i="2" s="1"/>
  <c r="C32" i="2" s="1"/>
  <c r="D15" i="8"/>
  <c r="BD16" i="2"/>
  <c r="AE32" i="2" s="1"/>
  <c r="D32" i="2" s="1"/>
  <c r="E15" i="8"/>
  <c r="O433" i="3"/>
  <c r="O431" i="3"/>
  <c r="N448" i="3"/>
  <c r="A145" i="3"/>
  <c r="M435" i="3"/>
  <c r="N435" i="3" s="1"/>
  <c r="O435" i="3" s="1"/>
  <c r="P435" i="3" s="1"/>
  <c r="Q435" i="3" s="1"/>
  <c r="R435" i="3" s="1"/>
  <c r="S435" i="3" s="1"/>
  <c r="T435" i="3" s="1"/>
  <c r="U435" i="3" s="1"/>
  <c r="V435" i="3" s="1"/>
  <c r="W435" i="3" s="1"/>
  <c r="X435" i="3" s="1"/>
  <c r="Y435" i="3" s="1"/>
  <c r="Z435" i="3" s="1"/>
  <c r="AA435" i="3" s="1"/>
  <c r="AB435" i="3" s="1"/>
  <c r="AC435" i="3" s="1"/>
  <c r="AD435" i="3" s="1"/>
  <c r="AE435" i="3" s="1"/>
  <c r="AF435" i="3" s="1"/>
  <c r="AG435" i="3" s="1"/>
  <c r="AH435" i="3" s="1"/>
  <c r="AI435" i="3" s="1"/>
  <c r="AJ435" i="3" s="1"/>
  <c r="AK435" i="3" s="1"/>
  <c r="AL435" i="3" s="1"/>
  <c r="AM435" i="3" s="1"/>
  <c r="AN435" i="3" s="1"/>
  <c r="AO435" i="3" s="1"/>
  <c r="AP435" i="3" s="1"/>
  <c r="AQ435" i="3" s="1"/>
  <c r="AR435" i="3" s="1"/>
  <c r="AS435" i="3" s="1"/>
  <c r="AT435" i="3" s="1"/>
  <c r="AU435" i="3" s="1"/>
  <c r="L452" i="3"/>
  <c r="BD17" i="2"/>
  <c r="AE33" i="2" s="1"/>
  <c r="D33" i="2" s="1"/>
  <c r="BA17" i="2"/>
  <c r="AB33" i="2" s="1"/>
  <c r="A33" i="2" s="1"/>
  <c r="A347" i="3"/>
  <c r="A45" i="3" s="1"/>
  <c r="T414" i="3"/>
  <c r="S399" i="3"/>
  <c r="S447" i="3" s="1"/>
  <c r="A20" i="7"/>
  <c r="A81" i="3"/>
  <c r="A146" i="3" s="1"/>
  <c r="F460" i="3"/>
  <c r="R447" i="3"/>
  <c r="AH222" i="3"/>
  <c r="G222" i="3"/>
  <c r="H222" i="3"/>
  <c r="K222" i="3"/>
  <c r="S400" i="3"/>
  <c r="I409" i="3"/>
  <c r="I457" i="3" s="1"/>
  <c r="O432" i="3"/>
  <c r="P403" i="3"/>
  <c r="P451" i="3" s="1"/>
  <c r="G412" i="3"/>
  <c r="L407" i="3"/>
  <c r="L455" i="3" s="1"/>
  <c r="N405" i="3"/>
  <c r="N453" i="3" s="1"/>
  <c r="K408" i="3"/>
  <c r="K456" i="3" s="1"/>
  <c r="O404" i="3"/>
  <c r="T400" i="3"/>
  <c r="T448" i="3" s="1"/>
  <c r="M406" i="3"/>
  <c r="M454" i="3" s="1"/>
  <c r="Q402" i="3"/>
  <c r="J409" i="3"/>
  <c r="J457" i="3" s="1"/>
  <c r="J239" i="3"/>
  <c r="J223" i="3" s="1"/>
  <c r="V239" i="3"/>
  <c r="AD239" i="3"/>
  <c r="AD223" i="3" s="1"/>
  <c r="AH239" i="3"/>
  <c r="AH223" i="3" s="1"/>
  <c r="AL239" i="3"/>
  <c r="AL223" i="3" s="1"/>
  <c r="AT239" i="3"/>
  <c r="AT223" i="3" s="1"/>
  <c r="C239" i="3"/>
  <c r="L239" i="3"/>
  <c r="L223" i="3" s="1"/>
  <c r="AJ239" i="3"/>
  <c r="AJ223" i="3" s="1"/>
  <c r="F239" i="3"/>
  <c r="F223" i="3" s="1"/>
  <c r="K239" i="3"/>
  <c r="K223" i="3" s="1"/>
  <c r="S239" i="3"/>
  <c r="S223" i="3" s="1"/>
  <c r="AM239" i="3"/>
  <c r="AM223" i="3" s="1"/>
  <c r="AQ239" i="3"/>
  <c r="AQ223" i="3" s="1"/>
  <c r="AU239" i="3"/>
  <c r="AU223" i="3" s="1"/>
  <c r="P239" i="3"/>
  <c r="P223" i="3" s="1"/>
  <c r="Y239" i="3"/>
  <c r="Y223" i="3" s="1"/>
  <c r="AC239" i="3"/>
  <c r="AC223" i="3" s="1"/>
  <c r="AK239" i="3"/>
  <c r="AK223" i="3" s="1"/>
  <c r="G239" i="3"/>
  <c r="G223" i="3" s="1"/>
  <c r="T239" i="3"/>
  <c r="AB239" i="3"/>
  <c r="AB223" i="3" s="1"/>
  <c r="AN239" i="3"/>
  <c r="AN223" i="3" s="1"/>
  <c r="B306" i="3"/>
  <c r="B272" i="3"/>
  <c r="A37" i="1"/>
  <c r="B240" i="3"/>
  <c r="N11" i="53" l="1"/>
  <c r="A37" i="6"/>
  <c r="B25" i="52"/>
  <c r="B91" i="52" s="1"/>
  <c r="B115" i="52" s="1"/>
  <c r="CQ94" i="52"/>
  <c r="Q179" i="3"/>
  <c r="Q238" i="3" s="1"/>
  <c r="Q222" i="3" s="1"/>
  <c r="N180" i="3"/>
  <c r="M239" i="3"/>
  <c r="M223" i="3" s="1"/>
  <c r="Z179" i="3"/>
  <c r="Z238" i="3" s="1"/>
  <c r="Z222" i="3" s="1"/>
  <c r="AG239" i="3"/>
  <c r="AG223" i="3" s="1"/>
  <c r="AS239" i="3"/>
  <c r="AS223" i="3" s="1"/>
  <c r="AA239" i="3"/>
  <c r="AA223" i="3" s="1"/>
  <c r="AO173" i="3"/>
  <c r="AO232" i="3" s="1"/>
  <c r="AO216" i="3" s="1"/>
  <c r="X179" i="3"/>
  <c r="E180" i="3"/>
  <c r="R179" i="3"/>
  <c r="AP179" i="3"/>
  <c r="AI179" i="3"/>
  <c r="O180" i="3"/>
  <c r="W180" i="3"/>
  <c r="AE180" i="3"/>
  <c r="D179" i="3"/>
  <c r="AO180" i="3"/>
  <c r="Q194" i="3"/>
  <c r="Q393" i="3" s="1"/>
  <c r="Q237" i="3"/>
  <c r="Q221" i="3" s="1"/>
  <c r="AF194" i="3"/>
  <c r="AF393" i="3" s="1"/>
  <c r="AF237" i="3"/>
  <c r="AF221" i="3" s="1"/>
  <c r="D194" i="3"/>
  <c r="D393" i="3" s="1"/>
  <c r="D408" i="3" s="1"/>
  <c r="D456" i="3" s="1"/>
  <c r="D237" i="3"/>
  <c r="D221" i="3" s="1"/>
  <c r="AT194" i="3"/>
  <c r="AT393" i="3" s="1"/>
  <c r="AT237" i="3"/>
  <c r="AT221" i="3" s="1"/>
  <c r="E195" i="3"/>
  <c r="E394" i="3" s="1"/>
  <c r="E409" i="3" s="1"/>
  <c r="E457" i="3" s="1"/>
  <c r="E238" i="3"/>
  <c r="E222" i="3" s="1"/>
  <c r="AO195" i="3"/>
  <c r="AO394" i="3" s="1"/>
  <c r="AO238" i="3"/>
  <c r="AO222" i="3" s="1"/>
  <c r="N195" i="3"/>
  <c r="N394" i="3" s="1"/>
  <c r="N238" i="3"/>
  <c r="N222" i="3" s="1"/>
  <c r="AM42" i="50"/>
  <c r="AS24" i="50"/>
  <c r="AM23" i="50"/>
  <c r="AD23" i="50" s="1"/>
  <c r="AM40" i="48"/>
  <c r="AS22" i="48"/>
  <c r="AM21" i="48"/>
  <c r="AD21" i="48" s="1"/>
  <c r="M10" i="46"/>
  <c r="M10" i="45"/>
  <c r="M10" i="44"/>
  <c r="M9" i="43"/>
  <c r="M10" i="42"/>
  <c r="M10" i="41"/>
  <c r="M10" i="40"/>
  <c r="M11" i="39"/>
  <c r="AI172" i="3"/>
  <c r="AI188" i="3" s="1"/>
  <c r="AI387" i="3" s="1"/>
  <c r="N188" i="3"/>
  <c r="N387" i="3" s="1"/>
  <c r="N402" i="3" s="1"/>
  <c r="N450" i="3" s="1"/>
  <c r="N231" i="3"/>
  <c r="N215" i="3" s="1"/>
  <c r="D187" i="3"/>
  <c r="D386" i="3" s="1"/>
  <c r="D401" i="3" s="1"/>
  <c r="D449" i="3" s="1"/>
  <c r="D230" i="3"/>
  <c r="D214" i="3" s="1"/>
  <c r="AT187" i="3"/>
  <c r="AT386" i="3" s="1"/>
  <c r="AT230" i="3"/>
  <c r="AT214" i="3" s="1"/>
  <c r="Q187" i="3"/>
  <c r="Q386" i="3" s="1"/>
  <c r="Q401" i="3" s="1"/>
  <c r="Q230" i="3"/>
  <c r="Q214" i="3" s="1"/>
  <c r="X187" i="3"/>
  <c r="X386" i="3" s="1"/>
  <c r="X230" i="3"/>
  <c r="X214" i="3" s="1"/>
  <c r="M189" i="3"/>
  <c r="M388" i="3" s="1"/>
  <c r="M403" i="3" s="1"/>
  <c r="M451" i="3" s="1"/>
  <c r="M232" i="3"/>
  <c r="M216" i="3" s="1"/>
  <c r="AS189" i="3"/>
  <c r="AS388" i="3" s="1"/>
  <c r="AS232" i="3"/>
  <c r="AS216" i="3" s="1"/>
  <c r="AA189" i="3"/>
  <c r="AA388" i="3" s="1"/>
  <c r="AA232" i="3"/>
  <c r="AA216" i="3" s="1"/>
  <c r="E188" i="3"/>
  <c r="E387" i="3" s="1"/>
  <c r="E402" i="3" s="1"/>
  <c r="E450" i="3" s="1"/>
  <c r="E231" i="3"/>
  <c r="E215" i="3" s="1"/>
  <c r="AF187" i="3"/>
  <c r="AF386" i="3" s="1"/>
  <c r="AF230" i="3"/>
  <c r="AF214" i="3" s="1"/>
  <c r="Z188" i="3"/>
  <c r="Z387" i="3" s="1"/>
  <c r="Z231" i="3"/>
  <c r="Z215" i="3" s="1"/>
  <c r="I189" i="3"/>
  <c r="I388" i="3" s="1"/>
  <c r="I403" i="3" s="1"/>
  <c r="I451" i="3" s="1"/>
  <c r="I232" i="3"/>
  <c r="I216" i="3" s="1"/>
  <c r="AO188" i="3"/>
  <c r="AO387" i="3" s="1"/>
  <c r="AO231" i="3"/>
  <c r="AO215" i="3" s="1"/>
  <c r="AG189" i="3"/>
  <c r="AG388" i="3" s="1"/>
  <c r="AG232" i="3"/>
  <c r="AG216" i="3" s="1"/>
  <c r="P39" i="1"/>
  <c r="AN173" i="3"/>
  <c r="X172" i="3"/>
  <c r="E173" i="3"/>
  <c r="AE173" i="3"/>
  <c r="W173" i="3"/>
  <c r="CE3" i="3"/>
  <c r="D172" i="3"/>
  <c r="AJ172" i="3"/>
  <c r="AP172" i="3"/>
  <c r="A82" i="3"/>
  <c r="A147" i="3" s="1"/>
  <c r="M5" i="32"/>
  <c r="M5" i="31"/>
  <c r="M5" i="30"/>
  <c r="M7" i="29"/>
  <c r="M4" i="28"/>
  <c r="M7" i="27"/>
  <c r="M5" i="26"/>
  <c r="M5" i="25"/>
  <c r="M5" i="24"/>
  <c r="M5" i="23"/>
  <c r="M5" i="22"/>
  <c r="M5" i="21"/>
  <c r="M5" i="20"/>
  <c r="M5" i="9"/>
  <c r="P431" i="3"/>
  <c r="Q431" i="3" s="1"/>
  <c r="O448" i="3"/>
  <c r="O452" i="3"/>
  <c r="Q450" i="3"/>
  <c r="N452" i="3"/>
  <c r="P433" i="3"/>
  <c r="Q433" i="3" s="1"/>
  <c r="R433" i="3" s="1"/>
  <c r="S433" i="3" s="1"/>
  <c r="T433" i="3" s="1"/>
  <c r="U433" i="3" s="1"/>
  <c r="V433" i="3" s="1"/>
  <c r="W433" i="3" s="1"/>
  <c r="X433" i="3" s="1"/>
  <c r="Y433" i="3" s="1"/>
  <c r="Z433" i="3" s="1"/>
  <c r="AA433" i="3" s="1"/>
  <c r="AB433" i="3" s="1"/>
  <c r="AC433" i="3" s="1"/>
  <c r="AD433" i="3" s="1"/>
  <c r="AE433" i="3" s="1"/>
  <c r="AF433" i="3" s="1"/>
  <c r="AG433" i="3" s="1"/>
  <c r="AH433" i="3" s="1"/>
  <c r="AI433" i="3" s="1"/>
  <c r="AJ433" i="3" s="1"/>
  <c r="AK433" i="3" s="1"/>
  <c r="AL433" i="3" s="1"/>
  <c r="AM433" i="3" s="1"/>
  <c r="AN433" i="3" s="1"/>
  <c r="AO433" i="3" s="1"/>
  <c r="AP433" i="3" s="1"/>
  <c r="AQ433" i="3" s="1"/>
  <c r="AR433" i="3" s="1"/>
  <c r="AS433" i="3" s="1"/>
  <c r="AT433" i="3" s="1"/>
  <c r="AU433" i="3" s="1"/>
  <c r="M452" i="3"/>
  <c r="A21" i="7"/>
  <c r="BC18" i="2"/>
  <c r="AD34" i="2" s="1"/>
  <c r="C34" i="2" s="1"/>
  <c r="BD18" i="2"/>
  <c r="AE34" i="2" s="1"/>
  <c r="D34" i="2" s="1"/>
  <c r="BA18" i="2"/>
  <c r="AB34" i="2" s="1"/>
  <c r="A34" i="2" s="1"/>
  <c r="A348" i="3"/>
  <c r="A46" i="3" s="1"/>
  <c r="A113" i="3"/>
  <c r="U414" i="3"/>
  <c r="T399" i="3"/>
  <c r="T447" i="3" s="1"/>
  <c r="H411" i="3"/>
  <c r="H459" i="3" s="1"/>
  <c r="P432" i="3"/>
  <c r="Q432" i="3" s="1"/>
  <c r="G460" i="3"/>
  <c r="G444" i="3" s="1"/>
  <c r="G21" i="3" s="1"/>
  <c r="T223" i="3"/>
  <c r="V223" i="3"/>
  <c r="R401" i="3"/>
  <c r="P404" i="3"/>
  <c r="P452" i="3" s="1"/>
  <c r="O405" i="3"/>
  <c r="O453" i="3" s="1"/>
  <c r="N406" i="3"/>
  <c r="N454" i="3" s="1"/>
  <c r="J410" i="3"/>
  <c r="J458" i="3" s="1"/>
  <c r="K409" i="3"/>
  <c r="K457" i="3" s="1"/>
  <c r="U400" i="3"/>
  <c r="L408" i="3"/>
  <c r="L456" i="3" s="1"/>
  <c r="S401" i="3"/>
  <c r="C223" i="3"/>
  <c r="F240" i="3"/>
  <c r="F224" i="3" s="1"/>
  <c r="J240" i="3"/>
  <c r="N240" i="3"/>
  <c r="R240" i="3"/>
  <c r="R224" i="3" s="1"/>
  <c r="V240" i="3"/>
  <c r="V224" i="3" s="1"/>
  <c r="Z240" i="3"/>
  <c r="AD240" i="3"/>
  <c r="AH240" i="3"/>
  <c r="AH224" i="3" s="1"/>
  <c r="AL240" i="3"/>
  <c r="AL224" i="3" s="1"/>
  <c r="AP240" i="3"/>
  <c r="AP224" i="3" s="1"/>
  <c r="AT240" i="3"/>
  <c r="AT224" i="3" s="1"/>
  <c r="L240" i="3"/>
  <c r="L224" i="3" s="1"/>
  <c r="T240" i="3"/>
  <c r="T224" i="3" s="1"/>
  <c r="AF240" i="3"/>
  <c r="AF224" i="3" s="1"/>
  <c r="AR240" i="3"/>
  <c r="AR224" i="3" s="1"/>
  <c r="G240" i="3"/>
  <c r="G224" i="3" s="1"/>
  <c r="K240" i="3"/>
  <c r="O240" i="3"/>
  <c r="O224" i="3" s="1"/>
  <c r="S240" i="3"/>
  <c r="S224" i="3" s="1"/>
  <c r="W240" i="3"/>
  <c r="W224" i="3" s="1"/>
  <c r="AA240" i="3"/>
  <c r="AE240" i="3"/>
  <c r="AE224" i="3" s="1"/>
  <c r="AI240" i="3"/>
  <c r="AI224" i="3" s="1"/>
  <c r="AM240" i="3"/>
  <c r="AM224" i="3" s="1"/>
  <c r="AQ240" i="3"/>
  <c r="AU240" i="3"/>
  <c r="AU224" i="3" s="1"/>
  <c r="C240" i="3"/>
  <c r="D240" i="3"/>
  <c r="D224" i="3" s="1"/>
  <c r="P240" i="3"/>
  <c r="P224" i="3" s="1"/>
  <c r="AB240" i="3"/>
  <c r="AB224" i="3" s="1"/>
  <c r="AJ240" i="3"/>
  <c r="E240" i="3"/>
  <c r="E224" i="3" s="1"/>
  <c r="I240" i="3"/>
  <c r="I224" i="3" s="1"/>
  <c r="M240" i="3"/>
  <c r="M224" i="3" s="1"/>
  <c r="Q240" i="3"/>
  <c r="Q224" i="3" s="1"/>
  <c r="U240" i="3"/>
  <c r="U224" i="3" s="1"/>
  <c r="Y240" i="3"/>
  <c r="AC240" i="3"/>
  <c r="AG240" i="3"/>
  <c r="AG224" i="3" s="1"/>
  <c r="AK240" i="3"/>
  <c r="AK224" i="3" s="1"/>
  <c r="AO240" i="3"/>
  <c r="AO224" i="3" s="1"/>
  <c r="AS240" i="3"/>
  <c r="AS224" i="3" s="1"/>
  <c r="H240" i="3"/>
  <c r="H224" i="3" s="1"/>
  <c r="X240" i="3"/>
  <c r="X224" i="3" s="1"/>
  <c r="AN240" i="3"/>
  <c r="AN224" i="3" s="1"/>
  <c r="B307" i="3"/>
  <c r="B273" i="3"/>
  <c r="A38" i="1"/>
  <c r="B241" i="3"/>
  <c r="O3" i="53" l="1"/>
  <c r="O4" i="53" s="1"/>
  <c r="O5" i="53" s="1"/>
  <c r="O6" i="53" s="1"/>
  <c r="O7" i="53" s="1"/>
  <c r="O8" i="53" s="1"/>
  <c r="O9" i="53" s="1"/>
  <c r="O10" i="53" s="1"/>
  <c r="O11" i="53" s="1"/>
  <c r="P3" i="53" s="1"/>
  <c r="P4" i="53" s="1"/>
  <c r="P5" i="53" s="1"/>
  <c r="P6" i="53" s="1"/>
  <c r="P7" i="53" s="1"/>
  <c r="P8" i="53" s="1"/>
  <c r="P9" i="53" s="1"/>
  <c r="P10" i="53" s="1"/>
  <c r="P11" i="53" s="1"/>
  <c r="Q3" i="53" s="1"/>
  <c r="Q4" i="53" s="1"/>
  <c r="Q5" i="53" s="1"/>
  <c r="Q6" i="53" s="1"/>
  <c r="Q7" i="53" s="1"/>
  <c r="Q8" i="53" s="1"/>
  <c r="Q9" i="53" s="1"/>
  <c r="Q10" i="53" s="1"/>
  <c r="Q11" i="53" s="1"/>
  <c r="R3" i="53" s="1"/>
  <c r="R4" i="53" s="1"/>
  <c r="R5" i="53" s="1"/>
  <c r="R6" i="53" s="1"/>
  <c r="R7" i="53" s="1"/>
  <c r="R8" i="53" s="1"/>
  <c r="R9" i="53" s="1"/>
  <c r="R10" i="53" s="1"/>
  <c r="R11" i="53" s="1"/>
  <c r="Z195" i="3"/>
  <c r="Z394" i="3" s="1"/>
  <c r="Q195" i="3"/>
  <c r="Q394" i="3" s="1"/>
  <c r="A38" i="6"/>
  <c r="B26" i="52"/>
  <c r="B92" i="52" s="1"/>
  <c r="B116" i="52" s="1"/>
  <c r="N196" i="3"/>
  <c r="N395" i="3" s="1"/>
  <c r="N239" i="3"/>
  <c r="N223" i="3" s="1"/>
  <c r="AJ179" i="3"/>
  <c r="AJ195" i="3" s="1"/>
  <c r="AJ394" i="3" s="1"/>
  <c r="I180" i="3"/>
  <c r="AO189" i="3"/>
  <c r="AO388" i="3" s="1"/>
  <c r="D195" i="3"/>
  <c r="D394" i="3" s="1"/>
  <c r="D409" i="3" s="1"/>
  <c r="D457" i="3" s="1"/>
  <c r="D238" i="3"/>
  <c r="D222" i="3" s="1"/>
  <c r="W196" i="3"/>
  <c r="W395" i="3" s="1"/>
  <c r="W239" i="3"/>
  <c r="W223" i="3" s="1"/>
  <c r="AI195" i="3"/>
  <c r="AI394" i="3" s="1"/>
  <c r="AI238" i="3"/>
  <c r="AI222" i="3" s="1"/>
  <c r="R195" i="3"/>
  <c r="R394" i="3" s="1"/>
  <c r="R238" i="3"/>
  <c r="R222" i="3" s="1"/>
  <c r="X195" i="3"/>
  <c r="X394" i="3" s="1"/>
  <c r="X238" i="3"/>
  <c r="X222" i="3" s="1"/>
  <c r="F179" i="3"/>
  <c r="R180" i="3"/>
  <c r="AP180" i="3"/>
  <c r="O179" i="3"/>
  <c r="W179" i="3"/>
  <c r="D180" i="3"/>
  <c r="AR179" i="3"/>
  <c r="X180" i="3"/>
  <c r="AF180" i="3"/>
  <c r="AK179" i="3"/>
  <c r="AO196" i="3"/>
  <c r="AO395" i="3" s="1"/>
  <c r="AO239" i="3"/>
  <c r="AO223" i="3" s="1"/>
  <c r="AE196" i="3"/>
  <c r="AE395" i="3" s="1"/>
  <c r="AE239" i="3"/>
  <c r="AE223" i="3" s="1"/>
  <c r="O196" i="3"/>
  <c r="O395" i="3" s="1"/>
  <c r="O239" i="3"/>
  <c r="O223" i="3" s="1"/>
  <c r="AP195" i="3"/>
  <c r="AP394" i="3" s="1"/>
  <c r="AP238" i="3"/>
  <c r="AP222" i="3" s="1"/>
  <c r="E196" i="3"/>
  <c r="E395" i="3" s="1"/>
  <c r="E410" i="3" s="1"/>
  <c r="E458" i="3" s="1"/>
  <c r="E239" i="3"/>
  <c r="E223" i="3" s="1"/>
  <c r="AM43" i="50"/>
  <c r="AT16" i="50"/>
  <c r="AT17" i="50" s="1"/>
  <c r="AT18" i="50" s="1"/>
  <c r="AT19" i="50" s="1"/>
  <c r="AT20" i="50" s="1"/>
  <c r="AT21" i="50" s="1"/>
  <c r="AT22" i="50" s="1"/>
  <c r="AT23" i="50" s="1"/>
  <c r="AT24" i="50" s="1"/>
  <c r="AU16" i="50" s="1"/>
  <c r="AU17" i="50" s="1"/>
  <c r="AU18" i="50" s="1"/>
  <c r="AU19" i="50" s="1"/>
  <c r="AU20" i="50" s="1"/>
  <c r="AU21" i="50" s="1"/>
  <c r="AU22" i="50" s="1"/>
  <c r="AU23" i="50" s="1"/>
  <c r="AU24" i="50" s="1"/>
  <c r="AV16" i="50" s="1"/>
  <c r="AV17" i="50" s="1"/>
  <c r="AV18" i="50" s="1"/>
  <c r="AV19" i="50" s="1"/>
  <c r="AV20" i="50" s="1"/>
  <c r="AV21" i="50" s="1"/>
  <c r="AV22" i="50" s="1"/>
  <c r="AV23" i="50" s="1"/>
  <c r="AV24" i="50" s="1"/>
  <c r="AW16" i="50" s="1"/>
  <c r="AW17" i="50" s="1"/>
  <c r="AW18" i="50" s="1"/>
  <c r="AW19" i="50" s="1"/>
  <c r="AW20" i="50" s="1"/>
  <c r="AW21" i="50" s="1"/>
  <c r="AW22" i="50" s="1"/>
  <c r="AW23" i="50" s="1"/>
  <c r="AW24" i="50" s="1"/>
  <c r="AM24" i="50"/>
  <c r="AD24" i="50" s="1"/>
  <c r="AM41" i="48"/>
  <c r="AS23" i="48"/>
  <c r="AM22" i="48"/>
  <c r="AD22" i="48" s="1"/>
  <c r="M11" i="46"/>
  <c r="M11" i="45"/>
  <c r="M11" i="44"/>
  <c r="M10" i="43"/>
  <c r="M11" i="42"/>
  <c r="M11" i="41"/>
  <c r="M11" i="40"/>
  <c r="N3" i="39"/>
  <c r="A83" i="3"/>
  <c r="A148" i="3" s="1"/>
  <c r="AI231" i="3"/>
  <c r="AI215" i="3" s="1"/>
  <c r="AP188" i="3"/>
  <c r="AP387" i="3" s="1"/>
  <c r="AP231" i="3"/>
  <c r="AP215" i="3" s="1"/>
  <c r="AJ188" i="3"/>
  <c r="AJ387" i="3" s="1"/>
  <c r="AJ231" i="3"/>
  <c r="AJ215" i="3" s="1"/>
  <c r="D188" i="3"/>
  <c r="D387" i="3" s="1"/>
  <c r="D402" i="3" s="1"/>
  <c r="D450" i="3" s="1"/>
  <c r="D231" i="3"/>
  <c r="D215" i="3" s="1"/>
  <c r="W189" i="3"/>
  <c r="W388" i="3" s="1"/>
  <c r="W232" i="3"/>
  <c r="W216" i="3" s="1"/>
  <c r="E189" i="3"/>
  <c r="E388" i="3" s="1"/>
  <c r="E403" i="3" s="1"/>
  <c r="E451" i="3" s="1"/>
  <c r="E232" i="3"/>
  <c r="E216" i="3" s="1"/>
  <c r="AN189" i="3"/>
  <c r="AN388" i="3" s="1"/>
  <c r="AN232" i="3"/>
  <c r="AN216" i="3" s="1"/>
  <c r="AE189" i="3"/>
  <c r="AE388" i="3" s="1"/>
  <c r="AE232" i="3"/>
  <c r="AE216" i="3" s="1"/>
  <c r="X188" i="3"/>
  <c r="X387" i="3" s="1"/>
  <c r="X231" i="3"/>
  <c r="X215" i="3" s="1"/>
  <c r="Q39" i="1"/>
  <c r="AP173" i="3"/>
  <c r="AF173" i="3"/>
  <c r="X173" i="3"/>
  <c r="D173" i="3"/>
  <c r="CF3" i="3"/>
  <c r="R173" i="3"/>
  <c r="F172" i="3"/>
  <c r="AK172" i="3"/>
  <c r="AR172" i="3"/>
  <c r="W172" i="3"/>
  <c r="O172" i="3"/>
  <c r="A114" i="3"/>
  <c r="M6" i="32"/>
  <c r="M6" i="31"/>
  <c r="M6" i="30"/>
  <c r="M8" i="29"/>
  <c r="M5" i="28"/>
  <c r="M8" i="27"/>
  <c r="M6" i="26"/>
  <c r="M6" i="25"/>
  <c r="M6" i="24"/>
  <c r="M6" i="23"/>
  <c r="M6" i="22"/>
  <c r="M6" i="21"/>
  <c r="M6" i="20"/>
  <c r="M6" i="9"/>
  <c r="A22" i="7"/>
  <c r="R432" i="3"/>
  <c r="S432" i="3" s="1"/>
  <c r="T432" i="3" s="1"/>
  <c r="U432" i="3" s="1"/>
  <c r="V432" i="3" s="1"/>
  <c r="W432" i="3" s="1"/>
  <c r="X432" i="3" s="1"/>
  <c r="Y432" i="3" s="1"/>
  <c r="Z432" i="3" s="1"/>
  <c r="AA432" i="3" s="1"/>
  <c r="AB432" i="3" s="1"/>
  <c r="AC432" i="3" s="1"/>
  <c r="AD432" i="3" s="1"/>
  <c r="AE432" i="3" s="1"/>
  <c r="AF432" i="3" s="1"/>
  <c r="AG432" i="3" s="1"/>
  <c r="AH432" i="3" s="1"/>
  <c r="AI432" i="3" s="1"/>
  <c r="AJ432" i="3" s="1"/>
  <c r="AK432" i="3" s="1"/>
  <c r="AL432" i="3" s="1"/>
  <c r="AM432" i="3" s="1"/>
  <c r="AN432" i="3" s="1"/>
  <c r="AO432" i="3" s="1"/>
  <c r="AP432" i="3" s="1"/>
  <c r="AQ432" i="3" s="1"/>
  <c r="AR432" i="3" s="1"/>
  <c r="AS432" i="3" s="1"/>
  <c r="AT432" i="3" s="1"/>
  <c r="AU432" i="3" s="1"/>
  <c r="Q449" i="3"/>
  <c r="R431" i="3"/>
  <c r="Q448" i="3"/>
  <c r="S449" i="3"/>
  <c r="BH5" i="2"/>
  <c r="BI5" i="2"/>
  <c r="BF5" i="2"/>
  <c r="A349" i="3"/>
  <c r="A47" i="3" s="1"/>
  <c r="V414" i="3"/>
  <c r="U399" i="3"/>
  <c r="U447" i="3" s="1"/>
  <c r="G446" i="3"/>
  <c r="G445" i="3" s="1"/>
  <c r="G19" i="3" s="1"/>
  <c r="G20" i="3" s="1"/>
  <c r="H412" i="3"/>
  <c r="AC224" i="3"/>
  <c r="J224" i="3"/>
  <c r="Y224" i="3"/>
  <c r="AA224" i="3"/>
  <c r="Z224" i="3"/>
  <c r="AQ224" i="3"/>
  <c r="K224" i="3"/>
  <c r="AJ224" i="3"/>
  <c r="C224" i="3"/>
  <c r="AD224" i="3"/>
  <c r="N224" i="3"/>
  <c r="I411" i="3"/>
  <c r="I459" i="3" s="1"/>
  <c r="T401" i="3"/>
  <c r="T449" i="3" s="1"/>
  <c r="J411" i="3"/>
  <c r="J459" i="3" s="1"/>
  <c r="V400" i="3"/>
  <c r="P405" i="3"/>
  <c r="P453" i="3" s="1"/>
  <c r="O406" i="3"/>
  <c r="O454" i="3" s="1"/>
  <c r="N407" i="3"/>
  <c r="N455" i="3" s="1"/>
  <c r="M408" i="3"/>
  <c r="M456" i="3" s="1"/>
  <c r="K410" i="3"/>
  <c r="K458" i="3" s="1"/>
  <c r="Q404" i="3"/>
  <c r="Q452" i="3" s="1"/>
  <c r="F241" i="3"/>
  <c r="J241" i="3"/>
  <c r="N241" i="3"/>
  <c r="N225" i="3" s="1"/>
  <c r="R241" i="3"/>
  <c r="R225" i="3" s="1"/>
  <c r="V241" i="3"/>
  <c r="Z241" i="3"/>
  <c r="AD241" i="3"/>
  <c r="AD225" i="3" s="1"/>
  <c r="AH241" i="3"/>
  <c r="AL241" i="3"/>
  <c r="AP241" i="3"/>
  <c r="AT241" i="3"/>
  <c r="D241" i="3"/>
  <c r="P241" i="3"/>
  <c r="P273" i="3" s="1"/>
  <c r="P307" i="3" s="1"/>
  <c r="P349" i="3" s="1"/>
  <c r="P47" i="3" s="1"/>
  <c r="P39" i="6" s="1"/>
  <c r="AB241" i="3"/>
  <c r="AB225" i="3" s="1"/>
  <c r="AF241" i="3"/>
  <c r="AF225" i="3" s="1"/>
  <c r="AR241" i="3"/>
  <c r="G241" i="3"/>
  <c r="K241" i="3"/>
  <c r="K272" i="3" s="1"/>
  <c r="K306" i="3" s="1"/>
  <c r="K348" i="3" s="1"/>
  <c r="K46" i="3" s="1"/>
  <c r="K38" i="6" s="1"/>
  <c r="O241" i="3"/>
  <c r="S241" i="3"/>
  <c r="W241" i="3"/>
  <c r="AA241" i="3"/>
  <c r="AE241" i="3"/>
  <c r="AE225" i="3" s="1"/>
  <c r="AI241" i="3"/>
  <c r="AM241" i="3"/>
  <c r="AM225" i="3" s="1"/>
  <c r="AQ241" i="3"/>
  <c r="AQ259" i="3" s="1"/>
  <c r="AU241" i="3"/>
  <c r="AU225" i="3" s="1"/>
  <c r="H241" i="3"/>
  <c r="T241" i="3"/>
  <c r="AN241" i="3"/>
  <c r="AN225" i="3" s="1"/>
  <c r="E241" i="3"/>
  <c r="I241" i="3"/>
  <c r="M241" i="3"/>
  <c r="M225" i="3" s="1"/>
  <c r="Q241" i="3"/>
  <c r="U241" i="3"/>
  <c r="Y241" i="3"/>
  <c r="Y267" i="3" s="1"/>
  <c r="Y301" i="3" s="1"/>
  <c r="Y343" i="3" s="1"/>
  <c r="Y41" i="3" s="1"/>
  <c r="Y33" i="6" s="1"/>
  <c r="AC241" i="3"/>
  <c r="AC225" i="3" s="1"/>
  <c r="AG241" i="3"/>
  <c r="AK241" i="3"/>
  <c r="AO241" i="3"/>
  <c r="AS241" i="3"/>
  <c r="L241" i="3"/>
  <c r="X241" i="3"/>
  <c r="AJ241" i="3"/>
  <c r="C241" i="3"/>
  <c r="B308" i="3"/>
  <c r="B274" i="3"/>
  <c r="L26" i="52" l="1"/>
  <c r="L92" i="52" s="1"/>
  <c r="L116" i="52" s="1"/>
  <c r="Q27" i="52"/>
  <c r="Q93" i="52" s="1"/>
  <c r="Q117" i="52" s="1"/>
  <c r="Z21" i="52"/>
  <c r="Z87" i="52" s="1"/>
  <c r="Z111" i="52" s="1"/>
  <c r="A39" i="6"/>
  <c r="B27" i="52"/>
  <c r="B93" i="52" s="1"/>
  <c r="B117" i="52" s="1"/>
  <c r="I196" i="3"/>
  <c r="I395" i="3" s="1"/>
  <c r="I410" i="3" s="1"/>
  <c r="I458" i="3" s="1"/>
  <c r="I239" i="3"/>
  <c r="I223" i="3" s="1"/>
  <c r="AJ238" i="3"/>
  <c r="AJ222" i="3" s="1"/>
  <c r="AK195" i="3"/>
  <c r="AK394" i="3" s="1"/>
  <c r="AK238" i="3"/>
  <c r="AK222" i="3" s="1"/>
  <c r="X196" i="3"/>
  <c r="X395" i="3" s="1"/>
  <c r="X239" i="3"/>
  <c r="X223" i="3" s="1"/>
  <c r="D196" i="3"/>
  <c r="D395" i="3" s="1"/>
  <c r="D410" i="3" s="1"/>
  <c r="D458" i="3" s="1"/>
  <c r="D239" i="3"/>
  <c r="D223" i="3" s="1"/>
  <c r="O195" i="3"/>
  <c r="O394" i="3" s="1"/>
  <c r="O238" i="3"/>
  <c r="O222" i="3" s="1"/>
  <c r="R196" i="3"/>
  <c r="R395" i="3" s="1"/>
  <c r="R239" i="3"/>
  <c r="R223" i="3" s="1"/>
  <c r="Q173" i="3"/>
  <c r="Q189" i="3" s="1"/>
  <c r="Q388" i="3" s="1"/>
  <c r="Q403" i="3" s="1"/>
  <c r="Q451" i="3" s="1"/>
  <c r="AD179" i="3"/>
  <c r="Z180" i="3"/>
  <c r="U179" i="3"/>
  <c r="AM179" i="3"/>
  <c r="AI180" i="3"/>
  <c r="AR180" i="3"/>
  <c r="L179" i="3"/>
  <c r="H180" i="3"/>
  <c r="Q180" i="3"/>
  <c r="C179" i="3"/>
  <c r="AF196" i="3"/>
  <c r="AF395" i="3" s="1"/>
  <c r="AF239" i="3"/>
  <c r="AF223" i="3" s="1"/>
  <c r="AR195" i="3"/>
  <c r="AR394" i="3" s="1"/>
  <c r="AR238" i="3"/>
  <c r="AR222" i="3" s="1"/>
  <c r="W195" i="3"/>
  <c r="W394" i="3" s="1"/>
  <c r="W238" i="3"/>
  <c r="W222" i="3" s="1"/>
  <c r="AP196" i="3"/>
  <c r="AP395" i="3" s="1"/>
  <c r="AP239" i="3"/>
  <c r="AP223" i="3" s="1"/>
  <c r="F195" i="3"/>
  <c r="F394" i="3" s="1"/>
  <c r="F409" i="3" s="1"/>
  <c r="F457" i="3" s="1"/>
  <c r="F238" i="3"/>
  <c r="F222" i="3" s="1"/>
  <c r="AM44" i="50"/>
  <c r="AS24" i="48"/>
  <c r="AM23" i="48"/>
  <c r="AD23" i="48" s="1"/>
  <c r="AM42" i="48"/>
  <c r="N3" i="46"/>
  <c r="N3" i="45"/>
  <c r="N3" i="44"/>
  <c r="M11" i="43"/>
  <c r="N3" i="42"/>
  <c r="N3" i="41"/>
  <c r="N3" i="40"/>
  <c r="N4" i="39"/>
  <c r="A115" i="3"/>
  <c r="A84" i="3"/>
  <c r="A149" i="3" s="1"/>
  <c r="O188" i="3"/>
  <c r="O387" i="3" s="1"/>
  <c r="O402" i="3" s="1"/>
  <c r="O450" i="3" s="1"/>
  <c r="O231" i="3"/>
  <c r="O215" i="3" s="1"/>
  <c r="AR188" i="3"/>
  <c r="AR387" i="3" s="1"/>
  <c r="AR231" i="3"/>
  <c r="AR215" i="3" s="1"/>
  <c r="F188" i="3"/>
  <c r="F387" i="3" s="1"/>
  <c r="F402" i="3" s="1"/>
  <c r="F450" i="3" s="1"/>
  <c r="F231" i="3"/>
  <c r="F215" i="3" s="1"/>
  <c r="X189" i="3"/>
  <c r="X388" i="3" s="1"/>
  <c r="X232" i="3"/>
  <c r="X216" i="3" s="1"/>
  <c r="AP189" i="3"/>
  <c r="AP388" i="3" s="1"/>
  <c r="AP232" i="3"/>
  <c r="AP216" i="3" s="1"/>
  <c r="W188" i="3"/>
  <c r="W387" i="3" s="1"/>
  <c r="W231" i="3"/>
  <c r="W215" i="3" s="1"/>
  <c r="AK188" i="3"/>
  <c r="AK387" i="3" s="1"/>
  <c r="AK231" i="3"/>
  <c r="AK215" i="3" s="1"/>
  <c r="R189" i="3"/>
  <c r="R388" i="3" s="1"/>
  <c r="R403" i="3" s="1"/>
  <c r="R451" i="3" s="1"/>
  <c r="R232" i="3"/>
  <c r="R216" i="3" s="1"/>
  <c r="D189" i="3"/>
  <c r="D388" i="3" s="1"/>
  <c r="D403" i="3" s="1"/>
  <c r="D451" i="3" s="1"/>
  <c r="D232" i="3"/>
  <c r="D216" i="3" s="1"/>
  <c r="AF189" i="3"/>
  <c r="AF388" i="3" s="1"/>
  <c r="AF232" i="3"/>
  <c r="AF216" i="3" s="1"/>
  <c r="R39" i="1"/>
  <c r="CG3" i="3"/>
  <c r="Z173" i="3"/>
  <c r="AD172" i="3"/>
  <c r="O173" i="3"/>
  <c r="H173" i="3"/>
  <c r="AI173" i="3"/>
  <c r="C172" i="3"/>
  <c r="AR173" i="3"/>
  <c r="L172" i="3"/>
  <c r="U172" i="3"/>
  <c r="AM172" i="3"/>
  <c r="M7" i="32"/>
  <c r="M7" i="31"/>
  <c r="M7" i="30"/>
  <c r="M9" i="29"/>
  <c r="M6" i="28"/>
  <c r="M9" i="27"/>
  <c r="M7" i="26"/>
  <c r="M7" i="25"/>
  <c r="M7" i="24"/>
  <c r="M7" i="23"/>
  <c r="M7" i="22"/>
  <c r="M7" i="21"/>
  <c r="M7" i="20"/>
  <c r="M7" i="9"/>
  <c r="S431" i="3"/>
  <c r="R448" i="3"/>
  <c r="R449" i="3"/>
  <c r="A23" i="7"/>
  <c r="BI6" i="2"/>
  <c r="BF6" i="2"/>
  <c r="BH6" i="2"/>
  <c r="A350" i="3"/>
  <c r="A48" i="3" s="1"/>
  <c r="W414" i="3"/>
  <c r="V399" i="3"/>
  <c r="V447" i="3" s="1"/>
  <c r="H460" i="3"/>
  <c r="AC264" i="3"/>
  <c r="AC298" i="3" s="1"/>
  <c r="AC340" i="3" s="1"/>
  <c r="K83" i="3"/>
  <c r="K148" i="3" s="1"/>
  <c r="K22" i="7" s="1"/>
  <c r="Y78" i="3"/>
  <c r="Y143" i="3" s="1"/>
  <c r="C225" i="3"/>
  <c r="G225" i="3"/>
  <c r="G211" i="3" s="1"/>
  <c r="G22" i="3" s="1"/>
  <c r="G271" i="3"/>
  <c r="G305" i="3" s="1"/>
  <c r="G347" i="3" s="1"/>
  <c r="G45" i="3" s="1"/>
  <c r="G37" i="6" s="1"/>
  <c r="G266" i="3"/>
  <c r="G300" i="3" s="1"/>
  <c r="G342" i="3" s="1"/>
  <c r="G40" i="3" s="1"/>
  <c r="G32" i="6" s="1"/>
  <c r="AL225" i="3"/>
  <c r="AL211" i="3" s="1"/>
  <c r="AL22" i="3" s="1"/>
  <c r="AL263" i="3"/>
  <c r="AL297" i="3" s="1"/>
  <c r="AL339" i="3" s="1"/>
  <c r="AL37" i="3" s="1"/>
  <c r="AL29" i="6" s="1"/>
  <c r="AL266" i="3"/>
  <c r="AL300" i="3" s="1"/>
  <c r="AL342" i="3" s="1"/>
  <c r="AL40" i="3" s="1"/>
  <c r="AL32" i="6" s="1"/>
  <c r="F225" i="3"/>
  <c r="AO225" i="3"/>
  <c r="I225" i="3"/>
  <c r="AI225" i="3"/>
  <c r="S225" i="3"/>
  <c r="AR225" i="3"/>
  <c r="D225" i="3"/>
  <c r="AH225" i="3"/>
  <c r="AH211" i="3" s="1"/>
  <c r="AH22" i="3" s="1"/>
  <c r="AH261" i="3"/>
  <c r="AH295" i="3" s="1"/>
  <c r="AH337" i="3" s="1"/>
  <c r="AH35" i="3" s="1"/>
  <c r="AH27" i="6" s="1"/>
  <c r="AH272" i="3"/>
  <c r="AH306" i="3" s="1"/>
  <c r="AH348" i="3" s="1"/>
  <c r="AH46" i="3" s="1"/>
  <c r="AH38" i="6" s="1"/>
  <c r="AH266" i="3"/>
  <c r="AH300" i="3" s="1"/>
  <c r="AH342" i="3" s="1"/>
  <c r="AH40" i="3" s="1"/>
  <c r="AH32" i="6" s="1"/>
  <c r="AC272" i="3"/>
  <c r="AC306" i="3" s="1"/>
  <c r="AC348" i="3" s="1"/>
  <c r="AC46" i="3" s="1"/>
  <c r="AC38" i="6" s="1"/>
  <c r="L225" i="3"/>
  <c r="AG225" i="3"/>
  <c r="Q225" i="3"/>
  <c r="AQ225" i="3"/>
  <c r="AQ211" i="3" s="1"/>
  <c r="AQ22" i="3" s="1"/>
  <c r="AQ261" i="3"/>
  <c r="AQ295" i="3" s="1"/>
  <c r="AQ337" i="3" s="1"/>
  <c r="AQ35" i="3" s="1"/>
  <c r="AQ27" i="6" s="1"/>
  <c r="AQ269" i="3"/>
  <c r="AQ303" i="3" s="1"/>
  <c r="AQ345" i="3" s="1"/>
  <c r="AQ43" i="3" s="1"/>
  <c r="AQ35" i="6" s="1"/>
  <c r="AA225" i="3"/>
  <c r="K225" i="3"/>
  <c r="K211" i="3" s="1"/>
  <c r="K22" i="3" s="1"/>
  <c r="K263" i="3"/>
  <c r="K297" i="3" s="1"/>
  <c r="K339" i="3" s="1"/>
  <c r="K37" i="3" s="1"/>
  <c r="K29" i="6" s="1"/>
  <c r="AP225" i="3"/>
  <c r="Z225" i="3"/>
  <c r="J225" i="3"/>
  <c r="K271" i="3"/>
  <c r="K305" i="3" s="1"/>
  <c r="K347" i="3" s="1"/>
  <c r="K45" i="3" s="1"/>
  <c r="K37" i="6" s="1"/>
  <c r="AS225" i="3"/>
  <c r="AS211" i="3" s="1"/>
  <c r="AS22" i="3" s="1"/>
  <c r="AS261" i="3"/>
  <c r="AS295" i="3" s="1"/>
  <c r="AS337" i="3" s="1"/>
  <c r="AS35" i="3" s="1"/>
  <c r="AS27" i="6" s="1"/>
  <c r="AS259" i="3"/>
  <c r="AS293" i="3" s="1"/>
  <c r="AS335" i="3" s="1"/>
  <c r="AS33" i="3" s="1"/>
  <c r="AS25" i="6" s="1"/>
  <c r="T225" i="3"/>
  <c r="T211" i="3" s="1"/>
  <c r="T22" i="3" s="1"/>
  <c r="T263" i="3"/>
  <c r="T297" i="3" s="1"/>
  <c r="T339" i="3" s="1"/>
  <c r="T37" i="3" s="1"/>
  <c r="T29" i="6" s="1"/>
  <c r="T266" i="3"/>
  <c r="T300" i="3" s="1"/>
  <c r="T342" i="3" s="1"/>
  <c r="T40" i="3" s="1"/>
  <c r="T32" i="6" s="1"/>
  <c r="T271" i="3"/>
  <c r="T305" i="3" s="1"/>
  <c r="T347" i="3" s="1"/>
  <c r="T45" i="3" s="1"/>
  <c r="T37" i="6" s="1"/>
  <c r="W225" i="3"/>
  <c r="P225" i="3"/>
  <c r="P211" i="3" s="1"/>
  <c r="P22" i="3" s="1"/>
  <c r="P259" i="3"/>
  <c r="P293" i="3" s="1"/>
  <c r="P335" i="3" s="1"/>
  <c r="P33" i="3" s="1"/>
  <c r="P25" i="6" s="1"/>
  <c r="V225" i="3"/>
  <c r="AJ225" i="3"/>
  <c r="Y225" i="3"/>
  <c r="Y211" i="3" s="1"/>
  <c r="Y22" i="3" s="1"/>
  <c r="Y261" i="3"/>
  <c r="Y295" i="3" s="1"/>
  <c r="Y337" i="3" s="1"/>
  <c r="H225" i="3"/>
  <c r="X225" i="3"/>
  <c r="AK225" i="3"/>
  <c r="U225" i="3"/>
  <c r="E225" i="3"/>
  <c r="O225" i="3"/>
  <c r="AT225" i="3"/>
  <c r="AT211" i="3" s="1"/>
  <c r="AT22" i="3" s="1"/>
  <c r="AT261" i="3"/>
  <c r="AT295" i="3" s="1"/>
  <c r="AT337" i="3" s="1"/>
  <c r="AT35" i="3" s="1"/>
  <c r="AT27" i="6" s="1"/>
  <c r="AT263" i="3"/>
  <c r="AT297" i="3" s="1"/>
  <c r="AT339" i="3" s="1"/>
  <c r="AT37" i="3" s="1"/>
  <c r="AT29" i="6" s="1"/>
  <c r="P269" i="3"/>
  <c r="P303" i="3" s="1"/>
  <c r="P345" i="3" s="1"/>
  <c r="P43" i="3" s="1"/>
  <c r="P35" i="6" s="1"/>
  <c r="AC271" i="3"/>
  <c r="AC305" i="3" s="1"/>
  <c r="AC347" i="3" s="1"/>
  <c r="AC45" i="3" s="1"/>
  <c r="AC37" i="6" s="1"/>
  <c r="AE272" i="3"/>
  <c r="AE306" i="3" s="1"/>
  <c r="AE348" i="3" s="1"/>
  <c r="AE46" i="3" s="1"/>
  <c r="AE38" i="6" s="1"/>
  <c r="I412" i="3"/>
  <c r="J412" i="3"/>
  <c r="T402" i="3"/>
  <c r="T450" i="3" s="1"/>
  <c r="O407" i="3"/>
  <c r="O455" i="3" s="1"/>
  <c r="M409" i="3"/>
  <c r="M457" i="3" s="1"/>
  <c r="Q405" i="3"/>
  <c r="Q453" i="3" s="1"/>
  <c r="K411" i="3"/>
  <c r="K459" i="3" s="1"/>
  <c r="L410" i="3"/>
  <c r="L458" i="3" s="1"/>
  <c r="P406" i="3"/>
  <c r="P454" i="3" s="1"/>
  <c r="S403" i="3"/>
  <c r="S451" i="3" s="1"/>
  <c r="W400" i="3"/>
  <c r="U401" i="3"/>
  <c r="U449" i="3" s="1"/>
  <c r="P84" i="3"/>
  <c r="P149" i="3" s="1"/>
  <c r="K266" i="3"/>
  <c r="K300" i="3" s="1"/>
  <c r="K342" i="3" s="1"/>
  <c r="K40" i="3" s="1"/>
  <c r="K32" i="6" s="1"/>
  <c r="K269" i="3"/>
  <c r="K303" i="3" s="1"/>
  <c r="K345" i="3" s="1"/>
  <c r="K43" i="3" s="1"/>
  <c r="K35" i="6" s="1"/>
  <c r="K262" i="3"/>
  <c r="K296" i="3" s="1"/>
  <c r="K338" i="3" s="1"/>
  <c r="K260" i="3"/>
  <c r="K294" i="3" s="1"/>
  <c r="K336" i="3" s="1"/>
  <c r="K273" i="3"/>
  <c r="K307" i="3" s="1"/>
  <c r="K349" i="3" s="1"/>
  <c r="K47" i="3" s="1"/>
  <c r="K39" i="6" s="1"/>
  <c r="K270" i="3"/>
  <c r="K304" i="3" s="1"/>
  <c r="K346" i="3" s="1"/>
  <c r="K44" i="3" s="1"/>
  <c r="K36" i="6" s="1"/>
  <c r="K265" i="3"/>
  <c r="K299" i="3" s="1"/>
  <c r="K341" i="3" s="1"/>
  <c r="K39" i="3" s="1"/>
  <c r="K31" i="6" s="1"/>
  <c r="K274" i="3"/>
  <c r="K308" i="3" s="1"/>
  <c r="K350" i="3" s="1"/>
  <c r="K48" i="3" s="1"/>
  <c r="K40" i="6" s="1"/>
  <c r="K267" i="3"/>
  <c r="K301" i="3" s="1"/>
  <c r="K343" i="3" s="1"/>
  <c r="K41" i="3" s="1"/>
  <c r="K33" i="6" s="1"/>
  <c r="K259" i="3"/>
  <c r="K293" i="3" s="1"/>
  <c r="K335" i="3" s="1"/>
  <c r="K261" i="3"/>
  <c r="K295" i="3" s="1"/>
  <c r="K337" i="3" s="1"/>
  <c r="K268" i="3"/>
  <c r="K302" i="3" s="1"/>
  <c r="K344" i="3" s="1"/>
  <c r="K42" i="3" s="1"/>
  <c r="K34" i="6" s="1"/>
  <c r="K264" i="3"/>
  <c r="K298" i="3" s="1"/>
  <c r="K340" i="3" s="1"/>
  <c r="AS270" i="3"/>
  <c r="AS304" i="3" s="1"/>
  <c r="AS346" i="3" s="1"/>
  <c r="AS44" i="3" s="1"/>
  <c r="AS36" i="6" s="1"/>
  <c r="AS266" i="3"/>
  <c r="AS300" i="3" s="1"/>
  <c r="AS342" i="3" s="1"/>
  <c r="AS40" i="3" s="1"/>
  <c r="AS32" i="6" s="1"/>
  <c r="AS274" i="3"/>
  <c r="AS308" i="3" s="1"/>
  <c r="AS350" i="3" s="1"/>
  <c r="AS48" i="3" s="1"/>
  <c r="AS40" i="6" s="1"/>
  <c r="AS273" i="3"/>
  <c r="AS307" i="3" s="1"/>
  <c r="AS349" i="3" s="1"/>
  <c r="AS47" i="3" s="1"/>
  <c r="AS39" i="6" s="1"/>
  <c r="AS262" i="3"/>
  <c r="AS296" i="3" s="1"/>
  <c r="AS338" i="3" s="1"/>
  <c r="AS36" i="3" s="1"/>
  <c r="AS28" i="6" s="1"/>
  <c r="AS268" i="3"/>
  <c r="AS302" i="3" s="1"/>
  <c r="AS344" i="3" s="1"/>
  <c r="AS42" i="3" s="1"/>
  <c r="AS34" i="6" s="1"/>
  <c r="AS260" i="3"/>
  <c r="AS294" i="3" s="1"/>
  <c r="AS336" i="3" s="1"/>
  <c r="AS34" i="3" s="1"/>
  <c r="AS26" i="6" s="1"/>
  <c r="AS267" i="3"/>
  <c r="AS301" i="3" s="1"/>
  <c r="AS343" i="3" s="1"/>
  <c r="AS41" i="3" s="1"/>
  <c r="AS33" i="6" s="1"/>
  <c r="AS269" i="3"/>
  <c r="AS303" i="3" s="1"/>
  <c r="AS345" i="3" s="1"/>
  <c r="AS43" i="3" s="1"/>
  <c r="AS35" i="6" s="1"/>
  <c r="AS265" i="3"/>
  <c r="AS299" i="3" s="1"/>
  <c r="AS341" i="3" s="1"/>
  <c r="AS39" i="3" s="1"/>
  <c r="AS31" i="6" s="1"/>
  <c r="AS271" i="3"/>
  <c r="AS305" i="3" s="1"/>
  <c r="AS347" i="3" s="1"/>
  <c r="AS45" i="3" s="1"/>
  <c r="AS37" i="6" s="1"/>
  <c r="AS263" i="3"/>
  <c r="AS297" i="3" s="1"/>
  <c r="AS339" i="3" s="1"/>
  <c r="AS37" i="3" s="1"/>
  <c r="AS29" i="6" s="1"/>
  <c r="AS264" i="3"/>
  <c r="AS298" i="3" s="1"/>
  <c r="AS340" i="3" s="1"/>
  <c r="AS38" i="3" s="1"/>
  <c r="AS30" i="6" s="1"/>
  <c r="AS272" i="3"/>
  <c r="AS306" i="3" s="1"/>
  <c r="AS348" i="3" s="1"/>
  <c r="AS46" i="3" s="1"/>
  <c r="AS38" i="6" s="1"/>
  <c r="AC211" i="3"/>
  <c r="AC22" i="3" s="1"/>
  <c r="AC274" i="3"/>
  <c r="AC308" i="3" s="1"/>
  <c r="AC350" i="3" s="1"/>
  <c r="AC48" i="3" s="1"/>
  <c r="AC40" i="6" s="1"/>
  <c r="AC268" i="3"/>
  <c r="AC302" i="3" s="1"/>
  <c r="AC344" i="3" s="1"/>
  <c r="AC42" i="3" s="1"/>
  <c r="AC34" i="6" s="1"/>
  <c r="AC269" i="3"/>
  <c r="AC303" i="3" s="1"/>
  <c r="AC345" i="3" s="1"/>
  <c r="AC43" i="3" s="1"/>
  <c r="AC35" i="6" s="1"/>
  <c r="AC259" i="3"/>
  <c r="AC293" i="3" s="1"/>
  <c r="AC335" i="3" s="1"/>
  <c r="AC267" i="3"/>
  <c r="AC301" i="3" s="1"/>
  <c r="AC343" i="3" s="1"/>
  <c r="AC41" i="3" s="1"/>
  <c r="AC33" i="6" s="1"/>
  <c r="AC262" i="3"/>
  <c r="AC296" i="3" s="1"/>
  <c r="AC338" i="3" s="1"/>
  <c r="AC270" i="3"/>
  <c r="AC304" i="3" s="1"/>
  <c r="AC346" i="3" s="1"/>
  <c r="AC44" i="3" s="1"/>
  <c r="AC36" i="6" s="1"/>
  <c r="AC260" i="3"/>
  <c r="AC294" i="3" s="1"/>
  <c r="AC336" i="3" s="1"/>
  <c r="AC261" i="3"/>
  <c r="AC295" i="3" s="1"/>
  <c r="AC337" i="3" s="1"/>
  <c r="AC273" i="3"/>
  <c r="AC307" i="3" s="1"/>
  <c r="AC349" i="3" s="1"/>
  <c r="AC47" i="3" s="1"/>
  <c r="AC39" i="6" s="1"/>
  <c r="AC265" i="3"/>
  <c r="AC299" i="3" s="1"/>
  <c r="AC341" i="3" s="1"/>
  <c r="AC39" i="3" s="1"/>
  <c r="AC31" i="6" s="1"/>
  <c r="AC266" i="3"/>
  <c r="AC300" i="3" s="1"/>
  <c r="AC342" i="3" s="1"/>
  <c r="AC40" i="3" s="1"/>
  <c r="AC32" i="6" s="1"/>
  <c r="AC263" i="3"/>
  <c r="AC297" i="3" s="1"/>
  <c r="AC339" i="3" s="1"/>
  <c r="T273" i="3"/>
  <c r="T307" i="3" s="1"/>
  <c r="T349" i="3" s="1"/>
  <c r="T47" i="3" s="1"/>
  <c r="T39" i="6" s="1"/>
  <c r="T274" i="3"/>
  <c r="T308" i="3" s="1"/>
  <c r="T350" i="3" s="1"/>
  <c r="T48" i="3" s="1"/>
  <c r="T40" i="6" s="1"/>
  <c r="T265" i="3"/>
  <c r="T299" i="3" s="1"/>
  <c r="T341" i="3" s="1"/>
  <c r="T39" i="3" s="1"/>
  <c r="T31" i="6" s="1"/>
  <c r="T272" i="3"/>
  <c r="T306" i="3" s="1"/>
  <c r="T348" i="3" s="1"/>
  <c r="T46" i="3" s="1"/>
  <c r="T38" i="6" s="1"/>
  <c r="T264" i="3"/>
  <c r="T298" i="3" s="1"/>
  <c r="T340" i="3" s="1"/>
  <c r="T262" i="3"/>
  <c r="T296" i="3" s="1"/>
  <c r="T338" i="3" s="1"/>
  <c r="T269" i="3"/>
  <c r="T303" i="3" s="1"/>
  <c r="T345" i="3" s="1"/>
  <c r="T43" i="3" s="1"/>
  <c r="T35" i="6" s="1"/>
  <c r="T259" i="3"/>
  <c r="T293" i="3" s="1"/>
  <c r="T335" i="3" s="1"/>
  <c r="T270" i="3"/>
  <c r="T304" i="3" s="1"/>
  <c r="T346" i="3" s="1"/>
  <c r="T44" i="3" s="1"/>
  <c r="T36" i="6" s="1"/>
  <c r="T267" i="3"/>
  <c r="T301" i="3" s="1"/>
  <c r="T343" i="3" s="1"/>
  <c r="T41" i="3" s="1"/>
  <c r="T33" i="6" s="1"/>
  <c r="T261" i="3"/>
  <c r="T295" i="3" s="1"/>
  <c r="T337" i="3" s="1"/>
  <c r="T260" i="3"/>
  <c r="T294" i="3" s="1"/>
  <c r="T336" i="3" s="1"/>
  <c r="T268" i="3"/>
  <c r="T302" i="3" s="1"/>
  <c r="T344" i="3" s="1"/>
  <c r="T42" i="3" s="1"/>
  <c r="T34" i="6" s="1"/>
  <c r="G263" i="3"/>
  <c r="G297" i="3" s="1"/>
  <c r="G339" i="3" s="1"/>
  <c r="G37" i="3" s="1"/>
  <c r="G29" i="6" s="1"/>
  <c r="G265" i="3"/>
  <c r="G299" i="3" s="1"/>
  <c r="G341" i="3" s="1"/>
  <c r="G39" i="3" s="1"/>
  <c r="G31" i="6" s="1"/>
  <c r="G269" i="3"/>
  <c r="G303" i="3" s="1"/>
  <c r="G345" i="3" s="1"/>
  <c r="G43" i="3" s="1"/>
  <c r="G35" i="6" s="1"/>
  <c r="G274" i="3"/>
  <c r="G308" i="3" s="1"/>
  <c r="G350" i="3" s="1"/>
  <c r="G48" i="3" s="1"/>
  <c r="G40" i="6" s="1"/>
  <c r="G264" i="3"/>
  <c r="G298" i="3" s="1"/>
  <c r="G340" i="3" s="1"/>
  <c r="G38" i="3" s="1"/>
  <c r="G30" i="6" s="1"/>
  <c r="G259" i="3"/>
  <c r="G293" i="3" s="1"/>
  <c r="G335" i="3" s="1"/>
  <c r="G33" i="3" s="1"/>
  <c r="G25" i="6" s="1"/>
  <c r="G272" i="3"/>
  <c r="G306" i="3" s="1"/>
  <c r="G348" i="3" s="1"/>
  <c r="G46" i="3" s="1"/>
  <c r="G38" i="6" s="1"/>
  <c r="G267" i="3"/>
  <c r="G301" i="3" s="1"/>
  <c r="G343" i="3" s="1"/>
  <c r="G41" i="3" s="1"/>
  <c r="G33" i="6" s="1"/>
  <c r="G260" i="3"/>
  <c r="G294" i="3" s="1"/>
  <c r="G336" i="3" s="1"/>
  <c r="G34" i="3" s="1"/>
  <c r="G26" i="6" s="1"/>
  <c r="G268" i="3"/>
  <c r="G302" i="3" s="1"/>
  <c r="G344" i="3" s="1"/>
  <c r="G42" i="3" s="1"/>
  <c r="G34" i="6" s="1"/>
  <c r="G273" i="3"/>
  <c r="G307" i="3" s="1"/>
  <c r="G349" i="3" s="1"/>
  <c r="G47" i="3" s="1"/>
  <c r="G39" i="6" s="1"/>
  <c r="G261" i="3"/>
  <c r="G295" i="3" s="1"/>
  <c r="G337" i="3" s="1"/>
  <c r="G35" i="3" s="1"/>
  <c r="G27" i="6" s="1"/>
  <c r="G262" i="3"/>
  <c r="G296" i="3" s="1"/>
  <c r="G338" i="3" s="1"/>
  <c r="G36" i="3" s="1"/>
  <c r="G28" i="6" s="1"/>
  <c r="G270" i="3"/>
  <c r="G304" i="3" s="1"/>
  <c r="G346" i="3" s="1"/>
  <c r="G44" i="3" s="1"/>
  <c r="G36" i="6" s="1"/>
  <c r="P268" i="3"/>
  <c r="P302" i="3" s="1"/>
  <c r="P344" i="3" s="1"/>
  <c r="P42" i="3" s="1"/>
  <c r="P34" i="6" s="1"/>
  <c r="P272" i="3"/>
  <c r="P306" i="3" s="1"/>
  <c r="P348" i="3" s="1"/>
  <c r="P262" i="3"/>
  <c r="P296" i="3" s="1"/>
  <c r="P338" i="3" s="1"/>
  <c r="P36" i="3" s="1"/>
  <c r="P28" i="6" s="1"/>
  <c r="P265" i="3"/>
  <c r="P299" i="3" s="1"/>
  <c r="P341" i="3" s="1"/>
  <c r="P39" i="3" s="1"/>
  <c r="P31" i="6" s="1"/>
  <c r="P260" i="3"/>
  <c r="P294" i="3" s="1"/>
  <c r="P336" i="3" s="1"/>
  <c r="P34" i="3" s="1"/>
  <c r="P26" i="6" s="1"/>
  <c r="P264" i="3"/>
  <c r="P298" i="3" s="1"/>
  <c r="P340" i="3" s="1"/>
  <c r="P38" i="3" s="1"/>
  <c r="P30" i="6" s="1"/>
  <c r="P274" i="3"/>
  <c r="P308" i="3" s="1"/>
  <c r="P350" i="3" s="1"/>
  <c r="P48" i="3" s="1"/>
  <c r="P40" i="6" s="1"/>
  <c r="P263" i="3"/>
  <c r="P297" i="3" s="1"/>
  <c r="P339" i="3" s="1"/>
  <c r="P37" i="3" s="1"/>
  <c r="P29" i="6" s="1"/>
  <c r="P271" i="3"/>
  <c r="P305" i="3" s="1"/>
  <c r="P347" i="3" s="1"/>
  <c r="P45" i="3" s="1"/>
  <c r="P37" i="6" s="1"/>
  <c r="P261" i="3"/>
  <c r="P295" i="3" s="1"/>
  <c r="P337" i="3" s="1"/>
  <c r="P35" i="3" s="1"/>
  <c r="P27" i="6" s="1"/>
  <c r="P266" i="3"/>
  <c r="P300" i="3" s="1"/>
  <c r="P342" i="3" s="1"/>
  <c r="P40" i="3" s="1"/>
  <c r="P32" i="6" s="1"/>
  <c r="P270" i="3"/>
  <c r="P304" i="3" s="1"/>
  <c r="P346" i="3" s="1"/>
  <c r="P44" i="3" s="1"/>
  <c r="P36" i="6" s="1"/>
  <c r="P267" i="3"/>
  <c r="P301" i="3" s="1"/>
  <c r="P343" i="3" s="1"/>
  <c r="P41" i="3" s="1"/>
  <c r="P33" i="6" s="1"/>
  <c r="AL259" i="3"/>
  <c r="AL293" i="3" s="1"/>
  <c r="AL335" i="3" s="1"/>
  <c r="AL274" i="3"/>
  <c r="AL308" i="3" s="1"/>
  <c r="AL350" i="3" s="1"/>
  <c r="AL48" i="3" s="1"/>
  <c r="AL40" i="6" s="1"/>
  <c r="AL264" i="3"/>
  <c r="AL298" i="3" s="1"/>
  <c r="AL340" i="3" s="1"/>
  <c r="AL273" i="3"/>
  <c r="AL307" i="3" s="1"/>
  <c r="AL349" i="3" s="1"/>
  <c r="AL47" i="3" s="1"/>
  <c r="AL39" i="6" s="1"/>
  <c r="AL272" i="3"/>
  <c r="AL306" i="3" s="1"/>
  <c r="AL348" i="3" s="1"/>
  <c r="AL46" i="3" s="1"/>
  <c r="AL38" i="6" s="1"/>
  <c r="AL267" i="3"/>
  <c r="AL301" i="3" s="1"/>
  <c r="AL343" i="3" s="1"/>
  <c r="AL41" i="3" s="1"/>
  <c r="AL33" i="6" s="1"/>
  <c r="AL269" i="3"/>
  <c r="AL303" i="3" s="1"/>
  <c r="AL345" i="3" s="1"/>
  <c r="AL43" i="3" s="1"/>
  <c r="AL35" i="6" s="1"/>
  <c r="AL268" i="3"/>
  <c r="AL302" i="3" s="1"/>
  <c r="AL344" i="3" s="1"/>
  <c r="AL42" i="3" s="1"/>
  <c r="AL34" i="6" s="1"/>
  <c r="AL271" i="3"/>
  <c r="AL305" i="3" s="1"/>
  <c r="AL347" i="3" s="1"/>
  <c r="AL45" i="3" s="1"/>
  <c r="AL37" i="6" s="1"/>
  <c r="AL265" i="3"/>
  <c r="AL299" i="3" s="1"/>
  <c r="AL341" i="3" s="1"/>
  <c r="AL39" i="3" s="1"/>
  <c r="AL31" i="6" s="1"/>
  <c r="AL260" i="3"/>
  <c r="AL294" i="3" s="1"/>
  <c r="AL336" i="3" s="1"/>
  <c r="AL270" i="3"/>
  <c r="AL304" i="3" s="1"/>
  <c r="AL346" i="3" s="1"/>
  <c r="AL44" i="3" s="1"/>
  <c r="AL36" i="6" s="1"/>
  <c r="AL261" i="3"/>
  <c r="AL295" i="3" s="1"/>
  <c r="AL337" i="3" s="1"/>
  <c r="AL262" i="3"/>
  <c r="AL296" i="3" s="1"/>
  <c r="AL338" i="3" s="1"/>
  <c r="AB259" i="3"/>
  <c r="AB293" i="3" s="1"/>
  <c r="AB335" i="3" s="1"/>
  <c r="Y262" i="3"/>
  <c r="Y296" i="3" s="1"/>
  <c r="Y338" i="3" s="1"/>
  <c r="Y36" i="3" s="1"/>
  <c r="Y28" i="6" s="1"/>
  <c r="Y268" i="3"/>
  <c r="Y302" i="3" s="1"/>
  <c r="Y344" i="3" s="1"/>
  <c r="Y42" i="3" s="1"/>
  <c r="Y34" i="6" s="1"/>
  <c r="Y263" i="3"/>
  <c r="Y297" i="3" s="1"/>
  <c r="Y339" i="3" s="1"/>
  <c r="Y37" i="3" s="1"/>
  <c r="Y29" i="6" s="1"/>
  <c r="Y266" i="3"/>
  <c r="Y300" i="3" s="1"/>
  <c r="Y342" i="3" s="1"/>
  <c r="Y40" i="3" s="1"/>
  <c r="Y32" i="6" s="1"/>
  <c r="Y265" i="3"/>
  <c r="Y299" i="3" s="1"/>
  <c r="Y341" i="3" s="1"/>
  <c r="Y39" i="3" s="1"/>
  <c r="Y31" i="6" s="1"/>
  <c r="Y260" i="3"/>
  <c r="Y294" i="3" s="1"/>
  <c r="Y336" i="3" s="1"/>
  <c r="Y34" i="3" s="1"/>
  <c r="Y26" i="6" s="1"/>
  <c r="Y274" i="3"/>
  <c r="Y308" i="3" s="1"/>
  <c r="Y350" i="3" s="1"/>
  <c r="Y48" i="3" s="1"/>
  <c r="Y40" i="6" s="1"/>
  <c r="Y259" i="3"/>
  <c r="Y293" i="3" s="1"/>
  <c r="Y335" i="3" s="1"/>
  <c r="Y33" i="3" s="1"/>
  <c r="Y25" i="6" s="1"/>
  <c r="Y272" i="3"/>
  <c r="Y306" i="3" s="1"/>
  <c r="Y348" i="3" s="1"/>
  <c r="Y46" i="3" s="1"/>
  <c r="Y38" i="6" s="1"/>
  <c r="Y264" i="3"/>
  <c r="Y298" i="3" s="1"/>
  <c r="Y340" i="3" s="1"/>
  <c r="Y38" i="3" s="1"/>
  <c r="Y30" i="6" s="1"/>
  <c r="Y273" i="3"/>
  <c r="Y307" i="3" s="1"/>
  <c r="Y349" i="3" s="1"/>
  <c r="Y47" i="3" s="1"/>
  <c r="Y39" i="6" s="1"/>
  <c r="Y270" i="3"/>
  <c r="Y304" i="3" s="1"/>
  <c r="Y346" i="3" s="1"/>
  <c r="Y44" i="3" s="1"/>
  <c r="Y36" i="6" s="1"/>
  <c r="Y271" i="3"/>
  <c r="Y305" i="3" s="1"/>
  <c r="Y347" i="3" s="1"/>
  <c r="Y45" i="3" s="1"/>
  <c r="Y37" i="6" s="1"/>
  <c r="Y269" i="3"/>
  <c r="Y303" i="3" s="1"/>
  <c r="Y345" i="3" s="1"/>
  <c r="Y43" i="3" s="1"/>
  <c r="Y35" i="6" s="1"/>
  <c r="AH268" i="3"/>
  <c r="AH302" i="3" s="1"/>
  <c r="AH344" i="3" s="1"/>
  <c r="AH42" i="3" s="1"/>
  <c r="AH34" i="6" s="1"/>
  <c r="AH259" i="3"/>
  <c r="AH293" i="3" s="1"/>
  <c r="AH335" i="3" s="1"/>
  <c r="AH33" i="3" s="1"/>
  <c r="AH25" i="6" s="1"/>
  <c r="AH267" i="3"/>
  <c r="AH301" i="3" s="1"/>
  <c r="AH343" i="3" s="1"/>
  <c r="AH41" i="3" s="1"/>
  <c r="AH33" i="6" s="1"/>
  <c r="AH269" i="3"/>
  <c r="AH303" i="3" s="1"/>
  <c r="AH345" i="3" s="1"/>
  <c r="AH43" i="3" s="1"/>
  <c r="AH35" i="6" s="1"/>
  <c r="AH262" i="3"/>
  <c r="AH296" i="3" s="1"/>
  <c r="AH338" i="3" s="1"/>
  <c r="AH36" i="3" s="1"/>
  <c r="AH28" i="6" s="1"/>
  <c r="AH265" i="3"/>
  <c r="AH299" i="3" s="1"/>
  <c r="AH341" i="3" s="1"/>
  <c r="AH39" i="3" s="1"/>
  <c r="AH31" i="6" s="1"/>
  <c r="AH271" i="3"/>
  <c r="AH305" i="3" s="1"/>
  <c r="AH347" i="3" s="1"/>
  <c r="AH45" i="3" s="1"/>
  <c r="AH37" i="6" s="1"/>
  <c r="AH274" i="3"/>
  <c r="AH308" i="3" s="1"/>
  <c r="AH350" i="3" s="1"/>
  <c r="AH48" i="3" s="1"/>
  <c r="AH40" i="6" s="1"/>
  <c r="AH270" i="3"/>
  <c r="AH304" i="3" s="1"/>
  <c r="AH346" i="3" s="1"/>
  <c r="AH44" i="3" s="1"/>
  <c r="AH36" i="6" s="1"/>
  <c r="AH263" i="3"/>
  <c r="AH297" i="3" s="1"/>
  <c r="AH339" i="3" s="1"/>
  <c r="AH37" i="3" s="1"/>
  <c r="AH29" i="6" s="1"/>
  <c r="AH260" i="3"/>
  <c r="AH294" i="3" s="1"/>
  <c r="AH336" i="3" s="1"/>
  <c r="AH34" i="3" s="1"/>
  <c r="AH26" i="6" s="1"/>
  <c r="AH264" i="3"/>
  <c r="AH298" i="3" s="1"/>
  <c r="AH340" i="3" s="1"/>
  <c r="AH38" i="3" s="1"/>
  <c r="AH30" i="6" s="1"/>
  <c r="AH273" i="3"/>
  <c r="AH307" i="3" s="1"/>
  <c r="AH349" i="3" s="1"/>
  <c r="AH47" i="3" s="1"/>
  <c r="AH39" i="6" s="1"/>
  <c r="AQ264" i="3"/>
  <c r="AQ298" i="3" s="1"/>
  <c r="AQ340" i="3" s="1"/>
  <c r="AQ38" i="3" s="1"/>
  <c r="AQ30" i="6" s="1"/>
  <c r="AQ263" i="3"/>
  <c r="AQ297" i="3" s="1"/>
  <c r="AQ339" i="3" s="1"/>
  <c r="AQ37" i="3" s="1"/>
  <c r="AQ29" i="6" s="1"/>
  <c r="AQ267" i="3"/>
  <c r="AQ301" i="3" s="1"/>
  <c r="AQ343" i="3" s="1"/>
  <c r="AQ41" i="3" s="1"/>
  <c r="AQ33" i="6" s="1"/>
  <c r="AQ271" i="3"/>
  <c r="AQ305" i="3" s="1"/>
  <c r="AQ347" i="3" s="1"/>
  <c r="AQ45" i="3" s="1"/>
  <c r="AQ37" i="6" s="1"/>
  <c r="AQ268" i="3"/>
  <c r="AQ302" i="3" s="1"/>
  <c r="AQ344" i="3" s="1"/>
  <c r="AQ42" i="3" s="1"/>
  <c r="AQ34" i="6" s="1"/>
  <c r="AQ265" i="3"/>
  <c r="AQ299" i="3" s="1"/>
  <c r="AQ341" i="3" s="1"/>
  <c r="AQ39" i="3" s="1"/>
  <c r="AQ31" i="6" s="1"/>
  <c r="AQ270" i="3"/>
  <c r="AQ304" i="3" s="1"/>
  <c r="AQ346" i="3" s="1"/>
  <c r="AQ44" i="3" s="1"/>
  <c r="AQ36" i="6" s="1"/>
  <c r="AQ262" i="3"/>
  <c r="AQ296" i="3" s="1"/>
  <c r="AQ338" i="3" s="1"/>
  <c r="AQ36" i="3" s="1"/>
  <c r="AQ28" i="6" s="1"/>
  <c r="AQ260" i="3"/>
  <c r="AQ294" i="3" s="1"/>
  <c r="AQ336" i="3" s="1"/>
  <c r="AQ34" i="3" s="1"/>
  <c r="AQ26" i="6" s="1"/>
  <c r="AQ272" i="3"/>
  <c r="AQ306" i="3" s="1"/>
  <c r="AQ348" i="3" s="1"/>
  <c r="AQ46" i="3" s="1"/>
  <c r="AQ38" i="6" s="1"/>
  <c r="AQ274" i="3"/>
  <c r="AQ308" i="3" s="1"/>
  <c r="AQ350" i="3" s="1"/>
  <c r="AQ48" i="3" s="1"/>
  <c r="AQ40" i="6" s="1"/>
  <c r="AQ273" i="3"/>
  <c r="AQ307" i="3" s="1"/>
  <c r="AQ349" i="3" s="1"/>
  <c r="AQ47" i="3" s="1"/>
  <c r="AQ39" i="6" s="1"/>
  <c r="AQ266" i="3"/>
  <c r="AQ300" i="3" s="1"/>
  <c r="AQ342" i="3" s="1"/>
  <c r="AQ40" i="3" s="1"/>
  <c r="AQ32" i="6" s="1"/>
  <c r="AU211" i="3"/>
  <c r="AU22" i="3" s="1"/>
  <c r="AU271" i="3"/>
  <c r="AU305" i="3" s="1"/>
  <c r="AU347" i="3" s="1"/>
  <c r="AU45" i="3" s="1"/>
  <c r="AU37" i="6" s="1"/>
  <c r="AU268" i="3"/>
  <c r="AU302" i="3" s="1"/>
  <c r="AU344" i="3" s="1"/>
  <c r="AU42" i="3" s="1"/>
  <c r="AU34" i="6" s="1"/>
  <c r="AU274" i="3"/>
  <c r="AU308" i="3" s="1"/>
  <c r="AU350" i="3" s="1"/>
  <c r="AU48" i="3" s="1"/>
  <c r="AU40" i="6" s="1"/>
  <c r="AU264" i="3"/>
  <c r="AU298" i="3" s="1"/>
  <c r="AU340" i="3" s="1"/>
  <c r="AU259" i="3"/>
  <c r="AU293" i="3" s="1"/>
  <c r="AU335" i="3" s="1"/>
  <c r="AU267" i="3"/>
  <c r="AU301" i="3" s="1"/>
  <c r="AU343" i="3" s="1"/>
  <c r="AU41" i="3" s="1"/>
  <c r="AU33" i="6" s="1"/>
  <c r="AU261" i="3"/>
  <c r="AU295" i="3" s="1"/>
  <c r="AU337" i="3" s="1"/>
  <c r="AU35" i="3" s="1"/>
  <c r="AU27" i="6" s="1"/>
  <c r="AU269" i="3"/>
  <c r="AU303" i="3" s="1"/>
  <c r="AU345" i="3" s="1"/>
  <c r="AU43" i="3" s="1"/>
  <c r="AU35" i="6" s="1"/>
  <c r="AU270" i="3"/>
  <c r="AU304" i="3" s="1"/>
  <c r="AU346" i="3" s="1"/>
  <c r="AU44" i="3" s="1"/>
  <c r="AU36" i="6" s="1"/>
  <c r="AU263" i="3"/>
  <c r="AU297" i="3" s="1"/>
  <c r="AU339" i="3" s="1"/>
  <c r="AU273" i="3"/>
  <c r="AU307" i="3" s="1"/>
  <c r="AU349" i="3" s="1"/>
  <c r="AU47" i="3" s="1"/>
  <c r="AU39" i="6" s="1"/>
  <c r="AU260" i="3"/>
  <c r="AU294" i="3" s="1"/>
  <c r="AU336" i="3" s="1"/>
  <c r="AU265" i="3"/>
  <c r="AU299" i="3" s="1"/>
  <c r="AU341" i="3" s="1"/>
  <c r="AU39" i="3" s="1"/>
  <c r="AU31" i="6" s="1"/>
  <c r="AU266" i="3"/>
  <c r="AU300" i="3" s="1"/>
  <c r="AU342" i="3" s="1"/>
  <c r="AU40" i="3" s="1"/>
  <c r="AU32" i="6" s="1"/>
  <c r="AU262" i="3"/>
  <c r="AU296" i="3" s="1"/>
  <c r="AU338" i="3" s="1"/>
  <c r="AU272" i="3"/>
  <c r="AU306" i="3" s="1"/>
  <c r="AU348" i="3" s="1"/>
  <c r="AU46" i="3" s="1"/>
  <c r="AU38" i="6" s="1"/>
  <c r="AE211" i="3"/>
  <c r="AE22" i="3" s="1"/>
  <c r="AE269" i="3"/>
  <c r="AE303" i="3" s="1"/>
  <c r="AE345" i="3" s="1"/>
  <c r="AE43" i="3" s="1"/>
  <c r="AE35" i="6" s="1"/>
  <c r="AE268" i="3"/>
  <c r="AE302" i="3" s="1"/>
  <c r="AE344" i="3" s="1"/>
  <c r="AE42" i="3" s="1"/>
  <c r="AE34" i="6" s="1"/>
  <c r="AE260" i="3"/>
  <c r="AE294" i="3" s="1"/>
  <c r="AE336" i="3" s="1"/>
  <c r="AE34" i="3" s="1"/>
  <c r="AE26" i="6" s="1"/>
  <c r="AE263" i="3"/>
  <c r="AE297" i="3" s="1"/>
  <c r="AE339" i="3" s="1"/>
  <c r="AE37" i="3" s="1"/>
  <c r="AE29" i="6" s="1"/>
  <c r="AE267" i="3"/>
  <c r="AE301" i="3" s="1"/>
  <c r="AE343" i="3" s="1"/>
  <c r="AE41" i="3" s="1"/>
  <c r="AE33" i="6" s="1"/>
  <c r="AE261" i="3"/>
  <c r="AE295" i="3" s="1"/>
  <c r="AE337" i="3" s="1"/>
  <c r="AE35" i="3" s="1"/>
  <c r="AE27" i="6" s="1"/>
  <c r="AE274" i="3"/>
  <c r="AE308" i="3" s="1"/>
  <c r="AE350" i="3" s="1"/>
  <c r="AE48" i="3" s="1"/>
  <c r="AE40" i="6" s="1"/>
  <c r="AE265" i="3"/>
  <c r="AE299" i="3" s="1"/>
  <c r="AE341" i="3" s="1"/>
  <c r="AE39" i="3" s="1"/>
  <c r="AE31" i="6" s="1"/>
  <c r="AE271" i="3"/>
  <c r="AE305" i="3" s="1"/>
  <c r="AE347" i="3" s="1"/>
  <c r="AE45" i="3" s="1"/>
  <c r="AE37" i="6" s="1"/>
  <c r="AE259" i="3"/>
  <c r="AE293" i="3" s="1"/>
  <c r="AE335" i="3" s="1"/>
  <c r="AE33" i="3" s="1"/>
  <c r="AE25" i="6" s="1"/>
  <c r="AE270" i="3"/>
  <c r="AE304" i="3" s="1"/>
  <c r="AE346" i="3" s="1"/>
  <c r="AE44" i="3" s="1"/>
  <c r="AE36" i="6" s="1"/>
  <c r="AE266" i="3"/>
  <c r="AE300" i="3" s="1"/>
  <c r="AE342" i="3" s="1"/>
  <c r="AE40" i="3" s="1"/>
  <c r="AE32" i="6" s="1"/>
  <c r="AE264" i="3"/>
  <c r="AE298" i="3" s="1"/>
  <c r="AE340" i="3" s="1"/>
  <c r="AE38" i="3" s="1"/>
  <c r="AE30" i="6" s="1"/>
  <c r="AE273" i="3"/>
  <c r="AE307" i="3" s="1"/>
  <c r="AE349" i="3" s="1"/>
  <c r="AE47" i="3" s="1"/>
  <c r="AE39" i="6" s="1"/>
  <c r="AE262" i="3"/>
  <c r="AE296" i="3" s="1"/>
  <c r="AE338" i="3" s="1"/>
  <c r="AE36" i="3" s="1"/>
  <c r="AE28" i="6" s="1"/>
  <c r="AT269" i="3"/>
  <c r="AT303" i="3" s="1"/>
  <c r="AT345" i="3" s="1"/>
  <c r="AT43" i="3" s="1"/>
  <c r="AT35" i="6" s="1"/>
  <c r="AT265" i="3"/>
  <c r="AT299" i="3" s="1"/>
  <c r="AT341" i="3" s="1"/>
  <c r="AT39" i="3" s="1"/>
  <c r="AT31" i="6" s="1"/>
  <c r="AT270" i="3"/>
  <c r="AT304" i="3" s="1"/>
  <c r="AT346" i="3" s="1"/>
  <c r="AT44" i="3" s="1"/>
  <c r="AT36" i="6" s="1"/>
  <c r="AT262" i="3"/>
  <c r="AT296" i="3" s="1"/>
  <c r="AT338" i="3" s="1"/>
  <c r="AT272" i="3"/>
  <c r="AT306" i="3" s="1"/>
  <c r="AT348" i="3" s="1"/>
  <c r="AT46" i="3" s="1"/>
  <c r="AT38" i="6" s="1"/>
  <c r="AT266" i="3"/>
  <c r="AT300" i="3" s="1"/>
  <c r="AT342" i="3" s="1"/>
  <c r="AT40" i="3" s="1"/>
  <c r="AT32" i="6" s="1"/>
  <c r="AT264" i="3"/>
  <c r="AT298" i="3" s="1"/>
  <c r="AT340" i="3" s="1"/>
  <c r="AT271" i="3"/>
  <c r="AT305" i="3" s="1"/>
  <c r="AT347" i="3" s="1"/>
  <c r="AT45" i="3" s="1"/>
  <c r="AT37" i="6" s="1"/>
  <c r="AT259" i="3"/>
  <c r="AT293" i="3" s="1"/>
  <c r="AT335" i="3" s="1"/>
  <c r="AT268" i="3"/>
  <c r="AT302" i="3" s="1"/>
  <c r="AT344" i="3" s="1"/>
  <c r="AT42" i="3" s="1"/>
  <c r="AT34" i="6" s="1"/>
  <c r="AT267" i="3"/>
  <c r="AT301" i="3" s="1"/>
  <c r="AT343" i="3" s="1"/>
  <c r="AT41" i="3" s="1"/>
  <c r="AT33" i="6" s="1"/>
  <c r="AT260" i="3"/>
  <c r="AT294" i="3" s="1"/>
  <c r="AT336" i="3" s="1"/>
  <c r="AT273" i="3"/>
  <c r="AT307" i="3" s="1"/>
  <c r="AT349" i="3" s="1"/>
  <c r="AT47" i="3" s="1"/>
  <c r="AT39" i="6" s="1"/>
  <c r="AT274" i="3"/>
  <c r="AT308" i="3" s="1"/>
  <c r="AT350" i="3" s="1"/>
  <c r="AT48" i="3" s="1"/>
  <c r="AT40" i="6" s="1"/>
  <c r="AQ293" i="3"/>
  <c r="AQ335" i="3" s="1"/>
  <c r="AQ33" i="3" s="1"/>
  <c r="AQ25" i="6" s="1"/>
  <c r="B309" i="3"/>
  <c r="B275" i="3"/>
  <c r="AU275" i="3" s="1"/>
  <c r="AG21" i="2"/>
  <c r="F21" i="2" s="1"/>
  <c r="AJ21" i="2"/>
  <c r="I21" i="2" s="1"/>
  <c r="AI21" i="2"/>
  <c r="H21" i="2" s="1"/>
  <c r="AI13" i="52" l="1"/>
  <c r="AI79" i="52" s="1"/>
  <c r="AI103" i="52" s="1"/>
  <c r="Z13" i="52"/>
  <c r="Q13" i="52"/>
  <c r="AR13" i="52"/>
  <c r="AR79" i="52" s="1"/>
  <c r="AR103" i="52" s="1"/>
  <c r="AF13" i="52"/>
  <c r="AF79" i="52" s="1"/>
  <c r="AF103" i="52" s="1"/>
  <c r="H13" i="52"/>
  <c r="AT13" i="52"/>
  <c r="AU20" i="52"/>
  <c r="AU86" i="52" s="1"/>
  <c r="AU110" i="52" s="1"/>
  <c r="AF25" i="52"/>
  <c r="AF91" i="52" s="1"/>
  <c r="AF115" i="52" s="1"/>
  <c r="AE60" i="6"/>
  <c r="AV20" i="52"/>
  <c r="AV86" i="52" s="1"/>
  <c r="AV110" i="52" s="1"/>
  <c r="AV22" i="52"/>
  <c r="AV88" i="52" s="1"/>
  <c r="AV112" i="52" s="1"/>
  <c r="AR19" i="52"/>
  <c r="AR85" i="52" s="1"/>
  <c r="AR109" i="52" s="1"/>
  <c r="AI14" i="52"/>
  <c r="Z26" i="52"/>
  <c r="Z92" i="52" s="1"/>
  <c r="Z116" i="52" s="1"/>
  <c r="AM24" i="52"/>
  <c r="AM90" i="52" s="1"/>
  <c r="AM114" i="52" s="1"/>
  <c r="Q21" i="52"/>
  <c r="Q87" i="52" s="1"/>
  <c r="Q111" i="52" s="1"/>
  <c r="Q22" i="52"/>
  <c r="Q88" i="52" s="1"/>
  <c r="Q112" i="52" s="1"/>
  <c r="H23" i="52"/>
  <c r="H89" i="52" s="1"/>
  <c r="H113" i="52" s="1"/>
  <c r="U26" i="52"/>
  <c r="U92" i="52" s="1"/>
  <c r="U116" i="52" s="1"/>
  <c r="AD21" i="52"/>
  <c r="AD87" i="52" s="1"/>
  <c r="AD111" i="52" s="1"/>
  <c r="AT21" i="52"/>
  <c r="AT87" i="52" s="1"/>
  <c r="AT111" i="52" s="1"/>
  <c r="L21" i="52"/>
  <c r="L87" i="52" s="1"/>
  <c r="L111" i="52" s="1"/>
  <c r="Q23" i="52"/>
  <c r="Q89" i="52" s="1"/>
  <c r="Q113" i="52" s="1"/>
  <c r="L17" i="52"/>
  <c r="L83" i="52" s="1"/>
  <c r="L107" i="52" s="1"/>
  <c r="H20" i="52"/>
  <c r="H86" i="52" s="1"/>
  <c r="H110" i="52" s="1"/>
  <c r="AU27" i="52"/>
  <c r="AU93" i="52" s="1"/>
  <c r="AU117" i="52" s="1"/>
  <c r="AU26" i="52"/>
  <c r="AU92" i="52" s="1"/>
  <c r="AU116" i="52" s="1"/>
  <c r="AU23" i="52"/>
  <c r="AU89" i="52" s="1"/>
  <c r="AU113" i="52" s="1"/>
  <c r="AF20" i="52"/>
  <c r="AF86" i="52" s="1"/>
  <c r="AF110" i="52" s="1"/>
  <c r="AF19" i="52"/>
  <c r="AF85" i="52" s="1"/>
  <c r="AF109" i="52" s="1"/>
  <c r="AF17" i="52"/>
  <c r="AF83" i="52" s="1"/>
  <c r="AF107" i="52" s="1"/>
  <c r="AV19" i="52"/>
  <c r="AV85" i="52" s="1"/>
  <c r="AV109" i="52" s="1"/>
  <c r="AV24" i="52"/>
  <c r="AV90" i="52" s="1"/>
  <c r="AV114" i="52" s="1"/>
  <c r="AV25" i="52"/>
  <c r="AV91" i="52" s="1"/>
  <c r="AV115" i="52" s="1"/>
  <c r="AR20" i="52"/>
  <c r="AR86" i="52" s="1"/>
  <c r="AR110" i="52" s="1"/>
  <c r="AR14" i="52"/>
  <c r="AR80" i="52" s="1"/>
  <c r="AR104" i="52" s="1"/>
  <c r="AR22" i="52"/>
  <c r="AR88" i="52" s="1"/>
  <c r="AR112" i="52" s="1"/>
  <c r="AR18" i="52"/>
  <c r="AR84" i="52" s="1"/>
  <c r="AR108" i="52" s="1"/>
  <c r="AI17" i="52"/>
  <c r="AI83" i="52" s="1"/>
  <c r="AI107" i="52" s="1"/>
  <c r="AI19" i="52"/>
  <c r="AI85" i="52" s="1"/>
  <c r="AI109" i="52" s="1"/>
  <c r="Z24" i="52"/>
  <c r="Z90" i="52" s="1"/>
  <c r="Z114" i="52" s="1"/>
  <c r="Z20" i="52"/>
  <c r="Z86" i="52" s="1"/>
  <c r="Z110" i="52" s="1"/>
  <c r="AM23" i="52"/>
  <c r="AM89" i="52" s="1"/>
  <c r="AM113" i="52" s="1"/>
  <c r="Q24" i="52"/>
  <c r="Q90" i="52" s="1"/>
  <c r="Q114" i="52" s="1"/>
  <c r="Q17" i="52"/>
  <c r="Q83" i="52" s="1"/>
  <c r="Q107" i="52" s="1"/>
  <c r="Q19" i="52"/>
  <c r="Q85" i="52" s="1"/>
  <c r="Q109" i="52" s="1"/>
  <c r="H24" i="52"/>
  <c r="H90" i="52" s="1"/>
  <c r="H114" i="52" s="1"/>
  <c r="H22" i="52"/>
  <c r="H88" i="52" s="1"/>
  <c r="H112" i="52" s="1"/>
  <c r="H19" i="52"/>
  <c r="H85" i="52" s="1"/>
  <c r="H109" i="52" s="1"/>
  <c r="U23" i="52"/>
  <c r="U89" i="52" s="1"/>
  <c r="U113" i="52" s="1"/>
  <c r="U19" i="52"/>
  <c r="U85" i="52" s="1"/>
  <c r="U109" i="52" s="1"/>
  <c r="AD20" i="52"/>
  <c r="AD86" i="52" s="1"/>
  <c r="AD110" i="52" s="1"/>
  <c r="AT25" i="52"/>
  <c r="AT91" i="52" s="1"/>
  <c r="AT115" i="52" s="1"/>
  <c r="AS60" i="6"/>
  <c r="AT14" i="52"/>
  <c r="AT80" i="52" s="1"/>
  <c r="AT104" i="52" s="1"/>
  <c r="AT28" i="52"/>
  <c r="AT94" i="52" s="1"/>
  <c r="AT118" i="52" s="1"/>
  <c r="L22" i="52"/>
  <c r="L88" i="52" s="1"/>
  <c r="L112" i="52" s="1"/>
  <c r="L28" i="52"/>
  <c r="L94" i="52" s="1"/>
  <c r="L118" i="52" s="1"/>
  <c r="AU17" i="52"/>
  <c r="AU83" i="52" s="1"/>
  <c r="AU107" i="52" s="1"/>
  <c r="U25" i="52"/>
  <c r="U91" i="52" s="1"/>
  <c r="U115" i="52" s="1"/>
  <c r="T60" i="6"/>
  <c r="AD26" i="52"/>
  <c r="AD92" i="52" s="1"/>
  <c r="AD116" i="52" s="1"/>
  <c r="AM20" i="52"/>
  <c r="AM86" i="52" s="1"/>
  <c r="AM110" i="52" s="1"/>
  <c r="H25" i="52"/>
  <c r="H91" i="52" s="1"/>
  <c r="H115" i="52" s="1"/>
  <c r="AU28" i="52"/>
  <c r="AU94" i="52" s="1"/>
  <c r="AU118" i="52" s="1"/>
  <c r="AF18" i="52"/>
  <c r="AF84" i="52" s="1"/>
  <c r="AF108" i="52" s="1"/>
  <c r="AF21" i="52"/>
  <c r="AF87" i="52" s="1"/>
  <c r="AF111" i="52" s="1"/>
  <c r="AR17" i="52"/>
  <c r="AR83" i="52" s="1"/>
  <c r="AR107" i="52" s="1"/>
  <c r="AI21" i="52"/>
  <c r="AI87" i="52" s="1"/>
  <c r="AI111" i="52" s="1"/>
  <c r="Z16" i="52"/>
  <c r="Z82" i="52" s="1"/>
  <c r="Z106" i="52" s="1"/>
  <c r="AM27" i="52"/>
  <c r="AM93" i="52" s="1"/>
  <c r="AM117" i="52" s="1"/>
  <c r="Q14" i="52"/>
  <c r="Q80" i="52" s="1"/>
  <c r="Q104" i="52" s="1"/>
  <c r="H26" i="52"/>
  <c r="H92" i="52" s="1"/>
  <c r="H116" i="52" s="1"/>
  <c r="AT17" i="52"/>
  <c r="AT83" i="52" s="1"/>
  <c r="AT107" i="52" s="1"/>
  <c r="L20" i="52"/>
  <c r="L86" i="52" s="1"/>
  <c r="L110" i="52" s="1"/>
  <c r="L25" i="52"/>
  <c r="L91" i="52" s="1"/>
  <c r="L115" i="52" s="1"/>
  <c r="K60" i="6"/>
  <c r="AI15" i="52"/>
  <c r="AI81" i="52" s="1"/>
  <c r="AI105" i="52" s="1"/>
  <c r="AU25" i="52"/>
  <c r="AU91" i="52" s="1"/>
  <c r="AU115" i="52" s="1"/>
  <c r="AT60" i="6"/>
  <c r="AF16" i="52"/>
  <c r="AF82" i="52" s="1"/>
  <c r="AF106" i="52" s="1"/>
  <c r="AF24" i="52"/>
  <c r="AF90" i="52" s="1"/>
  <c r="AF114" i="52" s="1"/>
  <c r="AF28" i="52"/>
  <c r="AF94" i="52" s="1"/>
  <c r="AF118" i="52" s="1"/>
  <c r="AF14" i="52"/>
  <c r="AF37" i="52" s="1"/>
  <c r="AV26" i="52"/>
  <c r="AV92" i="52" s="1"/>
  <c r="AV116" i="52" s="1"/>
  <c r="AV23" i="52"/>
  <c r="AV89" i="52" s="1"/>
  <c r="AV113" i="52" s="1"/>
  <c r="AR27" i="52"/>
  <c r="AR93" i="52" s="1"/>
  <c r="AR117" i="52" s="1"/>
  <c r="AR16" i="52"/>
  <c r="AR82" i="52" s="1"/>
  <c r="AR106" i="52" s="1"/>
  <c r="AR25" i="52"/>
  <c r="AR91" i="52" s="1"/>
  <c r="AR115" i="52" s="1"/>
  <c r="AI27" i="52"/>
  <c r="AI93" i="52" s="1"/>
  <c r="AI117" i="52" s="1"/>
  <c r="AI24" i="52"/>
  <c r="AI90" i="52" s="1"/>
  <c r="AI114" i="52" s="1"/>
  <c r="AI16" i="52"/>
  <c r="AI82" i="52" s="1"/>
  <c r="AI106" i="52" s="1"/>
  <c r="AI22" i="52"/>
  <c r="AI88" i="52" s="1"/>
  <c r="AI112" i="52" s="1"/>
  <c r="Z27" i="52"/>
  <c r="Z93" i="52" s="1"/>
  <c r="Z117" i="52" s="1"/>
  <c r="Z28" i="52"/>
  <c r="Z94" i="52" s="1"/>
  <c r="Z118" i="52" s="1"/>
  <c r="Z17" i="52"/>
  <c r="Z83" i="52" s="1"/>
  <c r="Z107" i="52" s="1"/>
  <c r="AM19" i="52"/>
  <c r="AM85" i="52" s="1"/>
  <c r="AM109" i="52" s="1"/>
  <c r="AM21" i="52"/>
  <c r="AM87" i="52" s="1"/>
  <c r="AM111" i="52" s="1"/>
  <c r="AM28" i="52"/>
  <c r="AM94" i="52" s="1"/>
  <c r="AM118" i="52" s="1"/>
  <c r="Q20" i="52"/>
  <c r="Q86" i="52" s="1"/>
  <c r="Q110" i="52" s="1"/>
  <c r="Q28" i="52"/>
  <c r="Q94" i="52" s="1"/>
  <c r="Q118" i="52" s="1"/>
  <c r="Q16" i="52"/>
  <c r="Q82" i="52" s="1"/>
  <c r="Q106" i="52" s="1"/>
  <c r="H16" i="52"/>
  <c r="H82" i="52" s="1"/>
  <c r="H106" i="52" s="1"/>
  <c r="H14" i="52"/>
  <c r="H80" i="52" s="1"/>
  <c r="H104" i="52" s="1"/>
  <c r="H18" i="52"/>
  <c r="H84" i="52" s="1"/>
  <c r="H108" i="52" s="1"/>
  <c r="H17" i="52"/>
  <c r="H83" i="52" s="1"/>
  <c r="H107" i="52" s="1"/>
  <c r="U21" i="52"/>
  <c r="U87" i="52" s="1"/>
  <c r="U111" i="52" s="1"/>
  <c r="U28" i="52"/>
  <c r="U94" i="52" s="1"/>
  <c r="U118" i="52" s="1"/>
  <c r="AD19" i="52"/>
  <c r="AD85" i="52" s="1"/>
  <c r="AD109" i="52" s="1"/>
  <c r="AD24" i="52"/>
  <c r="AD90" i="52" s="1"/>
  <c r="AD114" i="52" s="1"/>
  <c r="AD23" i="52"/>
  <c r="AD89" i="52" s="1"/>
  <c r="AD113" i="52" s="1"/>
  <c r="AT26" i="52"/>
  <c r="AT92" i="52" s="1"/>
  <c r="AT116" i="52" s="1"/>
  <c r="AT19" i="52"/>
  <c r="AT85" i="52" s="1"/>
  <c r="AT109" i="52" s="1"/>
  <c r="AT22" i="52"/>
  <c r="AT88" i="52" s="1"/>
  <c r="AT112" i="52" s="1"/>
  <c r="AT20" i="52"/>
  <c r="AT86" i="52" s="1"/>
  <c r="AT110" i="52" s="1"/>
  <c r="L19" i="52"/>
  <c r="L85" i="52" s="1"/>
  <c r="L109" i="52" s="1"/>
  <c r="AF26" i="52"/>
  <c r="AF92" i="52" s="1"/>
  <c r="AF116" i="52" s="1"/>
  <c r="AU15" i="52"/>
  <c r="AU81" i="52" s="1"/>
  <c r="AU105" i="52" s="1"/>
  <c r="U20" i="52"/>
  <c r="U86" i="52" s="1"/>
  <c r="U110" i="52" s="1"/>
  <c r="AT15" i="52"/>
  <c r="AT81" i="52" s="1"/>
  <c r="AT105" i="52" s="1"/>
  <c r="AI20" i="52"/>
  <c r="AI86" i="52" s="1"/>
  <c r="AI110" i="52" s="1"/>
  <c r="AM17" i="52"/>
  <c r="AM83" i="52" s="1"/>
  <c r="AM107" i="52" s="1"/>
  <c r="AU22" i="52"/>
  <c r="AU88" i="52" s="1"/>
  <c r="AU112" i="52" s="1"/>
  <c r="AU19" i="52"/>
  <c r="AU85" i="52" s="1"/>
  <c r="AU109" i="52" s="1"/>
  <c r="AF23" i="52"/>
  <c r="AF89" i="52" s="1"/>
  <c r="AF113" i="52" s="1"/>
  <c r="AV21" i="52"/>
  <c r="AV87" i="52" s="1"/>
  <c r="AV111" i="52" s="1"/>
  <c r="AR26" i="52"/>
  <c r="AR92" i="52" s="1"/>
  <c r="AR116" i="52" s="1"/>
  <c r="AI25" i="52"/>
  <c r="AI91" i="52" s="1"/>
  <c r="AI115" i="52" s="1"/>
  <c r="Z25" i="52"/>
  <c r="Z91" i="52" s="1"/>
  <c r="Z115" i="52" s="1"/>
  <c r="Z19" i="52"/>
  <c r="Z85" i="52" s="1"/>
  <c r="Z109" i="52" s="1"/>
  <c r="AM22" i="52"/>
  <c r="AM88" i="52" s="1"/>
  <c r="AM112" i="52" s="1"/>
  <c r="Q25" i="52"/>
  <c r="Q91" i="52" s="1"/>
  <c r="Q115" i="52" s="1"/>
  <c r="H27" i="52"/>
  <c r="H93" i="52" s="1"/>
  <c r="H117" i="52" s="1"/>
  <c r="AD28" i="52"/>
  <c r="AD94" i="52" s="1"/>
  <c r="AD118" i="52" s="1"/>
  <c r="AT27" i="52"/>
  <c r="AT93" i="52" s="1"/>
  <c r="AT117" i="52" s="1"/>
  <c r="L27" i="52"/>
  <c r="L93" i="52" s="1"/>
  <c r="L117" i="52" s="1"/>
  <c r="AR15" i="52"/>
  <c r="AR81" i="52" s="1"/>
  <c r="AR105" i="52" s="1"/>
  <c r="AU21" i="52"/>
  <c r="AU87" i="52" s="1"/>
  <c r="AU111" i="52" s="1"/>
  <c r="AU24" i="52"/>
  <c r="AU90" i="52" s="1"/>
  <c r="AU114" i="52" s="1"/>
  <c r="AF27" i="52"/>
  <c r="AF93" i="52" s="1"/>
  <c r="AF117" i="52" s="1"/>
  <c r="AF15" i="52"/>
  <c r="AF81" i="52" s="1"/>
  <c r="AF105" i="52" s="1"/>
  <c r="AF22" i="52"/>
  <c r="AF88" i="52" s="1"/>
  <c r="AF112" i="52" s="1"/>
  <c r="AV27" i="52"/>
  <c r="AV93" i="52" s="1"/>
  <c r="AV117" i="52" s="1"/>
  <c r="AV15" i="52"/>
  <c r="AV81" i="52" s="1"/>
  <c r="AV105" i="52" s="1"/>
  <c r="AV28" i="52"/>
  <c r="AV94" i="52" s="1"/>
  <c r="AV118" i="52" s="1"/>
  <c r="AR28" i="52"/>
  <c r="AR94" i="52" s="1"/>
  <c r="AR118" i="52" s="1"/>
  <c r="AR24" i="52"/>
  <c r="AR90" i="52" s="1"/>
  <c r="AR114" i="52" s="1"/>
  <c r="AR21" i="52"/>
  <c r="AR87" i="52" s="1"/>
  <c r="AR111" i="52" s="1"/>
  <c r="AI18" i="52"/>
  <c r="AI84" i="52" s="1"/>
  <c r="AI108" i="52" s="1"/>
  <c r="AI28" i="52"/>
  <c r="AI94" i="52" s="1"/>
  <c r="AI118" i="52" s="1"/>
  <c r="AI23" i="52"/>
  <c r="AI89" i="52" s="1"/>
  <c r="AI113" i="52" s="1"/>
  <c r="Z23" i="52"/>
  <c r="Z89" i="52" s="1"/>
  <c r="Z113" i="52" s="1"/>
  <c r="Z18" i="52"/>
  <c r="Z84" i="52" s="1"/>
  <c r="Z108" i="52" s="1"/>
  <c r="Z14" i="52"/>
  <c r="Z37" i="52" s="1"/>
  <c r="Z22" i="52"/>
  <c r="Z88" i="52" s="1"/>
  <c r="Z112" i="52" s="1"/>
  <c r="AM25" i="52"/>
  <c r="AM91" i="52" s="1"/>
  <c r="AM115" i="52" s="1"/>
  <c r="AM26" i="52"/>
  <c r="AM92" i="52" s="1"/>
  <c r="AM116" i="52" s="1"/>
  <c r="Q15" i="52"/>
  <c r="Q81" i="52" s="1"/>
  <c r="Q105" i="52" s="1"/>
  <c r="Q18" i="52"/>
  <c r="Q84" i="52" s="1"/>
  <c r="Q108" i="52" s="1"/>
  <c r="H15" i="52"/>
  <c r="H81" i="52" s="1"/>
  <c r="H105" i="52" s="1"/>
  <c r="H21" i="52"/>
  <c r="H87" i="52" s="1"/>
  <c r="H111" i="52" s="1"/>
  <c r="H28" i="52"/>
  <c r="H94" i="52" s="1"/>
  <c r="H118" i="52" s="1"/>
  <c r="U22" i="52"/>
  <c r="U88" i="52" s="1"/>
  <c r="U112" i="52" s="1"/>
  <c r="U24" i="52"/>
  <c r="U90" i="52" s="1"/>
  <c r="U114" i="52" s="1"/>
  <c r="U27" i="52"/>
  <c r="U93" i="52" s="1"/>
  <c r="U117" i="52" s="1"/>
  <c r="AD27" i="52"/>
  <c r="AD93" i="52" s="1"/>
  <c r="AD117" i="52" s="1"/>
  <c r="AD22" i="52"/>
  <c r="AD88" i="52" s="1"/>
  <c r="AD112" i="52" s="1"/>
  <c r="AT18" i="52"/>
  <c r="AT84" i="52" s="1"/>
  <c r="AT108" i="52" s="1"/>
  <c r="AT23" i="52"/>
  <c r="AT89" i="52" s="1"/>
  <c r="AT113" i="52" s="1"/>
  <c r="AT16" i="52"/>
  <c r="AT82" i="52" s="1"/>
  <c r="AT106" i="52" s="1"/>
  <c r="AT24" i="52"/>
  <c r="AT90" i="52" s="1"/>
  <c r="AT114" i="52" s="1"/>
  <c r="L24" i="52"/>
  <c r="L90" i="52" s="1"/>
  <c r="L114" i="52" s="1"/>
  <c r="L23" i="52"/>
  <c r="L89" i="52" s="1"/>
  <c r="L113" i="52" s="1"/>
  <c r="AD25" i="52"/>
  <c r="AD91" i="52" s="1"/>
  <c r="AD115" i="52" s="1"/>
  <c r="U17" i="52"/>
  <c r="U83" i="52" s="1"/>
  <c r="U107" i="52" s="1"/>
  <c r="AR23" i="52"/>
  <c r="AR89" i="52" s="1"/>
  <c r="AR113" i="52" s="1"/>
  <c r="AI26" i="52"/>
  <c r="AI92" i="52" s="1"/>
  <c r="AI116" i="52" s="1"/>
  <c r="AI80" i="52"/>
  <c r="AI104" i="52" s="1"/>
  <c r="AI37" i="52"/>
  <c r="A40" i="6"/>
  <c r="B28" i="52"/>
  <c r="B94" i="52" s="1"/>
  <c r="B118" i="52" s="1"/>
  <c r="Z79" i="52"/>
  <c r="Z103" i="52" s="1"/>
  <c r="Z38" i="52"/>
  <c r="AT79" i="52"/>
  <c r="AT103" i="52" s="1"/>
  <c r="AT38" i="52"/>
  <c r="AR37" i="52"/>
  <c r="H79" i="52"/>
  <c r="H103" i="52" s="1"/>
  <c r="H38" i="52"/>
  <c r="Z80" i="52"/>
  <c r="Z104" i="52" s="1"/>
  <c r="Q79" i="52"/>
  <c r="Q103" i="52" s="1"/>
  <c r="Q38" i="52"/>
  <c r="D446" i="3"/>
  <c r="D445" i="3" s="1"/>
  <c r="D19" i="3" s="1"/>
  <c r="D20" i="3" s="1"/>
  <c r="AP266" i="3"/>
  <c r="AP300" i="3" s="1"/>
  <c r="AP342" i="3" s="1"/>
  <c r="AP40" i="3" s="1"/>
  <c r="AP32" i="6" s="1"/>
  <c r="AF211" i="3"/>
  <c r="AF22" i="3" s="1"/>
  <c r="Q232" i="3"/>
  <c r="Q216" i="3" s="1"/>
  <c r="S172" i="3"/>
  <c r="S188" i="3" s="1"/>
  <c r="S387" i="3" s="1"/>
  <c r="S402" i="3" s="1"/>
  <c r="S450" i="3" s="1"/>
  <c r="U180" i="3"/>
  <c r="AB176" i="3"/>
  <c r="M177" i="3"/>
  <c r="J178" i="3"/>
  <c r="S179" i="3"/>
  <c r="Q196" i="3"/>
  <c r="Q395" i="3" s="1"/>
  <c r="Q239" i="3"/>
  <c r="Q223" i="3" s="1"/>
  <c r="L195" i="3"/>
  <c r="L394" i="3" s="1"/>
  <c r="L409" i="3" s="1"/>
  <c r="L457" i="3" s="1"/>
  <c r="L238" i="3"/>
  <c r="L222" i="3" s="1"/>
  <c r="AI196" i="3"/>
  <c r="AI395" i="3" s="1"/>
  <c r="AI239" i="3"/>
  <c r="AI223" i="3" s="1"/>
  <c r="U195" i="3"/>
  <c r="U394" i="3" s="1"/>
  <c r="U238" i="3"/>
  <c r="U222" i="3" s="1"/>
  <c r="AD195" i="3"/>
  <c r="AD394" i="3" s="1"/>
  <c r="AD238" i="3"/>
  <c r="AD222" i="3" s="1"/>
  <c r="C195" i="3"/>
  <c r="C394" i="3" s="1"/>
  <c r="C409" i="3" s="1"/>
  <c r="C457" i="3" s="1"/>
  <c r="C238" i="3"/>
  <c r="C222" i="3" s="1"/>
  <c r="H196" i="3"/>
  <c r="H395" i="3" s="1"/>
  <c r="H410" i="3" s="1"/>
  <c r="H458" i="3" s="1"/>
  <c r="H239" i="3"/>
  <c r="H223" i="3" s="1"/>
  <c r="AR196" i="3"/>
  <c r="AR395" i="3" s="1"/>
  <c r="AR239" i="3"/>
  <c r="AR223" i="3" s="1"/>
  <c r="AM195" i="3"/>
  <c r="AM394" i="3" s="1"/>
  <c r="AM238" i="3"/>
  <c r="AM222" i="3" s="1"/>
  <c r="Z196" i="3"/>
  <c r="Z395" i="3" s="1"/>
  <c r="Z239" i="3"/>
  <c r="Z223" i="3" s="1"/>
  <c r="G7" i="39"/>
  <c r="G91" i="4" s="1"/>
  <c r="AM43" i="48"/>
  <c r="AT16" i="48"/>
  <c r="AT17" i="48" s="1"/>
  <c r="AT18" i="48" s="1"/>
  <c r="AT19" i="48" s="1"/>
  <c r="AT20" i="48" s="1"/>
  <c r="AT21" i="48" s="1"/>
  <c r="AT22" i="48" s="1"/>
  <c r="AT23" i="48" s="1"/>
  <c r="AT24" i="48" s="1"/>
  <c r="AU16" i="48" s="1"/>
  <c r="AU17" i="48" s="1"/>
  <c r="AU18" i="48" s="1"/>
  <c r="AU19" i="48" s="1"/>
  <c r="AU20" i="48" s="1"/>
  <c r="AU21" i="48" s="1"/>
  <c r="AU22" i="48" s="1"/>
  <c r="AU23" i="48" s="1"/>
  <c r="AU24" i="48" s="1"/>
  <c r="AV16" i="48" s="1"/>
  <c r="AV17" i="48" s="1"/>
  <c r="AV18" i="48" s="1"/>
  <c r="AV19" i="48" s="1"/>
  <c r="AV20" i="48" s="1"/>
  <c r="AV21" i="48" s="1"/>
  <c r="AV22" i="48" s="1"/>
  <c r="AV23" i="48" s="1"/>
  <c r="AV24" i="48" s="1"/>
  <c r="AW16" i="48" s="1"/>
  <c r="AW17" i="48" s="1"/>
  <c r="AW18" i="48" s="1"/>
  <c r="AW19" i="48" s="1"/>
  <c r="AW20" i="48" s="1"/>
  <c r="AW21" i="48" s="1"/>
  <c r="AW22" i="48" s="1"/>
  <c r="AW23" i="48" s="1"/>
  <c r="AW24" i="48" s="1"/>
  <c r="AM24" i="48"/>
  <c r="AD24" i="48" s="1"/>
  <c r="N4" i="46"/>
  <c r="N4" i="45"/>
  <c r="N4" i="44"/>
  <c r="N3" i="43"/>
  <c r="N4" i="42"/>
  <c r="N4" i="41"/>
  <c r="N4" i="40"/>
  <c r="N5" i="39"/>
  <c r="AP259" i="3"/>
  <c r="AP293" i="3" s="1"/>
  <c r="AP335" i="3" s="1"/>
  <c r="AP33" i="3" s="1"/>
  <c r="AP25" i="6" s="1"/>
  <c r="Q260" i="3"/>
  <c r="Q294" i="3" s="1"/>
  <c r="Q336" i="3" s="1"/>
  <c r="Q34" i="3" s="1"/>
  <c r="Q26" i="6" s="1"/>
  <c r="AK265" i="3"/>
  <c r="AK299" i="3" s="1"/>
  <c r="AK341" i="3" s="1"/>
  <c r="AK39" i="3" s="1"/>
  <c r="AK31" i="6" s="1"/>
  <c r="D264" i="3"/>
  <c r="D298" i="3" s="1"/>
  <c r="D340" i="3" s="1"/>
  <c r="D38" i="3" s="1"/>
  <c r="D30" i="6" s="1"/>
  <c r="AK271" i="3"/>
  <c r="AK305" i="3" s="1"/>
  <c r="AK347" i="3" s="1"/>
  <c r="AK45" i="3" s="1"/>
  <c r="AK37" i="6" s="1"/>
  <c r="D268" i="3"/>
  <c r="D302" i="3" s="1"/>
  <c r="D344" i="3" s="1"/>
  <c r="D42" i="3" s="1"/>
  <c r="D34" i="6" s="1"/>
  <c r="AF268" i="3"/>
  <c r="AF302" i="3" s="1"/>
  <c r="AF344" i="3" s="1"/>
  <c r="AF42" i="3" s="1"/>
  <c r="AF34" i="6" s="1"/>
  <c r="D260" i="3"/>
  <c r="D294" i="3" s="1"/>
  <c r="D336" i="3" s="1"/>
  <c r="D34" i="3" s="1"/>
  <c r="D26" i="6" s="1"/>
  <c r="AK266" i="3"/>
  <c r="AK300" i="3" s="1"/>
  <c r="AK342" i="3" s="1"/>
  <c r="AK40" i="3" s="1"/>
  <c r="AK32" i="6" s="1"/>
  <c r="AP260" i="3"/>
  <c r="AP294" i="3" s="1"/>
  <c r="AP336" i="3" s="1"/>
  <c r="AP34" i="3" s="1"/>
  <c r="AP26" i="6" s="1"/>
  <c r="A116" i="3"/>
  <c r="AF264" i="3"/>
  <c r="AF298" i="3" s="1"/>
  <c r="AF340" i="3" s="1"/>
  <c r="AF38" i="3" s="1"/>
  <c r="AF30" i="6" s="1"/>
  <c r="AK270" i="3"/>
  <c r="AK304" i="3" s="1"/>
  <c r="AK346" i="3" s="1"/>
  <c r="AK44" i="3" s="1"/>
  <c r="AK36" i="6" s="1"/>
  <c r="D261" i="3"/>
  <c r="D295" i="3" s="1"/>
  <c r="D337" i="3" s="1"/>
  <c r="D35" i="3" s="1"/>
  <c r="D27" i="6" s="1"/>
  <c r="D262" i="3"/>
  <c r="D296" i="3" s="1"/>
  <c r="D338" i="3" s="1"/>
  <c r="D36" i="3" s="1"/>
  <c r="D28" i="6" s="1"/>
  <c r="W263" i="3"/>
  <c r="W297" i="3" s="1"/>
  <c r="W339" i="3" s="1"/>
  <c r="W37" i="3" s="1"/>
  <c r="W29" i="6" s="1"/>
  <c r="AP269" i="3"/>
  <c r="AP303" i="3" s="1"/>
  <c r="AP345" i="3" s="1"/>
  <c r="AP43" i="3" s="1"/>
  <c r="AP35" i="6" s="1"/>
  <c r="AF262" i="3"/>
  <c r="AF296" i="3" s="1"/>
  <c r="AF338" i="3" s="1"/>
  <c r="AF36" i="3" s="1"/>
  <c r="AF28" i="6" s="1"/>
  <c r="AK263" i="3"/>
  <c r="AK297" i="3" s="1"/>
  <c r="AK339" i="3" s="1"/>
  <c r="AK37" i="3" s="1"/>
  <c r="AK29" i="6" s="1"/>
  <c r="D267" i="3"/>
  <c r="D301" i="3" s="1"/>
  <c r="D343" i="3" s="1"/>
  <c r="D41" i="3" s="1"/>
  <c r="D33" i="6" s="1"/>
  <c r="AP265" i="3"/>
  <c r="AP299" i="3" s="1"/>
  <c r="AP341" i="3" s="1"/>
  <c r="AP39" i="3" s="1"/>
  <c r="AP31" i="6" s="1"/>
  <c r="AP267" i="3"/>
  <c r="AP301" i="3" s="1"/>
  <c r="AP343" i="3" s="1"/>
  <c r="AP41" i="3" s="1"/>
  <c r="AP33" i="6" s="1"/>
  <c r="AF259" i="3"/>
  <c r="AF293" i="3" s="1"/>
  <c r="AF335" i="3" s="1"/>
  <c r="AF33" i="3" s="1"/>
  <c r="AF25" i="6" s="1"/>
  <c r="W274" i="3"/>
  <c r="W308" i="3" s="1"/>
  <c r="W350" i="3" s="1"/>
  <c r="W48" i="3" s="1"/>
  <c r="W40" i="6" s="1"/>
  <c r="W260" i="3"/>
  <c r="W294" i="3" s="1"/>
  <c r="W336" i="3" s="1"/>
  <c r="W34" i="3" s="1"/>
  <c r="W26" i="6" s="1"/>
  <c r="W266" i="3"/>
  <c r="W300" i="3" s="1"/>
  <c r="W342" i="3" s="1"/>
  <c r="W40" i="3" s="1"/>
  <c r="W32" i="6" s="1"/>
  <c r="AF269" i="3"/>
  <c r="AF303" i="3" s="1"/>
  <c r="AF345" i="3" s="1"/>
  <c r="AF43" i="3" s="1"/>
  <c r="AF35" i="6" s="1"/>
  <c r="Q259" i="3"/>
  <c r="Q293" i="3" s="1"/>
  <c r="Q335" i="3" s="1"/>
  <c r="Q33" i="3" s="1"/>
  <c r="Q25" i="6" s="1"/>
  <c r="W259" i="3"/>
  <c r="W293" i="3" s="1"/>
  <c r="W335" i="3" s="1"/>
  <c r="W33" i="3" s="1"/>
  <c r="W25" i="6" s="1"/>
  <c r="W269" i="3"/>
  <c r="W303" i="3" s="1"/>
  <c r="W345" i="3" s="1"/>
  <c r="W43" i="3" s="1"/>
  <c r="W35" i="6" s="1"/>
  <c r="AK272" i="3"/>
  <c r="AK306" i="3" s="1"/>
  <c r="AK348" i="3" s="1"/>
  <c r="AK46" i="3" s="1"/>
  <c r="AK38" i="6" s="1"/>
  <c r="AK262" i="3"/>
  <c r="AK296" i="3" s="1"/>
  <c r="AK338" i="3" s="1"/>
  <c r="AK36" i="3" s="1"/>
  <c r="AK28" i="6" s="1"/>
  <c r="D271" i="3"/>
  <c r="D305" i="3" s="1"/>
  <c r="D347" i="3" s="1"/>
  <c r="D45" i="3" s="1"/>
  <c r="D37" i="6" s="1"/>
  <c r="AP264" i="3"/>
  <c r="AP298" i="3" s="1"/>
  <c r="AP340" i="3" s="1"/>
  <c r="AP38" i="3" s="1"/>
  <c r="AP30" i="6" s="1"/>
  <c r="AK269" i="3"/>
  <c r="AK303" i="3" s="1"/>
  <c r="AK345" i="3" s="1"/>
  <c r="AK43" i="3" s="1"/>
  <c r="AK35" i="6" s="1"/>
  <c r="AP211" i="3"/>
  <c r="AP22" i="3" s="1"/>
  <c r="AF266" i="3"/>
  <c r="AF300" i="3" s="1"/>
  <c r="AF342" i="3" s="1"/>
  <c r="AF40" i="3" s="1"/>
  <c r="AF32" i="6" s="1"/>
  <c r="AK259" i="3"/>
  <c r="AK293" i="3" s="1"/>
  <c r="AK335" i="3" s="1"/>
  <c r="AK33" i="3" s="1"/>
  <c r="AK25" i="6" s="1"/>
  <c r="D266" i="3"/>
  <c r="D300" i="3" s="1"/>
  <c r="D342" i="3" s="1"/>
  <c r="D40" i="3" s="1"/>
  <c r="D32" i="6" s="1"/>
  <c r="D274" i="3"/>
  <c r="D308" i="3" s="1"/>
  <c r="D350" i="3" s="1"/>
  <c r="D48" i="3" s="1"/>
  <c r="D40" i="6" s="1"/>
  <c r="AP270" i="3"/>
  <c r="AP304" i="3" s="1"/>
  <c r="AP346" i="3" s="1"/>
  <c r="AP44" i="3" s="1"/>
  <c r="AP36" i="6" s="1"/>
  <c r="D211" i="3"/>
  <c r="D22" i="3" s="1"/>
  <c r="W272" i="3"/>
  <c r="W306" i="3" s="1"/>
  <c r="W348" i="3" s="1"/>
  <c r="W46" i="3" s="1"/>
  <c r="W38" i="6" s="1"/>
  <c r="AF271" i="3"/>
  <c r="AF305" i="3" s="1"/>
  <c r="AF347" i="3" s="1"/>
  <c r="AF45" i="3" s="1"/>
  <c r="AF37" i="6" s="1"/>
  <c r="AF267" i="3"/>
  <c r="AF301" i="3" s="1"/>
  <c r="AF343" i="3" s="1"/>
  <c r="AF41" i="3" s="1"/>
  <c r="AF33" i="6" s="1"/>
  <c r="AF260" i="3"/>
  <c r="AF294" i="3" s="1"/>
  <c r="AF336" i="3" s="1"/>
  <c r="AF34" i="3" s="1"/>
  <c r="AF26" i="6" s="1"/>
  <c r="W273" i="3"/>
  <c r="W307" i="3" s="1"/>
  <c r="W349" i="3" s="1"/>
  <c r="W47" i="3" s="1"/>
  <c r="W39" i="6" s="1"/>
  <c r="W211" i="3"/>
  <c r="W22" i="3" s="1"/>
  <c r="W271" i="3"/>
  <c r="W305" i="3" s="1"/>
  <c r="W347" i="3" s="1"/>
  <c r="W45" i="3" s="1"/>
  <c r="W37" i="6" s="1"/>
  <c r="AF270" i="3"/>
  <c r="AF304" i="3" s="1"/>
  <c r="AF346" i="3" s="1"/>
  <c r="AF44" i="3" s="1"/>
  <c r="AF36" i="6" s="1"/>
  <c r="AF273" i="3"/>
  <c r="AF307" i="3" s="1"/>
  <c r="AF349" i="3" s="1"/>
  <c r="AF47" i="3" s="1"/>
  <c r="AF39" i="6" s="1"/>
  <c r="W268" i="3"/>
  <c r="W302" i="3" s="1"/>
  <c r="W344" i="3" s="1"/>
  <c r="W42" i="3" s="1"/>
  <c r="W34" i="6" s="1"/>
  <c r="W267" i="3"/>
  <c r="W301" i="3" s="1"/>
  <c r="W343" i="3" s="1"/>
  <c r="W41" i="3" s="1"/>
  <c r="W33" i="6" s="1"/>
  <c r="AP273" i="3"/>
  <c r="AP307" i="3" s="1"/>
  <c r="AP349" i="3" s="1"/>
  <c r="AP47" i="3" s="1"/>
  <c r="AP39" i="6" s="1"/>
  <c r="AP274" i="3"/>
  <c r="AP308" i="3" s="1"/>
  <c r="AP350" i="3" s="1"/>
  <c r="AP48" i="3" s="1"/>
  <c r="AP40" i="6" s="1"/>
  <c r="AP268" i="3"/>
  <c r="AP302" i="3" s="1"/>
  <c r="AP344" i="3" s="1"/>
  <c r="AP42" i="3" s="1"/>
  <c r="AP34" i="6" s="1"/>
  <c r="AP261" i="3"/>
  <c r="AP295" i="3" s="1"/>
  <c r="AP337" i="3" s="1"/>
  <c r="AP35" i="3" s="1"/>
  <c r="AP27" i="6" s="1"/>
  <c r="AP262" i="3"/>
  <c r="AP296" i="3" s="1"/>
  <c r="AP338" i="3" s="1"/>
  <c r="AP36" i="3" s="1"/>
  <c r="AP28" i="6" s="1"/>
  <c r="AP272" i="3"/>
  <c r="AP306" i="3" s="1"/>
  <c r="AP348" i="3" s="1"/>
  <c r="AP46" i="3" s="1"/>
  <c r="AP38" i="6" s="1"/>
  <c r="AP263" i="3"/>
  <c r="AP297" i="3" s="1"/>
  <c r="AP339" i="3" s="1"/>
  <c r="AP37" i="3" s="1"/>
  <c r="AP29" i="6" s="1"/>
  <c r="AP271" i="3"/>
  <c r="AP305" i="3" s="1"/>
  <c r="AP347" i="3" s="1"/>
  <c r="AP45" i="3" s="1"/>
  <c r="AP37" i="6" s="1"/>
  <c r="AF274" i="3"/>
  <c r="AF308" i="3" s="1"/>
  <c r="AF350" i="3" s="1"/>
  <c r="AF48" i="3" s="1"/>
  <c r="AF40" i="6" s="1"/>
  <c r="AF265" i="3"/>
  <c r="AF299" i="3" s="1"/>
  <c r="AF341" i="3" s="1"/>
  <c r="AF39" i="3" s="1"/>
  <c r="AF31" i="6" s="1"/>
  <c r="AF263" i="3"/>
  <c r="AF297" i="3" s="1"/>
  <c r="AF339" i="3" s="1"/>
  <c r="AF37" i="3" s="1"/>
  <c r="AF29" i="6" s="1"/>
  <c r="AF272" i="3"/>
  <c r="AF306" i="3" s="1"/>
  <c r="AF348" i="3" s="1"/>
  <c r="AF46" i="3" s="1"/>
  <c r="AF38" i="6" s="1"/>
  <c r="AF261" i="3"/>
  <c r="AF295" i="3" s="1"/>
  <c r="AF337" i="3" s="1"/>
  <c r="AF35" i="3" s="1"/>
  <c r="AF27" i="6" s="1"/>
  <c r="AK268" i="3"/>
  <c r="AK302" i="3" s="1"/>
  <c r="AK344" i="3" s="1"/>
  <c r="AK42" i="3" s="1"/>
  <c r="AK34" i="6" s="1"/>
  <c r="AK264" i="3"/>
  <c r="AK298" i="3" s="1"/>
  <c r="AK340" i="3" s="1"/>
  <c r="AK38" i="3" s="1"/>
  <c r="AK30" i="6" s="1"/>
  <c r="AK273" i="3"/>
  <c r="AK307" i="3" s="1"/>
  <c r="AK349" i="3" s="1"/>
  <c r="AK47" i="3" s="1"/>
  <c r="AK39" i="6" s="1"/>
  <c r="AK267" i="3"/>
  <c r="AK301" i="3" s="1"/>
  <c r="AK343" i="3" s="1"/>
  <c r="AK41" i="3" s="1"/>
  <c r="AK33" i="6" s="1"/>
  <c r="AK260" i="3"/>
  <c r="AK294" i="3" s="1"/>
  <c r="AK336" i="3" s="1"/>
  <c r="AK34" i="3" s="1"/>
  <c r="AK26" i="6" s="1"/>
  <c r="D273" i="3"/>
  <c r="D307" i="3" s="1"/>
  <c r="D349" i="3" s="1"/>
  <c r="D47" i="3" s="1"/>
  <c r="D39" i="6" s="1"/>
  <c r="D269" i="3"/>
  <c r="D303" i="3" s="1"/>
  <c r="D345" i="3" s="1"/>
  <c r="D43" i="3" s="1"/>
  <c r="D35" i="6" s="1"/>
  <c r="D270" i="3"/>
  <c r="D304" i="3" s="1"/>
  <c r="D346" i="3" s="1"/>
  <c r="D44" i="3" s="1"/>
  <c r="D36" i="6" s="1"/>
  <c r="D272" i="3"/>
  <c r="D306" i="3" s="1"/>
  <c r="D348" i="3" s="1"/>
  <c r="D46" i="3" s="1"/>
  <c r="D38" i="6" s="1"/>
  <c r="D265" i="3"/>
  <c r="D299" i="3" s="1"/>
  <c r="D341" i="3" s="1"/>
  <c r="D39" i="3" s="1"/>
  <c r="D31" i="6" s="1"/>
  <c r="D263" i="3"/>
  <c r="D297" i="3" s="1"/>
  <c r="D339" i="3" s="1"/>
  <c r="D37" i="3" s="1"/>
  <c r="D29" i="6" s="1"/>
  <c r="W265" i="3"/>
  <c r="W299" i="3" s="1"/>
  <c r="W341" i="3" s="1"/>
  <c r="W39" i="3" s="1"/>
  <c r="W31" i="6" s="1"/>
  <c r="W262" i="3"/>
  <c r="W296" i="3" s="1"/>
  <c r="W338" i="3" s="1"/>
  <c r="W36" i="3" s="1"/>
  <c r="W28" i="6" s="1"/>
  <c r="W264" i="3"/>
  <c r="W298" i="3" s="1"/>
  <c r="W340" i="3" s="1"/>
  <c r="W38" i="3" s="1"/>
  <c r="W30" i="6" s="1"/>
  <c r="W270" i="3"/>
  <c r="W304" i="3" s="1"/>
  <c r="W346" i="3" s="1"/>
  <c r="W44" i="3" s="1"/>
  <c r="W36" i="6" s="1"/>
  <c r="AK261" i="3"/>
  <c r="AK295" i="3" s="1"/>
  <c r="AK337" i="3" s="1"/>
  <c r="AK35" i="3" s="1"/>
  <c r="AK27" i="6" s="1"/>
  <c r="W261" i="3"/>
  <c r="W295" i="3" s="1"/>
  <c r="W337" i="3" s="1"/>
  <c r="W35" i="3" s="1"/>
  <c r="W27" i="6" s="1"/>
  <c r="D259" i="3"/>
  <c r="D293" i="3" s="1"/>
  <c r="D335" i="3" s="1"/>
  <c r="D33" i="3" s="1"/>
  <c r="D25" i="6" s="1"/>
  <c r="U188" i="3"/>
  <c r="U387" i="3" s="1"/>
  <c r="U402" i="3" s="1"/>
  <c r="U450" i="3" s="1"/>
  <c r="U231" i="3"/>
  <c r="AR189" i="3"/>
  <c r="AR388" i="3" s="1"/>
  <c r="AR232" i="3"/>
  <c r="AR270" i="3" s="1"/>
  <c r="AR304" i="3" s="1"/>
  <c r="AR346" i="3" s="1"/>
  <c r="AR44" i="3" s="1"/>
  <c r="AR36" i="6" s="1"/>
  <c r="AI189" i="3"/>
  <c r="AI388" i="3" s="1"/>
  <c r="AI232" i="3"/>
  <c r="O189" i="3"/>
  <c r="O388" i="3" s="1"/>
  <c r="O403" i="3" s="1"/>
  <c r="O451" i="3" s="1"/>
  <c r="O232" i="3"/>
  <c r="O216" i="3" s="1"/>
  <c r="Z189" i="3"/>
  <c r="Z388" i="3" s="1"/>
  <c r="Z232" i="3"/>
  <c r="Z216" i="3" s="1"/>
  <c r="S39" i="1"/>
  <c r="R172" i="3"/>
  <c r="J171" i="3"/>
  <c r="M170" i="3"/>
  <c r="U173" i="3"/>
  <c r="CH3" i="3"/>
  <c r="AA169" i="3"/>
  <c r="AM188" i="3"/>
  <c r="AM387" i="3" s="1"/>
  <c r="AM231" i="3"/>
  <c r="L188" i="3"/>
  <c r="L387" i="3" s="1"/>
  <c r="L402" i="3" s="1"/>
  <c r="L450" i="3" s="1"/>
  <c r="L231" i="3"/>
  <c r="C188" i="3"/>
  <c r="C387" i="3" s="1"/>
  <c r="C402" i="3" s="1"/>
  <c r="C450" i="3" s="1"/>
  <c r="C231" i="3"/>
  <c r="H189" i="3"/>
  <c r="H388" i="3" s="1"/>
  <c r="H403" i="3" s="1"/>
  <c r="H451" i="3" s="1"/>
  <c r="H232" i="3"/>
  <c r="AD188" i="3"/>
  <c r="AD387" i="3" s="1"/>
  <c r="AD231" i="3"/>
  <c r="AK274" i="3"/>
  <c r="AK308" i="3" s="1"/>
  <c r="AK350" i="3" s="1"/>
  <c r="AK48" i="3" s="1"/>
  <c r="AK40" i="6" s="1"/>
  <c r="D444" i="3"/>
  <c r="D21" i="3" s="1"/>
  <c r="M8" i="32"/>
  <c r="M8" i="31"/>
  <c r="G7" i="31"/>
  <c r="M8" i="30"/>
  <c r="M10" i="29"/>
  <c r="M7" i="28"/>
  <c r="M10" i="27"/>
  <c r="M8" i="26"/>
  <c r="M8" i="25"/>
  <c r="M8" i="24"/>
  <c r="M8" i="23"/>
  <c r="M8" i="22"/>
  <c r="M8" i="21"/>
  <c r="G7" i="20"/>
  <c r="G19" i="4" s="1"/>
  <c r="M8" i="20"/>
  <c r="G7" i="9"/>
  <c r="P7" i="4" s="1"/>
  <c r="M8" i="9"/>
  <c r="A24" i="7"/>
  <c r="A85" i="3"/>
  <c r="A117" i="3" s="1"/>
  <c r="T431" i="3"/>
  <c r="U431" i="3" s="1"/>
  <c r="S448" i="3"/>
  <c r="AC34" i="3"/>
  <c r="AC26" i="6" s="1"/>
  <c r="K35" i="3"/>
  <c r="K27" i="6" s="1"/>
  <c r="K36" i="3"/>
  <c r="K28" i="6" s="1"/>
  <c r="AC38" i="3"/>
  <c r="AC30" i="6" s="1"/>
  <c r="AL34" i="3"/>
  <c r="AL26" i="6" s="1"/>
  <c r="AL38" i="3"/>
  <c r="AL30" i="6" s="1"/>
  <c r="K33" i="3"/>
  <c r="K25" i="6" s="1"/>
  <c r="AT33" i="3"/>
  <c r="AT25" i="6" s="1"/>
  <c r="AU34" i="3"/>
  <c r="AU26" i="6" s="1"/>
  <c r="AU38" i="3"/>
  <c r="AU30" i="6" s="1"/>
  <c r="AB33" i="3"/>
  <c r="AB25" i="6" s="1"/>
  <c r="AL36" i="3"/>
  <c r="AL28" i="6" s="1"/>
  <c r="T38" i="3"/>
  <c r="T30" i="6" s="1"/>
  <c r="AC36" i="3"/>
  <c r="AC28" i="6" s="1"/>
  <c r="K38" i="3"/>
  <c r="K30" i="6" s="1"/>
  <c r="AT38" i="3"/>
  <c r="AT30" i="6" s="1"/>
  <c r="AU37" i="3"/>
  <c r="AU29" i="6" s="1"/>
  <c r="T35" i="3"/>
  <c r="T27" i="6" s="1"/>
  <c r="AC33" i="3"/>
  <c r="AC25" i="6" s="1"/>
  <c r="AU33" i="3"/>
  <c r="AU25" i="6" s="1"/>
  <c r="T36" i="3"/>
  <c r="T28" i="6" s="1"/>
  <c r="AT34" i="3"/>
  <c r="AT26" i="6" s="1"/>
  <c r="AT36" i="3"/>
  <c r="AT28" i="6" s="1"/>
  <c r="AU36" i="3"/>
  <c r="AU28" i="6" s="1"/>
  <c r="AL35" i="3"/>
  <c r="AL27" i="6" s="1"/>
  <c r="AL33" i="3"/>
  <c r="AL25" i="6" s="1"/>
  <c r="P46" i="3"/>
  <c r="P38" i="6" s="1"/>
  <c r="T34" i="3"/>
  <c r="T26" i="6" s="1"/>
  <c r="T33" i="3"/>
  <c r="T25" i="6" s="1"/>
  <c r="AC37" i="3"/>
  <c r="AC29" i="6" s="1"/>
  <c r="AC35" i="3"/>
  <c r="AC27" i="6" s="1"/>
  <c r="K34" i="3"/>
  <c r="K26" i="6" s="1"/>
  <c r="Y35" i="3"/>
  <c r="Y27" i="6" s="1"/>
  <c r="BI7" i="2"/>
  <c r="BF7" i="2"/>
  <c r="BH7" i="2"/>
  <c r="A351" i="3"/>
  <c r="A49" i="3" s="1"/>
  <c r="X414" i="3"/>
  <c r="W399" i="3"/>
  <c r="W447" i="3" s="1"/>
  <c r="CN496" i="3"/>
  <c r="CN45" i="3"/>
  <c r="CN499" i="3"/>
  <c r="CN48" i="3"/>
  <c r="CN497" i="3"/>
  <c r="CN46" i="3"/>
  <c r="CN490" i="3"/>
  <c r="CN39" i="3"/>
  <c r="CN493" i="3"/>
  <c r="CN42" i="3"/>
  <c r="CN491" i="3"/>
  <c r="CN40" i="3"/>
  <c r="CN494" i="3"/>
  <c r="CN43" i="3"/>
  <c r="CN495" i="3"/>
  <c r="CN44" i="3"/>
  <c r="CN486" i="3"/>
  <c r="CN35" i="3"/>
  <c r="CN488" i="3"/>
  <c r="CN492" i="3"/>
  <c r="CN41" i="3"/>
  <c r="CN498" i="3"/>
  <c r="CN47" i="3"/>
  <c r="K167" i="3"/>
  <c r="K23" i="3" s="1"/>
  <c r="J460" i="3"/>
  <c r="I460" i="3"/>
  <c r="AS72" i="3"/>
  <c r="AS137" i="3" s="1"/>
  <c r="AS11" i="7" s="1"/>
  <c r="T82" i="3"/>
  <c r="AQ72" i="3"/>
  <c r="AQ137" i="3" s="1"/>
  <c r="AH77" i="3"/>
  <c r="AH142" i="3" s="1"/>
  <c r="G77" i="3"/>
  <c r="G142" i="3" s="1"/>
  <c r="AT74" i="3"/>
  <c r="AT139" i="3" s="1"/>
  <c r="AT13" i="7" s="1"/>
  <c r="T77" i="3"/>
  <c r="T142" i="3" s="1"/>
  <c r="T16" i="7" s="1"/>
  <c r="G82" i="3"/>
  <c r="G60" i="6"/>
  <c r="AE83" i="3"/>
  <c r="AE148" i="3" s="1"/>
  <c r="AE22" i="7" s="1"/>
  <c r="AT72" i="3"/>
  <c r="AT137" i="3" s="1"/>
  <c r="AT11" i="7" s="1"/>
  <c r="T74" i="3"/>
  <c r="T139" i="3" s="1"/>
  <c r="T13" i="7" s="1"/>
  <c r="AH72" i="3"/>
  <c r="AH137" i="3" s="1"/>
  <c r="AL74" i="3"/>
  <c r="AL139" i="3" s="1"/>
  <c r="AL13" i="7" s="1"/>
  <c r="AC60" i="6"/>
  <c r="AC82" i="3"/>
  <c r="AH83" i="3"/>
  <c r="AH148" i="3" s="1"/>
  <c r="AL77" i="3"/>
  <c r="AL142" i="3" s="1"/>
  <c r="AL16" i="7" s="1"/>
  <c r="P80" i="3"/>
  <c r="P145" i="3" s="1"/>
  <c r="P70" i="3"/>
  <c r="P135" i="3" s="1"/>
  <c r="K82" i="3"/>
  <c r="K147" i="3" s="1"/>
  <c r="K21" i="7" s="1"/>
  <c r="K74" i="3"/>
  <c r="K139" i="3" s="1"/>
  <c r="K13" i="7" s="1"/>
  <c r="AQ80" i="3"/>
  <c r="AQ145" i="3" s="1"/>
  <c r="AC83" i="3"/>
  <c r="AC148" i="3" s="1"/>
  <c r="AC22" i="7" s="1"/>
  <c r="R404" i="3"/>
  <c r="R452" i="3" s="1"/>
  <c r="T403" i="3"/>
  <c r="S404" i="3"/>
  <c r="S452" i="3" s="1"/>
  <c r="P407" i="3"/>
  <c r="P455" i="3" s="1"/>
  <c r="X400" i="3"/>
  <c r="Q406" i="3"/>
  <c r="Q454" i="3" s="1"/>
  <c r="M410" i="3"/>
  <c r="M458" i="3" s="1"/>
  <c r="L411" i="3"/>
  <c r="L459" i="3" s="1"/>
  <c r="N409" i="3"/>
  <c r="N457" i="3" s="1"/>
  <c r="K412" i="3"/>
  <c r="AU80" i="3"/>
  <c r="AU145" i="3" s="1"/>
  <c r="AU19" i="7" s="1"/>
  <c r="AH81" i="3"/>
  <c r="AH146" i="3" s="1"/>
  <c r="Y85" i="3"/>
  <c r="Y150" i="3" s="1"/>
  <c r="AL76" i="3"/>
  <c r="AL141" i="3" s="1"/>
  <c r="AL15" i="7" s="1"/>
  <c r="G84" i="3"/>
  <c r="G149" i="3" s="1"/>
  <c r="AC85" i="3"/>
  <c r="AC150" i="3" s="1"/>
  <c r="AC24" i="7" s="1"/>
  <c r="AS84" i="3"/>
  <c r="AS149" i="3" s="1"/>
  <c r="AS23" i="7" s="1"/>
  <c r="K85" i="3"/>
  <c r="K150" i="3" s="1"/>
  <c r="K24" i="7" s="1"/>
  <c r="AT78" i="3"/>
  <c r="AT143" i="3" s="1"/>
  <c r="AT17" i="7" s="1"/>
  <c r="AT81" i="3"/>
  <c r="AT146" i="3" s="1"/>
  <c r="AT20" i="7" s="1"/>
  <c r="AE84" i="3"/>
  <c r="AE149" i="3" s="1"/>
  <c r="AE23" i="7" s="1"/>
  <c r="AE79" i="3"/>
  <c r="AE144" i="3" s="1"/>
  <c r="AE18" i="7" s="1"/>
  <c r="AU84" i="3"/>
  <c r="AU149" i="3" s="1"/>
  <c r="AU23" i="7" s="1"/>
  <c r="AU85" i="3"/>
  <c r="AU150" i="3" s="1"/>
  <c r="AU24" i="7" s="1"/>
  <c r="AQ84" i="3"/>
  <c r="AQ149" i="3" s="1"/>
  <c r="AQ82" i="3"/>
  <c r="AQ147" i="3" s="1"/>
  <c r="AH85" i="3"/>
  <c r="AH150" i="3" s="1"/>
  <c r="AH80" i="3"/>
  <c r="AH145" i="3" s="1"/>
  <c r="Y80" i="3"/>
  <c r="Y145" i="3" s="1"/>
  <c r="Y79" i="3"/>
  <c r="Y144" i="3" s="1"/>
  <c r="AL82" i="3"/>
  <c r="AL147" i="3" s="1"/>
  <c r="AL21" i="7" s="1"/>
  <c r="AL60" i="6"/>
  <c r="AL83" i="3"/>
  <c r="AL148" i="3" s="1"/>
  <c r="AL22" i="7" s="1"/>
  <c r="P77" i="3"/>
  <c r="P142" i="3" s="1"/>
  <c r="P85" i="3"/>
  <c r="P150" i="3" s="1"/>
  <c r="G81" i="3"/>
  <c r="G146" i="3" s="1"/>
  <c r="G79" i="3"/>
  <c r="G144" i="3" s="1"/>
  <c r="G76" i="3"/>
  <c r="G141" i="3" s="1"/>
  <c r="T80" i="3"/>
  <c r="T145" i="3" s="1"/>
  <c r="T19" i="7" s="1"/>
  <c r="T76" i="3"/>
  <c r="T141" i="3" s="1"/>
  <c r="T15" i="7" s="1"/>
  <c r="AC77" i="3"/>
  <c r="AC142" i="3" s="1"/>
  <c r="AC16" i="7" s="1"/>
  <c r="AS82" i="3"/>
  <c r="AS147" i="3" s="1"/>
  <c r="AS21" i="7" s="1"/>
  <c r="AS85" i="3"/>
  <c r="AS150" i="3" s="1"/>
  <c r="AS24" i="7" s="1"/>
  <c r="K76" i="3"/>
  <c r="K141" i="3" s="1"/>
  <c r="K15" i="7" s="1"/>
  <c r="AE81" i="3"/>
  <c r="AE146" i="3" s="1"/>
  <c r="AE20" i="7" s="1"/>
  <c r="AU83" i="3"/>
  <c r="AU148" i="3" s="1"/>
  <c r="AU22" i="7" s="1"/>
  <c r="AQ79" i="3"/>
  <c r="AQ144" i="3" s="1"/>
  <c r="AH84" i="3"/>
  <c r="AH149" i="3" s="1"/>
  <c r="AH79" i="3"/>
  <c r="AH144" i="3" s="1"/>
  <c r="Y84" i="3"/>
  <c r="Y149" i="3" s="1"/>
  <c r="AL85" i="3"/>
  <c r="AL150" i="3" s="1"/>
  <c r="AL24" i="7" s="1"/>
  <c r="P76" i="3"/>
  <c r="P141" i="3" s="1"/>
  <c r="G83" i="3"/>
  <c r="G148" i="3" s="1"/>
  <c r="AC78" i="3"/>
  <c r="AC143" i="3" s="1"/>
  <c r="AC17" i="7" s="1"/>
  <c r="AS78" i="3"/>
  <c r="AS143" i="3" s="1"/>
  <c r="AS17" i="7" s="1"/>
  <c r="AT85" i="3"/>
  <c r="AT150" i="3" s="1"/>
  <c r="AT24" i="7" s="1"/>
  <c r="AT79" i="3"/>
  <c r="AT144" i="3" s="1"/>
  <c r="AT18" i="7" s="1"/>
  <c r="AT77" i="3"/>
  <c r="AT142" i="3" s="1"/>
  <c r="AT16" i="7" s="1"/>
  <c r="AT76" i="3"/>
  <c r="AT141" i="3" s="1"/>
  <c r="AT15" i="7" s="1"/>
  <c r="AE82" i="3"/>
  <c r="AE147" i="3" s="1"/>
  <c r="AE21" i="7" s="1"/>
  <c r="AE78" i="3"/>
  <c r="AE143" i="3" s="1"/>
  <c r="AE17" i="7" s="1"/>
  <c r="AE80" i="3"/>
  <c r="AE145" i="3" s="1"/>
  <c r="AE19" i="7" s="1"/>
  <c r="AU77" i="3"/>
  <c r="AU142" i="3" s="1"/>
  <c r="AU16" i="7" s="1"/>
  <c r="AU78" i="3"/>
  <c r="AU143" i="3" s="1"/>
  <c r="AU17" i="7" s="1"/>
  <c r="AU79" i="3"/>
  <c r="AU144" i="3" s="1"/>
  <c r="AU18" i="7" s="1"/>
  <c r="AQ85" i="3"/>
  <c r="AQ150" i="3" s="1"/>
  <c r="AQ81" i="3"/>
  <c r="AQ146" i="3" s="1"/>
  <c r="AQ78" i="3"/>
  <c r="AQ143" i="3" s="1"/>
  <c r="AH82" i="3"/>
  <c r="AH147" i="3" s="1"/>
  <c r="AH78" i="3"/>
  <c r="AH143" i="3" s="1"/>
  <c r="Y82" i="3"/>
  <c r="Y147" i="3" s="1"/>
  <c r="Y83" i="3"/>
  <c r="Y148" i="3" s="1"/>
  <c r="Y76" i="3"/>
  <c r="Y141" i="3" s="1"/>
  <c r="AL81" i="3"/>
  <c r="AL146" i="3" s="1"/>
  <c r="AL20" i="7" s="1"/>
  <c r="AL79" i="3"/>
  <c r="AL144" i="3" s="1"/>
  <c r="AL18" i="7" s="1"/>
  <c r="AL84" i="3"/>
  <c r="AL149" i="3" s="1"/>
  <c r="AL23" i="7" s="1"/>
  <c r="G11" i="39" s="1"/>
  <c r="G95" i="4" s="1"/>
  <c r="T78" i="3"/>
  <c r="T143" i="3" s="1"/>
  <c r="T17" i="7" s="1"/>
  <c r="T85" i="3"/>
  <c r="T150" i="3" s="1"/>
  <c r="T24" i="7" s="1"/>
  <c r="AC76" i="3"/>
  <c r="AC141" i="3" s="1"/>
  <c r="AC15" i="7" s="1"/>
  <c r="AC81" i="3"/>
  <c r="AC146" i="3" s="1"/>
  <c r="AC20" i="7" s="1"/>
  <c r="AC80" i="3"/>
  <c r="AC145" i="3" s="1"/>
  <c r="AC19" i="7" s="1"/>
  <c r="AS83" i="3"/>
  <c r="AS148" i="3" s="1"/>
  <c r="AS22" i="7" s="1"/>
  <c r="AS76" i="3"/>
  <c r="AS141" i="3" s="1"/>
  <c r="AS15" i="7" s="1"/>
  <c r="AS79" i="3"/>
  <c r="AS144" i="3" s="1"/>
  <c r="AS18" i="7" s="1"/>
  <c r="AS77" i="3"/>
  <c r="AS142" i="3" s="1"/>
  <c r="AS16" i="7" s="1"/>
  <c r="K81" i="3"/>
  <c r="K146" i="3" s="1"/>
  <c r="K20" i="7" s="1"/>
  <c r="K80" i="3"/>
  <c r="K145" i="3" s="1"/>
  <c r="K19" i="7" s="1"/>
  <c r="AT82" i="3"/>
  <c r="AT147" i="3" s="1"/>
  <c r="AT21" i="7" s="1"/>
  <c r="AE85" i="3"/>
  <c r="AE150" i="3" s="1"/>
  <c r="AE24" i="7" s="1"/>
  <c r="AQ77" i="3"/>
  <c r="AQ142" i="3" s="1"/>
  <c r="AL78" i="3"/>
  <c r="AL143" i="3" s="1"/>
  <c r="AL17" i="7" s="1"/>
  <c r="P81" i="3"/>
  <c r="P146" i="3" s="1"/>
  <c r="G80" i="3"/>
  <c r="G145" i="3" s="1"/>
  <c r="T83" i="3"/>
  <c r="T148" i="3" s="1"/>
  <c r="T22" i="7" s="1"/>
  <c r="K79" i="3"/>
  <c r="K144" i="3" s="1"/>
  <c r="K18" i="7" s="1"/>
  <c r="AT84" i="3"/>
  <c r="AT149" i="3" s="1"/>
  <c r="AT23" i="7" s="1"/>
  <c r="AT83" i="3"/>
  <c r="AT148" i="3" s="1"/>
  <c r="AT22" i="7" s="1"/>
  <c r="AT80" i="3"/>
  <c r="AT145" i="3" s="1"/>
  <c r="AT19" i="7" s="1"/>
  <c r="AE77" i="3"/>
  <c r="AE142" i="3" s="1"/>
  <c r="AE16" i="7" s="1"/>
  <c r="AE76" i="3"/>
  <c r="AE141" i="3" s="1"/>
  <c r="AE15" i="7" s="1"/>
  <c r="AU76" i="3"/>
  <c r="AU141" i="3" s="1"/>
  <c r="AU15" i="7" s="1"/>
  <c r="AU81" i="3"/>
  <c r="AU146" i="3" s="1"/>
  <c r="AU20" i="7" s="1"/>
  <c r="AU82" i="3"/>
  <c r="AU147" i="3" s="1"/>
  <c r="AU21" i="7" s="1"/>
  <c r="AU60" i="6"/>
  <c r="AQ83" i="3"/>
  <c r="AQ148" i="3" s="1"/>
  <c r="AQ76" i="3"/>
  <c r="AQ141" i="3" s="1"/>
  <c r="AH76" i="3"/>
  <c r="AH141" i="3" s="1"/>
  <c r="Y81" i="3"/>
  <c r="Y146" i="3" s="1"/>
  <c r="Y77" i="3"/>
  <c r="Y142" i="3" s="1"/>
  <c r="AL80" i="3"/>
  <c r="AL145" i="3" s="1"/>
  <c r="AL19" i="7" s="1"/>
  <c r="P78" i="3"/>
  <c r="P143" i="3" s="1"/>
  <c r="P82" i="3"/>
  <c r="P147" i="3" s="1"/>
  <c r="P79" i="3"/>
  <c r="P144" i="3" s="1"/>
  <c r="G78" i="3"/>
  <c r="G143" i="3" s="1"/>
  <c r="G85" i="3"/>
  <c r="G150" i="3" s="1"/>
  <c r="T79" i="3"/>
  <c r="T144" i="3" s="1"/>
  <c r="T18" i="7" s="1"/>
  <c r="T81" i="3"/>
  <c r="T146" i="3" s="1"/>
  <c r="T20" i="7" s="1"/>
  <c r="T84" i="3"/>
  <c r="T149" i="3" s="1"/>
  <c r="T23" i="7" s="1"/>
  <c r="AC84" i="3"/>
  <c r="AC149" i="3" s="1"/>
  <c r="AC23" i="7" s="1"/>
  <c r="AC79" i="3"/>
  <c r="AC144" i="3" s="1"/>
  <c r="AC18" i="7" s="1"/>
  <c r="AS80" i="3"/>
  <c r="AS145" i="3" s="1"/>
  <c r="AS19" i="7" s="1"/>
  <c r="AS81" i="3"/>
  <c r="AS146" i="3" s="1"/>
  <c r="AS20" i="7" s="1"/>
  <c r="K78" i="3"/>
  <c r="K143" i="3" s="1"/>
  <c r="K17" i="7" s="1"/>
  <c r="K84" i="3"/>
  <c r="K149" i="3" s="1"/>
  <c r="K23" i="7" s="1"/>
  <c r="K77" i="3"/>
  <c r="K142" i="3" s="1"/>
  <c r="K16" i="7" s="1"/>
  <c r="AE73" i="3"/>
  <c r="AE138" i="3" s="1"/>
  <c r="AE12" i="7" s="1"/>
  <c r="AE71" i="3"/>
  <c r="AE136" i="3" s="1"/>
  <c r="AE10" i="7" s="1"/>
  <c r="G4" i="9" s="1"/>
  <c r="P4" i="4" s="1"/>
  <c r="AQ71" i="3"/>
  <c r="AQ136" i="3" s="1"/>
  <c r="AQ75" i="3"/>
  <c r="AQ140" i="3" s="1"/>
  <c r="AH73" i="3"/>
  <c r="AH138" i="3" s="1"/>
  <c r="Y74" i="3"/>
  <c r="Y139" i="3" s="1"/>
  <c r="P74" i="3"/>
  <c r="P139" i="3" s="1"/>
  <c r="AS74" i="3"/>
  <c r="AS139" i="3" s="1"/>
  <c r="AS13" i="7" s="1"/>
  <c r="AS71" i="3"/>
  <c r="AS136" i="3" s="1"/>
  <c r="AS10" i="7" s="1"/>
  <c r="AS70" i="3"/>
  <c r="AS135" i="3" s="1"/>
  <c r="AS9" i="7" s="1"/>
  <c r="H9" i="4" s="1"/>
  <c r="AE70" i="3"/>
  <c r="AE135" i="3" s="1"/>
  <c r="AE9" i="7" s="1"/>
  <c r="AE72" i="3"/>
  <c r="AE137" i="3" s="1"/>
  <c r="AE11" i="7" s="1"/>
  <c r="AU72" i="3"/>
  <c r="AU137" i="3" s="1"/>
  <c r="AU11" i="7" s="1"/>
  <c r="AQ73" i="3"/>
  <c r="AQ138" i="3" s="1"/>
  <c r="AH75" i="3"/>
  <c r="AH140" i="3" s="1"/>
  <c r="Y75" i="3"/>
  <c r="Y140" i="3" s="1"/>
  <c r="Y71" i="3"/>
  <c r="Y136" i="3" s="1"/>
  <c r="P73" i="3"/>
  <c r="P138" i="3" s="1"/>
  <c r="G70" i="3"/>
  <c r="G135" i="3" s="1"/>
  <c r="AE75" i="3"/>
  <c r="AE140" i="3" s="1"/>
  <c r="AE14" i="7" s="1"/>
  <c r="AH71" i="3"/>
  <c r="AH136" i="3" s="1"/>
  <c r="Y73" i="3"/>
  <c r="Y138" i="3" s="1"/>
  <c r="P72" i="3"/>
  <c r="P137" i="3" s="1"/>
  <c r="P75" i="3"/>
  <c r="P140" i="3" s="1"/>
  <c r="G73" i="3"/>
  <c r="G138" i="3" s="1"/>
  <c r="G71" i="3"/>
  <c r="G136" i="3" s="1"/>
  <c r="G75" i="3"/>
  <c r="G140" i="3" s="1"/>
  <c r="G74" i="3"/>
  <c r="G139" i="3" s="1"/>
  <c r="AQ70" i="3"/>
  <c r="AQ135" i="3" s="1"/>
  <c r="AE74" i="3"/>
  <c r="AE139" i="3" s="1"/>
  <c r="AE13" i="7" s="1"/>
  <c r="AQ74" i="3"/>
  <c r="AQ139" i="3" s="1"/>
  <c r="AH74" i="3"/>
  <c r="AH139" i="3" s="1"/>
  <c r="AH70" i="3"/>
  <c r="AH135" i="3" s="1"/>
  <c r="Y70" i="3"/>
  <c r="Y135" i="3" s="1"/>
  <c r="P71" i="3"/>
  <c r="P136" i="3" s="1"/>
  <c r="G72" i="3"/>
  <c r="G137" i="3" s="1"/>
  <c r="AS75" i="3"/>
  <c r="AS140" i="3" s="1"/>
  <c r="AS14" i="7" s="1"/>
  <c r="AS73" i="3"/>
  <c r="AS138" i="3" s="1"/>
  <c r="AS12" i="7" s="1"/>
  <c r="AE275" i="3"/>
  <c r="AE309" i="3" s="1"/>
  <c r="AE351" i="3" s="1"/>
  <c r="AE49" i="3" s="1"/>
  <c r="AE41" i="6" s="1"/>
  <c r="AC275" i="3"/>
  <c r="AC309" i="3" s="1"/>
  <c r="AC351" i="3" s="1"/>
  <c r="AC49" i="3" s="1"/>
  <c r="AC41" i="6" s="1"/>
  <c r="AH275" i="3"/>
  <c r="AH309" i="3" s="1"/>
  <c r="AH351" i="3" s="1"/>
  <c r="AH49" i="3" s="1"/>
  <c r="AH41" i="6" s="1"/>
  <c r="D275" i="3"/>
  <c r="D309" i="3" s="1"/>
  <c r="D351" i="3" s="1"/>
  <c r="D49" i="3" s="1"/>
  <c r="D41" i="6" s="1"/>
  <c r="AT275" i="3"/>
  <c r="AT309" i="3" s="1"/>
  <c r="AT351" i="3" s="1"/>
  <c r="AT49" i="3" s="1"/>
  <c r="AT41" i="6" s="1"/>
  <c r="AF275" i="3"/>
  <c r="AF309" i="3" s="1"/>
  <c r="AF351" i="3" s="1"/>
  <c r="AF49" i="3" s="1"/>
  <c r="AF41" i="6" s="1"/>
  <c r="AP275" i="3"/>
  <c r="AP309" i="3" s="1"/>
  <c r="AP351" i="3" s="1"/>
  <c r="AP49" i="3" s="1"/>
  <c r="AP41" i="6" s="1"/>
  <c r="K275" i="3"/>
  <c r="K309" i="3" s="1"/>
  <c r="K351" i="3" s="1"/>
  <c r="K49" i="3" s="1"/>
  <c r="K41" i="6" s="1"/>
  <c r="AL275" i="3"/>
  <c r="AL309" i="3" s="1"/>
  <c r="AL351" i="3" s="1"/>
  <c r="AL49" i="3" s="1"/>
  <c r="AL41" i="6" s="1"/>
  <c r="AS275" i="3"/>
  <c r="AS309" i="3" s="1"/>
  <c r="AS351" i="3" s="1"/>
  <c r="AS49" i="3" s="1"/>
  <c r="AS41" i="6" s="1"/>
  <c r="W275" i="3"/>
  <c r="W309" i="3" s="1"/>
  <c r="W351" i="3" s="1"/>
  <c r="W49" i="3" s="1"/>
  <c r="W41" i="6" s="1"/>
  <c r="G275" i="3"/>
  <c r="G309" i="3" s="1"/>
  <c r="G351" i="3" s="1"/>
  <c r="G49" i="3" s="1"/>
  <c r="G41" i="6" s="1"/>
  <c r="Y275" i="3"/>
  <c r="Y309" i="3" s="1"/>
  <c r="Y351" i="3" s="1"/>
  <c r="Y49" i="3" s="1"/>
  <c r="Y41" i="6" s="1"/>
  <c r="P275" i="3"/>
  <c r="P309" i="3" s="1"/>
  <c r="P351" i="3" s="1"/>
  <c r="P49" i="3" s="1"/>
  <c r="P41" i="6" s="1"/>
  <c r="T275" i="3"/>
  <c r="T309" i="3" s="1"/>
  <c r="T351" i="3" s="1"/>
  <c r="T49" i="3" s="1"/>
  <c r="T41" i="6" s="1"/>
  <c r="AK275" i="3"/>
  <c r="AK309" i="3" s="1"/>
  <c r="AK351" i="3" s="1"/>
  <c r="AK49" i="3" s="1"/>
  <c r="AK41" i="6" s="1"/>
  <c r="AQ275" i="3"/>
  <c r="AQ309" i="3" s="1"/>
  <c r="AQ351" i="3" s="1"/>
  <c r="AQ49" i="3" s="1"/>
  <c r="AQ41" i="6" s="1"/>
  <c r="AC167" i="3"/>
  <c r="P167" i="3"/>
  <c r="P328" i="3" s="1"/>
  <c r="AQ167" i="3"/>
  <c r="AQ23" i="3" s="1"/>
  <c r="AQ184" i="3" s="1"/>
  <c r="AL167" i="3"/>
  <c r="AL328" i="3" s="1"/>
  <c r="Y167" i="3"/>
  <c r="Y328" i="3" s="1"/>
  <c r="AU167" i="3"/>
  <c r="AU23" i="3" s="1"/>
  <c r="AU184" i="3" s="1"/>
  <c r="AH167" i="3"/>
  <c r="AH328" i="3" s="1"/>
  <c r="AK211" i="3"/>
  <c r="AK22" i="3" s="1"/>
  <c r="AU309" i="3"/>
  <c r="AU351" i="3" s="1"/>
  <c r="AU49" i="3" s="1"/>
  <c r="AU41" i="6" s="1"/>
  <c r="B310" i="3"/>
  <c r="B276" i="3"/>
  <c r="AG22" i="2"/>
  <c r="F22" i="2" s="1"/>
  <c r="AJ22" i="2"/>
  <c r="I22" i="2" s="1"/>
  <c r="AI22" i="2"/>
  <c r="H22" i="2" s="1"/>
  <c r="AF38" i="52" l="1"/>
  <c r="AF52" i="52" s="1"/>
  <c r="AI38" i="52"/>
  <c r="AI66" i="52" s="1"/>
  <c r="AR38" i="52"/>
  <c r="AR66" i="52" s="1"/>
  <c r="AT37" i="52"/>
  <c r="AT51" i="52" s="1"/>
  <c r="E13" i="52"/>
  <c r="Q261" i="3"/>
  <c r="Q295" i="3" s="1"/>
  <c r="Q337" i="3" s="1"/>
  <c r="Q35" i="3" s="1"/>
  <c r="Q27" i="6" s="1"/>
  <c r="H37" i="52"/>
  <c r="H51" i="52" s="1"/>
  <c r="Q37" i="52"/>
  <c r="Q51" i="52" s="1"/>
  <c r="AF80" i="52"/>
  <c r="AF104" i="52" s="1"/>
  <c r="AL29" i="52"/>
  <c r="AL95" i="52" s="1"/>
  <c r="AL119" i="52" s="1"/>
  <c r="E29" i="52"/>
  <c r="E95" i="52" s="1"/>
  <c r="E119" i="52" s="1"/>
  <c r="AG14" i="52"/>
  <c r="AG80" i="52" s="1"/>
  <c r="AG104" i="52" s="1"/>
  <c r="U29" i="52"/>
  <c r="U95" i="52" s="1"/>
  <c r="U119" i="52" s="1"/>
  <c r="AQ29" i="52"/>
  <c r="AQ95" i="52" s="1"/>
  <c r="AQ119" i="52" s="1"/>
  <c r="Z15" i="52"/>
  <c r="Z81" i="52" s="1"/>
  <c r="Z105" i="52" s="1"/>
  <c r="AG19" i="52"/>
  <c r="AG85" i="52" s="1"/>
  <c r="AG109" i="52" s="1"/>
  <c r="AQ26" i="52"/>
  <c r="AQ92" i="52" s="1"/>
  <c r="AQ116" i="52" s="1"/>
  <c r="X21" i="52"/>
  <c r="X87" i="52" s="1"/>
  <c r="X111" i="52" s="1"/>
  <c r="X25" i="52"/>
  <c r="X91" i="52" s="1"/>
  <c r="X115" i="52" s="1"/>
  <c r="W60" i="6"/>
  <c r="L29" i="52"/>
  <c r="L95" i="52" s="1"/>
  <c r="L119" i="52" s="1"/>
  <c r="AQ17" i="52"/>
  <c r="AQ83" i="52" s="1"/>
  <c r="AQ107" i="52" s="1"/>
  <c r="E20" i="52"/>
  <c r="E86" i="52" s="1"/>
  <c r="E110" i="52" s="1"/>
  <c r="X29" i="52"/>
  <c r="X95" i="52" s="1"/>
  <c r="X119" i="52" s="1"/>
  <c r="AI29" i="52"/>
  <c r="AI95" i="52" s="1"/>
  <c r="AI119" i="52" s="1"/>
  <c r="AV29" i="52"/>
  <c r="AV95" i="52" s="1"/>
  <c r="AV119" i="52" s="1"/>
  <c r="Q29" i="52"/>
  <c r="Q95" i="52" s="1"/>
  <c r="Q119" i="52" s="1"/>
  <c r="AT29" i="52"/>
  <c r="AT95" i="52" s="1"/>
  <c r="AT119" i="52" s="1"/>
  <c r="AG29" i="52"/>
  <c r="AG95" i="52" s="1"/>
  <c r="AG119" i="52" s="1"/>
  <c r="AD29" i="52"/>
  <c r="AD95" i="52" s="1"/>
  <c r="AD119" i="52" s="1"/>
  <c r="AU18" i="52"/>
  <c r="AU84" i="52" s="1"/>
  <c r="AU108" i="52" s="1"/>
  <c r="X19" i="52"/>
  <c r="X85" i="52" s="1"/>
  <c r="X109" i="52" s="1"/>
  <c r="AG15" i="52"/>
  <c r="AG81" i="52" s="1"/>
  <c r="AG105" i="52" s="1"/>
  <c r="H29" i="52"/>
  <c r="H95" i="52" s="1"/>
  <c r="H119" i="52" s="1"/>
  <c r="AR29" i="52"/>
  <c r="AR95" i="52" s="1"/>
  <c r="AR119" i="52" s="1"/>
  <c r="Z29" i="52"/>
  <c r="Z95" i="52" s="1"/>
  <c r="Z119" i="52" s="1"/>
  <c r="AM29" i="52"/>
  <c r="AM95" i="52" s="1"/>
  <c r="AM119" i="52" s="1"/>
  <c r="AU29" i="52"/>
  <c r="AU95" i="52" s="1"/>
  <c r="AU119" i="52" s="1"/>
  <c r="AF29" i="52"/>
  <c r="AF95" i="52" s="1"/>
  <c r="AF119" i="52" s="1"/>
  <c r="Q26" i="52"/>
  <c r="Q92" i="52" s="1"/>
  <c r="Q116" i="52" s="1"/>
  <c r="X24" i="52"/>
  <c r="X90" i="52" s="1"/>
  <c r="X114" i="52" s="1"/>
  <c r="E23" i="52"/>
  <c r="E89" i="52" s="1"/>
  <c r="E113" i="52" s="1"/>
  <c r="E28" i="52"/>
  <c r="E94" i="52" s="1"/>
  <c r="E118" i="52" s="1"/>
  <c r="X28" i="52"/>
  <c r="X94" i="52" s="1"/>
  <c r="X118" i="52" s="1"/>
  <c r="AD17" i="52"/>
  <c r="AD83" i="52" s="1"/>
  <c r="AD107" i="52" s="1"/>
  <c r="AC13" i="52"/>
  <c r="CK496" i="3"/>
  <c r="AQ25" i="52"/>
  <c r="AQ91" i="52" s="1"/>
  <c r="AQ115" i="52" s="1"/>
  <c r="W79" i="3"/>
  <c r="W144" i="3" s="1"/>
  <c r="W18" i="7" s="1"/>
  <c r="X22" i="52"/>
  <c r="X88" i="52" s="1"/>
  <c r="X112" i="52" s="1"/>
  <c r="BZ492" i="3"/>
  <c r="AG21" i="52"/>
  <c r="AG87" i="52" s="1"/>
  <c r="AG111" i="52" s="1"/>
  <c r="AL13" i="52"/>
  <c r="W77" i="3"/>
  <c r="W142" i="3" s="1"/>
  <c r="W16" i="7" s="1"/>
  <c r="X20" i="52"/>
  <c r="X86" i="52" s="1"/>
  <c r="X110" i="52" s="1"/>
  <c r="E16" i="52"/>
  <c r="E82" i="52" s="1"/>
  <c r="E106" i="52" s="1"/>
  <c r="AL19" i="52"/>
  <c r="AL85" i="52" s="1"/>
  <c r="AL109" i="52" s="1"/>
  <c r="AD15" i="52"/>
  <c r="AD81" i="52" s="1"/>
  <c r="AD105" i="52" s="1"/>
  <c r="AU16" i="52"/>
  <c r="AU82" i="52" s="1"/>
  <c r="AU106" i="52" s="1"/>
  <c r="AV13" i="52"/>
  <c r="AM16" i="52"/>
  <c r="AM82" i="52" s="1"/>
  <c r="AM106" i="52" s="1"/>
  <c r="CN484" i="3"/>
  <c r="AU13" i="52"/>
  <c r="AD18" i="52"/>
  <c r="AD84" i="52" s="1"/>
  <c r="AD108" i="52" s="1"/>
  <c r="AL15" i="52"/>
  <c r="AL81" i="52" s="1"/>
  <c r="AL105" i="52" s="1"/>
  <c r="E24" i="52"/>
  <c r="E90" i="52" s="1"/>
  <c r="E114" i="52" s="1"/>
  <c r="AK78" i="3"/>
  <c r="AK143" i="3" s="1"/>
  <c r="AK17" i="7" s="1"/>
  <c r="AL21" i="52"/>
  <c r="AL87" i="52" s="1"/>
  <c r="AL111" i="52" s="1"/>
  <c r="AF85" i="3"/>
  <c r="AF150" i="3" s="1"/>
  <c r="AF24" i="7" s="1"/>
  <c r="AG28" i="52"/>
  <c r="AG94" i="52" s="1"/>
  <c r="AG118" i="52" s="1"/>
  <c r="CK499" i="3"/>
  <c r="AQ28" i="52"/>
  <c r="AQ94" i="52" s="1"/>
  <c r="AQ118" i="52" s="1"/>
  <c r="AF81" i="3"/>
  <c r="AF146" i="3" s="1"/>
  <c r="AF20" i="7" s="1"/>
  <c r="AG24" i="52"/>
  <c r="AG90" i="52" s="1"/>
  <c r="AG114" i="52" s="1"/>
  <c r="AL23" i="52"/>
  <c r="AL89" i="52" s="1"/>
  <c r="AL113" i="52" s="1"/>
  <c r="AL26" i="52"/>
  <c r="AL92" i="52" s="1"/>
  <c r="AL116" i="52" s="1"/>
  <c r="AF80" i="3"/>
  <c r="AF145" i="3" s="1"/>
  <c r="AF19" i="7" s="1"/>
  <c r="AG23" i="52"/>
  <c r="AG89" i="52" s="1"/>
  <c r="AG113" i="52" s="1"/>
  <c r="E21" i="52"/>
  <c r="E87" i="52" s="1"/>
  <c r="E111" i="52" s="1"/>
  <c r="W74" i="3"/>
  <c r="W139" i="3" s="1"/>
  <c r="W13" i="7" s="1"/>
  <c r="X17" i="52"/>
  <c r="X83" i="52" s="1"/>
  <c r="X107" i="52" s="1"/>
  <c r="AG18" i="52"/>
  <c r="AG84" i="52" s="1"/>
  <c r="AG108" i="52" s="1"/>
  <c r="E14" i="52"/>
  <c r="D75" i="3"/>
  <c r="D140" i="3" s="1"/>
  <c r="D14" i="7" s="1"/>
  <c r="E18" i="52"/>
  <c r="E84" i="52" s="1"/>
  <c r="E108" i="52" s="1"/>
  <c r="CK491" i="3"/>
  <c r="AQ20" i="52"/>
  <c r="AQ86" i="52" s="1"/>
  <c r="AQ110" i="52" s="1"/>
  <c r="Q52" i="52"/>
  <c r="Q66" i="52"/>
  <c r="Z51" i="52"/>
  <c r="Z65" i="52"/>
  <c r="AI52" i="52"/>
  <c r="AT52" i="52"/>
  <c r="AT66" i="52"/>
  <c r="AT128" i="52" s="1"/>
  <c r="AI51" i="52"/>
  <c r="AI65" i="52"/>
  <c r="AF66" i="52"/>
  <c r="AF128" i="52" s="1"/>
  <c r="AM13" i="52"/>
  <c r="AD13" i="52"/>
  <c r="L13" i="52"/>
  <c r="AK84" i="3"/>
  <c r="AK149" i="3" s="1"/>
  <c r="AK23" i="7" s="1"/>
  <c r="G10" i="39" s="1"/>
  <c r="G94" i="4" s="1"/>
  <c r="AL27" i="52"/>
  <c r="AL93" i="52" s="1"/>
  <c r="AL117" i="52" s="1"/>
  <c r="AP73" i="3"/>
  <c r="AP138" i="3" s="1"/>
  <c r="AP12" i="7" s="1"/>
  <c r="AQ16" i="52"/>
  <c r="AQ82" i="52" s="1"/>
  <c r="AQ106" i="52" s="1"/>
  <c r="CK489" i="3"/>
  <c r="AQ18" i="52"/>
  <c r="AQ84" i="52" s="1"/>
  <c r="AQ108" i="52" s="1"/>
  <c r="BZ484" i="3"/>
  <c r="AG13" i="52"/>
  <c r="A41" i="6"/>
  <c r="B29" i="52"/>
  <c r="B95" i="52" s="1"/>
  <c r="B119" i="52" s="1"/>
  <c r="U13" i="52"/>
  <c r="AM15" i="52"/>
  <c r="AM81" i="52" s="1"/>
  <c r="AM105" i="52" s="1"/>
  <c r="U16" i="52"/>
  <c r="U82" i="52" s="1"/>
  <c r="U106" i="52" s="1"/>
  <c r="U15" i="52"/>
  <c r="U81" i="52" s="1"/>
  <c r="U105" i="52" s="1"/>
  <c r="AD16" i="52"/>
  <c r="AD82" i="52" s="1"/>
  <c r="AD106" i="52" s="1"/>
  <c r="AV18" i="52"/>
  <c r="AV84" i="52" s="1"/>
  <c r="AV108" i="52" s="1"/>
  <c r="AM18" i="52"/>
  <c r="AM84" i="52" s="1"/>
  <c r="AM108" i="52" s="1"/>
  <c r="L15" i="52"/>
  <c r="L81" i="52" s="1"/>
  <c r="L105" i="52" s="1"/>
  <c r="AK85" i="3"/>
  <c r="AK150" i="3" s="1"/>
  <c r="AK24" i="7" s="1"/>
  <c r="AL28" i="52"/>
  <c r="AL94" i="52" s="1"/>
  <c r="AL118" i="52" s="1"/>
  <c r="CL495" i="3"/>
  <c r="AS24" i="52"/>
  <c r="AS90" i="52" s="1"/>
  <c r="AS114" i="52" s="1"/>
  <c r="E79" i="52"/>
  <c r="E103" i="52" s="1"/>
  <c r="E38" i="52"/>
  <c r="X18" i="52"/>
  <c r="X84" i="52" s="1"/>
  <c r="X108" i="52" s="1"/>
  <c r="E19" i="52"/>
  <c r="E85" i="52" s="1"/>
  <c r="E109" i="52" s="1"/>
  <c r="E27" i="52"/>
  <c r="E93" i="52" s="1"/>
  <c r="E117" i="52" s="1"/>
  <c r="AL18" i="52"/>
  <c r="AL84" i="52" s="1"/>
  <c r="AL108" i="52" s="1"/>
  <c r="BZ488" i="3"/>
  <c r="AG17" i="52"/>
  <c r="AG83" i="52" s="1"/>
  <c r="AG107" i="52" s="1"/>
  <c r="CK486" i="3"/>
  <c r="AQ15" i="52"/>
  <c r="AQ81" i="52" s="1"/>
  <c r="AQ105" i="52" s="1"/>
  <c r="AF60" i="6"/>
  <c r="AG25" i="52"/>
  <c r="AG91" i="52" s="1"/>
  <c r="AG115" i="52" s="1"/>
  <c r="CK495" i="3"/>
  <c r="AQ24" i="52"/>
  <c r="AQ90" i="52" s="1"/>
  <c r="AQ114" i="52" s="1"/>
  <c r="AG20" i="52"/>
  <c r="AG86" i="52" s="1"/>
  <c r="AG110" i="52" s="1"/>
  <c r="D82" i="3"/>
  <c r="D147" i="3" s="1"/>
  <c r="D21" i="7" s="1"/>
  <c r="E25" i="52"/>
  <c r="E91" i="52" s="1"/>
  <c r="E115" i="52" s="1"/>
  <c r="X13" i="52"/>
  <c r="W71" i="3"/>
  <c r="W136" i="3" s="1"/>
  <c r="W10" i="7" s="1"/>
  <c r="F5" i="9" s="1"/>
  <c r="O5" i="4" s="1"/>
  <c r="X14" i="52"/>
  <c r="AP78" i="3"/>
  <c r="AP143" i="3" s="1"/>
  <c r="AP17" i="7" s="1"/>
  <c r="AQ21" i="52"/>
  <c r="AQ87" i="52" s="1"/>
  <c r="AQ111" i="52" s="1"/>
  <c r="BZ487" i="3"/>
  <c r="AG16" i="52"/>
  <c r="AG82" i="52" s="1"/>
  <c r="AG106" i="52" s="1"/>
  <c r="D72" i="3"/>
  <c r="D137" i="3" s="1"/>
  <c r="D11" i="7" s="1"/>
  <c r="D4" i="20" s="1"/>
  <c r="D16" i="4" s="1"/>
  <c r="E15" i="52"/>
  <c r="E81" i="52" s="1"/>
  <c r="E105" i="52" s="1"/>
  <c r="CK485" i="3"/>
  <c r="AQ14" i="52"/>
  <c r="E22" i="52"/>
  <c r="E88" i="52" s="1"/>
  <c r="E112" i="52" s="1"/>
  <c r="R14" i="52"/>
  <c r="H52" i="52"/>
  <c r="H66" i="52"/>
  <c r="AR51" i="52"/>
  <c r="AR65" i="52"/>
  <c r="AF51" i="52"/>
  <c r="AF65" i="52"/>
  <c r="CN485" i="3"/>
  <c r="AU14" i="52"/>
  <c r="L18" i="52"/>
  <c r="L84" i="52" s="1"/>
  <c r="L108" i="52" s="1"/>
  <c r="L16" i="52"/>
  <c r="L82" i="52" s="1"/>
  <c r="L106" i="52" s="1"/>
  <c r="D74" i="3"/>
  <c r="D139" i="3" s="1"/>
  <c r="D13" i="7" s="1"/>
  <c r="E17" i="52"/>
  <c r="E83" i="52" s="1"/>
  <c r="E107" i="52" s="1"/>
  <c r="BZ497" i="3"/>
  <c r="AG26" i="52"/>
  <c r="AG92" i="52" s="1"/>
  <c r="AG116" i="52" s="1"/>
  <c r="CK498" i="3"/>
  <c r="AQ27" i="52"/>
  <c r="AQ93" i="52" s="1"/>
  <c r="AQ117" i="52" s="1"/>
  <c r="X23" i="52"/>
  <c r="X89" i="52" s="1"/>
  <c r="X113" i="52" s="1"/>
  <c r="AL17" i="52"/>
  <c r="AL83" i="52" s="1"/>
  <c r="AL107" i="52" s="1"/>
  <c r="AG22" i="52"/>
  <c r="AG88" i="52" s="1"/>
  <c r="AG112" i="52" s="1"/>
  <c r="L14" i="52"/>
  <c r="U14" i="52"/>
  <c r="AU73" i="3"/>
  <c r="AU138" i="3" s="1"/>
  <c r="AU12" i="7" s="1"/>
  <c r="AV16" i="52"/>
  <c r="AV82" i="52" s="1"/>
  <c r="AV106" i="52" s="1"/>
  <c r="AV17" i="52"/>
  <c r="AV83" i="52" s="1"/>
  <c r="AV107" i="52" s="1"/>
  <c r="U18" i="52"/>
  <c r="U84" i="52" s="1"/>
  <c r="U108" i="52" s="1"/>
  <c r="AV14" i="52"/>
  <c r="AM14" i="52"/>
  <c r="AD14" i="52"/>
  <c r="X15" i="52"/>
  <c r="X81" i="52" s="1"/>
  <c r="X105" i="52" s="1"/>
  <c r="X16" i="52"/>
  <c r="X82" i="52" s="1"/>
  <c r="X106" i="52" s="1"/>
  <c r="E26" i="52"/>
  <c r="E92" i="52" s="1"/>
  <c r="E116" i="52" s="1"/>
  <c r="AK71" i="3"/>
  <c r="AK136" i="3" s="1"/>
  <c r="AK10" i="7" s="1"/>
  <c r="AL14" i="52"/>
  <c r="AL22" i="52"/>
  <c r="AL88" i="52" s="1"/>
  <c r="AL112" i="52" s="1"/>
  <c r="AQ22" i="52"/>
  <c r="AQ88" i="52" s="1"/>
  <c r="AQ112" i="52" s="1"/>
  <c r="AF84" i="3"/>
  <c r="AF149" i="3" s="1"/>
  <c r="AF23" i="7" s="1"/>
  <c r="G5" i="39" s="1"/>
  <c r="G89" i="4" s="1"/>
  <c r="AG27" i="52"/>
  <c r="AG93" i="52" s="1"/>
  <c r="AG117" i="52" s="1"/>
  <c r="X27" i="52"/>
  <c r="X93" i="52" s="1"/>
  <c r="X117" i="52" s="1"/>
  <c r="W83" i="3"/>
  <c r="W148" i="3" s="1"/>
  <c r="W22" i="7" s="1"/>
  <c r="X26" i="52"/>
  <c r="X92" i="52" s="1"/>
  <c r="X116" i="52" s="1"/>
  <c r="AL16" i="52"/>
  <c r="AL82" i="52" s="1"/>
  <c r="AL106" i="52" s="1"/>
  <c r="BK484" i="3"/>
  <c r="R13" i="52"/>
  <c r="AQ19" i="52"/>
  <c r="AQ85" i="52" s="1"/>
  <c r="AQ109" i="52" s="1"/>
  <c r="AP80" i="3"/>
  <c r="AP145" i="3" s="1"/>
  <c r="AP19" i="7" s="1"/>
  <c r="AQ23" i="52"/>
  <c r="AQ89" i="52" s="1"/>
  <c r="AQ113" i="52" s="1"/>
  <c r="AK81" i="3"/>
  <c r="AK146" i="3" s="1"/>
  <c r="AK20" i="7" s="1"/>
  <c r="AL24" i="52"/>
  <c r="AL90" i="52" s="1"/>
  <c r="AL114" i="52" s="1"/>
  <c r="AK77" i="3"/>
  <c r="AK142" i="3" s="1"/>
  <c r="AK16" i="7" s="1"/>
  <c r="AL20" i="52"/>
  <c r="AL86" i="52" s="1"/>
  <c r="AL110" i="52" s="1"/>
  <c r="AK60" i="6"/>
  <c r="AL25" i="52"/>
  <c r="AL91" i="52" s="1"/>
  <c r="AL115" i="52" s="1"/>
  <c r="AQ13" i="52"/>
  <c r="Z66" i="52"/>
  <c r="Z52" i="52"/>
  <c r="Q211" i="3"/>
  <c r="Q22" i="3" s="1"/>
  <c r="H446" i="3"/>
  <c r="H445" i="3" s="1"/>
  <c r="H19" i="3" s="1"/>
  <c r="H20" i="3" s="1"/>
  <c r="CK484" i="3"/>
  <c r="S231" i="3"/>
  <c r="Q275" i="3"/>
  <c r="Q309" i="3" s="1"/>
  <c r="Q351" i="3" s="1"/>
  <c r="Q49" i="3" s="1"/>
  <c r="Q41" i="6" s="1"/>
  <c r="Q262" i="3"/>
  <c r="Q296" i="3" s="1"/>
  <c r="Q338" i="3" s="1"/>
  <c r="Q36" i="3" s="1"/>
  <c r="Q28" i="6" s="1"/>
  <c r="AP77" i="3"/>
  <c r="AP142" i="3" s="1"/>
  <c r="AP16" i="7" s="1"/>
  <c r="Q266" i="3"/>
  <c r="Q300" i="3" s="1"/>
  <c r="Q342" i="3" s="1"/>
  <c r="Q40" i="3" s="1"/>
  <c r="Q32" i="6" s="1"/>
  <c r="Q263" i="3"/>
  <c r="Q297" i="3" s="1"/>
  <c r="Q339" i="3" s="1"/>
  <c r="Q37" i="3" s="1"/>
  <c r="Q29" i="6" s="1"/>
  <c r="Q264" i="3"/>
  <c r="Q298" i="3" s="1"/>
  <c r="Q340" i="3" s="1"/>
  <c r="Q38" i="3" s="1"/>
  <c r="Q30" i="6" s="1"/>
  <c r="Q273" i="3"/>
  <c r="Q307" i="3" s="1"/>
  <c r="Q349" i="3" s="1"/>
  <c r="Q47" i="3" s="1"/>
  <c r="Q39" i="6" s="1"/>
  <c r="Q270" i="3"/>
  <c r="Q304" i="3" s="1"/>
  <c r="Q346" i="3" s="1"/>
  <c r="Q44" i="3" s="1"/>
  <c r="Q36" i="6" s="1"/>
  <c r="Q267" i="3"/>
  <c r="Q301" i="3" s="1"/>
  <c r="Q343" i="3" s="1"/>
  <c r="Q41" i="3" s="1"/>
  <c r="Q33" i="6" s="1"/>
  <c r="Q274" i="3"/>
  <c r="Q308" i="3" s="1"/>
  <c r="Q350" i="3" s="1"/>
  <c r="Q48" i="3" s="1"/>
  <c r="Q40" i="6" s="1"/>
  <c r="Q265" i="3"/>
  <c r="Q299" i="3" s="1"/>
  <c r="Q341" i="3" s="1"/>
  <c r="Q39" i="3" s="1"/>
  <c r="Q31" i="6" s="1"/>
  <c r="Q269" i="3"/>
  <c r="Q303" i="3" s="1"/>
  <c r="Q345" i="3" s="1"/>
  <c r="Q43" i="3" s="1"/>
  <c r="Q35" i="6" s="1"/>
  <c r="Q268" i="3"/>
  <c r="Q302" i="3" s="1"/>
  <c r="Q344" i="3" s="1"/>
  <c r="Q42" i="3" s="1"/>
  <c r="Q34" i="6" s="1"/>
  <c r="Q271" i="3"/>
  <c r="Q305" i="3" s="1"/>
  <c r="Q347" i="3" s="1"/>
  <c r="Q45" i="3" s="1"/>
  <c r="Q37" i="6" s="1"/>
  <c r="Q272" i="3"/>
  <c r="Q306" i="3" s="1"/>
  <c r="Q348" i="3" s="1"/>
  <c r="Q46" i="3" s="1"/>
  <c r="Q38" i="6" s="1"/>
  <c r="J194" i="3"/>
  <c r="J393" i="3" s="1"/>
  <c r="J408" i="3" s="1"/>
  <c r="J456" i="3" s="1"/>
  <c r="J237" i="3"/>
  <c r="J221" i="3" s="1"/>
  <c r="AB192" i="3"/>
  <c r="AB391" i="3" s="1"/>
  <c r="AB235" i="3"/>
  <c r="AN178" i="3"/>
  <c r="AG178" i="3"/>
  <c r="V178" i="3"/>
  <c r="F178" i="3"/>
  <c r="S195" i="3"/>
  <c r="S394" i="3" s="1"/>
  <c r="S238" i="3"/>
  <c r="S222" i="3" s="1"/>
  <c r="M193" i="3"/>
  <c r="M392" i="3" s="1"/>
  <c r="M407" i="3" s="1"/>
  <c r="M455" i="3" s="1"/>
  <c r="M236" i="3"/>
  <c r="M220" i="3" s="1"/>
  <c r="U196" i="3"/>
  <c r="U395" i="3" s="1"/>
  <c r="U239" i="3"/>
  <c r="U223" i="3" s="1"/>
  <c r="AP70" i="3"/>
  <c r="AP135" i="3" s="1"/>
  <c r="AP9" i="7" s="1"/>
  <c r="H6" i="4" s="1"/>
  <c r="AM44" i="48"/>
  <c r="N5" i="46"/>
  <c r="N5" i="45"/>
  <c r="N5" i="44"/>
  <c r="N4" i="43"/>
  <c r="N5" i="42"/>
  <c r="N5" i="41"/>
  <c r="N5" i="40"/>
  <c r="N6" i="39"/>
  <c r="BK485" i="3"/>
  <c r="Q71" i="3"/>
  <c r="Q136" i="3" s="1"/>
  <c r="Q10" i="7" s="1"/>
  <c r="E8" i="9" s="1"/>
  <c r="N8" i="4" s="1"/>
  <c r="AK76" i="3"/>
  <c r="AK141" i="3" s="1"/>
  <c r="AK15" i="7" s="1"/>
  <c r="AK80" i="3"/>
  <c r="AK145" i="3" s="1"/>
  <c r="AK19" i="7" s="1"/>
  <c r="BZ489" i="3"/>
  <c r="D73" i="3"/>
  <c r="D138" i="3" s="1"/>
  <c r="D12" i="7" s="1"/>
  <c r="D71" i="3"/>
  <c r="D136" i="3" s="1"/>
  <c r="D10" i="7" s="1"/>
  <c r="D4" i="9" s="1"/>
  <c r="M4" i="4" s="1"/>
  <c r="AF75" i="3"/>
  <c r="AF140" i="3" s="1"/>
  <c r="AF14" i="7" s="1"/>
  <c r="AK82" i="3"/>
  <c r="AK147" i="3" s="1"/>
  <c r="AK21" i="7" s="1"/>
  <c r="AK83" i="3"/>
  <c r="AK148" i="3" s="1"/>
  <c r="AK22" i="7" s="1"/>
  <c r="D77" i="3"/>
  <c r="D142" i="3" s="1"/>
  <c r="D16" i="7" s="1"/>
  <c r="CK492" i="3"/>
  <c r="BZ493" i="3"/>
  <c r="AP71" i="3"/>
  <c r="AP136" i="3" s="1"/>
  <c r="AP10" i="7" s="1"/>
  <c r="AF77" i="3"/>
  <c r="AF142" i="3" s="1"/>
  <c r="AF16" i="7" s="1"/>
  <c r="AF79" i="3"/>
  <c r="AF144" i="3" s="1"/>
  <c r="AF18" i="7" s="1"/>
  <c r="D79" i="3"/>
  <c r="D144" i="3" s="1"/>
  <c r="D18" i="7" s="1"/>
  <c r="BZ491" i="3"/>
  <c r="D60" i="6"/>
  <c r="CK490" i="3"/>
  <c r="AF73" i="3"/>
  <c r="AF138" i="3" s="1"/>
  <c r="AF12" i="7" s="1"/>
  <c r="BZ498" i="3"/>
  <c r="G4" i="20"/>
  <c r="G16" i="4" s="1"/>
  <c r="AP81" i="3"/>
  <c r="AP146" i="3" s="1"/>
  <c r="AP20" i="7" s="1"/>
  <c r="BZ496" i="3"/>
  <c r="CK494" i="3"/>
  <c r="BZ495" i="3"/>
  <c r="W70" i="3"/>
  <c r="W135" i="3" s="1"/>
  <c r="W9" i="7" s="1"/>
  <c r="F5" i="4" s="1"/>
  <c r="AP76" i="3"/>
  <c r="AP141" i="3" s="1"/>
  <c r="AP15" i="7" s="1"/>
  <c r="D78" i="3"/>
  <c r="D143" i="3" s="1"/>
  <c r="D17" i="7" s="1"/>
  <c r="W80" i="3"/>
  <c r="W145" i="3" s="1"/>
  <c r="W19" i="7" s="1"/>
  <c r="AF82" i="3"/>
  <c r="AF147" i="3" s="1"/>
  <c r="AF21" i="7" s="1"/>
  <c r="CM44" i="3"/>
  <c r="BZ494" i="3"/>
  <c r="W85" i="3"/>
  <c r="W150" i="3" s="1"/>
  <c r="W24" i="7" s="1"/>
  <c r="CK497" i="3"/>
  <c r="AP83" i="3"/>
  <c r="AP148" i="3" s="1"/>
  <c r="AP22" i="7" s="1"/>
  <c r="AF71" i="3"/>
  <c r="AF136" i="3" s="1"/>
  <c r="AF10" i="7" s="1"/>
  <c r="G5" i="9" s="1"/>
  <c r="P5" i="4" s="1"/>
  <c r="BZ485" i="3"/>
  <c r="Q70" i="3"/>
  <c r="Q135" i="3" s="1"/>
  <c r="Q9" i="7" s="1"/>
  <c r="E8" i="31" s="1"/>
  <c r="AD275" i="3"/>
  <c r="AD309" i="3" s="1"/>
  <c r="AD351" i="3" s="1"/>
  <c r="AD49" i="3" s="1"/>
  <c r="AD41" i="6" s="1"/>
  <c r="AD259" i="3"/>
  <c r="AD293" i="3" s="1"/>
  <c r="AD335" i="3" s="1"/>
  <c r="AD33" i="3" s="1"/>
  <c r="AD25" i="6" s="1"/>
  <c r="AD261" i="3"/>
  <c r="AD295" i="3" s="1"/>
  <c r="AD337" i="3" s="1"/>
  <c r="AD35" i="3" s="1"/>
  <c r="AD27" i="6" s="1"/>
  <c r="AD260" i="3"/>
  <c r="AD294" i="3" s="1"/>
  <c r="AD336" i="3" s="1"/>
  <c r="AD34" i="3" s="1"/>
  <c r="AD26" i="6" s="1"/>
  <c r="C275" i="3"/>
  <c r="C309" i="3" s="1"/>
  <c r="C351" i="3" s="1"/>
  <c r="C49" i="3" s="1"/>
  <c r="C41" i="6" s="1"/>
  <c r="C259" i="3"/>
  <c r="C293" i="3" s="1"/>
  <c r="C335" i="3" s="1"/>
  <c r="C33" i="3" s="1"/>
  <c r="C260" i="3"/>
  <c r="C294" i="3" s="1"/>
  <c r="C336" i="3" s="1"/>
  <c r="C34" i="3" s="1"/>
  <c r="C26" i="6" s="1"/>
  <c r="C261" i="3"/>
  <c r="C295" i="3" s="1"/>
  <c r="C337" i="3" s="1"/>
  <c r="C35" i="3" s="1"/>
  <c r="C27" i="6" s="1"/>
  <c r="AM275" i="3"/>
  <c r="AM309" i="3" s="1"/>
  <c r="AM351" i="3" s="1"/>
  <c r="AM49" i="3" s="1"/>
  <c r="AM41" i="6" s="1"/>
  <c r="AM260" i="3"/>
  <c r="AM294" i="3" s="1"/>
  <c r="AM336" i="3" s="1"/>
  <c r="AM34" i="3" s="1"/>
  <c r="AM26" i="6" s="1"/>
  <c r="AM261" i="3"/>
  <c r="AM295" i="3" s="1"/>
  <c r="AM337" i="3" s="1"/>
  <c r="AM35" i="3" s="1"/>
  <c r="AM27" i="6" s="1"/>
  <c r="AM259" i="3"/>
  <c r="AM293" i="3" s="1"/>
  <c r="AM335" i="3" s="1"/>
  <c r="AM33" i="3" s="1"/>
  <c r="AM25" i="6" s="1"/>
  <c r="AR263" i="3"/>
  <c r="AR297" i="3" s="1"/>
  <c r="AR339" i="3" s="1"/>
  <c r="AR37" i="3" s="1"/>
  <c r="AR29" i="6" s="1"/>
  <c r="H265" i="3"/>
  <c r="H299" i="3" s="1"/>
  <c r="H341" i="3" s="1"/>
  <c r="H39" i="3" s="1"/>
  <c r="H31" i="6" s="1"/>
  <c r="H264" i="3"/>
  <c r="H298" i="3" s="1"/>
  <c r="H340" i="3" s="1"/>
  <c r="H38" i="3" s="1"/>
  <c r="H30" i="6" s="1"/>
  <c r="H263" i="3"/>
  <c r="H297" i="3" s="1"/>
  <c r="H339" i="3" s="1"/>
  <c r="H37" i="3" s="1"/>
  <c r="H29" i="6" s="1"/>
  <c r="H266" i="3"/>
  <c r="H300" i="3" s="1"/>
  <c r="H342" i="3" s="1"/>
  <c r="H40" i="3" s="1"/>
  <c r="H32" i="6" s="1"/>
  <c r="L275" i="3"/>
  <c r="L309" i="3" s="1"/>
  <c r="L351" i="3" s="1"/>
  <c r="L49" i="3" s="1"/>
  <c r="L41" i="6" s="1"/>
  <c r="L261" i="3"/>
  <c r="L295" i="3" s="1"/>
  <c r="L337" i="3" s="1"/>
  <c r="L35" i="3" s="1"/>
  <c r="L27" i="6" s="1"/>
  <c r="L265" i="3"/>
  <c r="L299" i="3" s="1"/>
  <c r="L341" i="3" s="1"/>
  <c r="L39" i="3" s="1"/>
  <c r="L31" i="6" s="1"/>
  <c r="L260" i="3"/>
  <c r="L294" i="3" s="1"/>
  <c r="L336" i="3" s="1"/>
  <c r="L34" i="3" s="1"/>
  <c r="L26" i="6" s="1"/>
  <c r="AF70" i="3"/>
  <c r="AF135" i="3" s="1"/>
  <c r="AF9" i="7" s="1"/>
  <c r="G5" i="4" s="1"/>
  <c r="AF78" i="3"/>
  <c r="AF143" i="3" s="1"/>
  <c r="AF17" i="7" s="1"/>
  <c r="AR261" i="3"/>
  <c r="AR295" i="3" s="1"/>
  <c r="AR337" i="3" s="1"/>
  <c r="AR35" i="3" s="1"/>
  <c r="AR27" i="6" s="1"/>
  <c r="AR265" i="3"/>
  <c r="AR299" i="3" s="1"/>
  <c r="AR341" i="3" s="1"/>
  <c r="AR39" i="3" s="1"/>
  <c r="AR31" i="6" s="1"/>
  <c r="AP75" i="3"/>
  <c r="AP140" i="3" s="1"/>
  <c r="AP14" i="7" s="1"/>
  <c r="D85" i="3"/>
  <c r="D150" i="3" s="1"/>
  <c r="D24" i="7" s="1"/>
  <c r="W82" i="3"/>
  <c r="W147" i="3" s="1"/>
  <c r="W21" i="7" s="1"/>
  <c r="W73" i="3"/>
  <c r="W138" i="3" s="1"/>
  <c r="W12" i="7" s="1"/>
  <c r="AF76" i="3"/>
  <c r="AF141" i="3" s="1"/>
  <c r="AF15" i="7" s="1"/>
  <c r="W81" i="3"/>
  <c r="W146" i="3" s="1"/>
  <c r="W20" i="7" s="1"/>
  <c r="D83" i="3"/>
  <c r="D148" i="3" s="1"/>
  <c r="D22" i="7" s="1"/>
  <c r="W84" i="3"/>
  <c r="W149" i="3" s="1"/>
  <c r="W23" i="7" s="1"/>
  <c r="W78" i="3"/>
  <c r="W143" i="3" s="1"/>
  <c r="W17" i="7" s="1"/>
  <c r="AP84" i="3"/>
  <c r="AP149" i="3" s="1"/>
  <c r="AP23" i="7" s="1"/>
  <c r="AP79" i="3"/>
  <c r="AP144" i="3" s="1"/>
  <c r="AP18" i="7" s="1"/>
  <c r="AF83" i="3"/>
  <c r="AF148" i="3" s="1"/>
  <c r="AF22" i="7" s="1"/>
  <c r="AK79" i="3"/>
  <c r="AK144" i="3" s="1"/>
  <c r="AK18" i="7" s="1"/>
  <c r="CK488" i="3"/>
  <c r="W72" i="3"/>
  <c r="W137" i="3" s="1"/>
  <c r="W11" i="7" s="1"/>
  <c r="F5" i="20" s="1"/>
  <c r="F17" i="4" s="1"/>
  <c r="CK493" i="3"/>
  <c r="AR81" i="3"/>
  <c r="AR146" i="3" s="1"/>
  <c r="AR20" i="7" s="1"/>
  <c r="AP74" i="3"/>
  <c r="AP139" i="3" s="1"/>
  <c r="AP13" i="7" s="1"/>
  <c r="BZ490" i="3"/>
  <c r="CK487" i="3"/>
  <c r="S259" i="3"/>
  <c r="S293" i="3" s="1"/>
  <c r="S335" i="3" s="1"/>
  <c r="S33" i="3" s="1"/>
  <c r="S25" i="6" s="1"/>
  <c r="D80" i="3"/>
  <c r="D145" i="3" s="1"/>
  <c r="D19" i="7" s="1"/>
  <c r="AF72" i="3"/>
  <c r="AF137" i="3" s="1"/>
  <c r="AF11" i="7" s="1"/>
  <c r="G5" i="20" s="1"/>
  <c r="G17" i="4" s="1"/>
  <c r="AF74" i="3"/>
  <c r="AF139" i="3" s="1"/>
  <c r="AF13" i="7" s="1"/>
  <c r="AP85" i="3"/>
  <c r="AP150" i="3" s="1"/>
  <c r="AP24" i="7" s="1"/>
  <c r="D81" i="3"/>
  <c r="D146" i="3" s="1"/>
  <c r="D20" i="7" s="1"/>
  <c r="AK72" i="3"/>
  <c r="AK137" i="3" s="1"/>
  <c r="AK11" i="7" s="1"/>
  <c r="BZ499" i="3"/>
  <c r="W75" i="3"/>
  <c r="W140" i="3" s="1"/>
  <c r="W14" i="7" s="1"/>
  <c r="AP72" i="3"/>
  <c r="AP137" i="3" s="1"/>
  <c r="AP11" i="7" s="1"/>
  <c r="D84" i="3"/>
  <c r="D149" i="3" s="1"/>
  <c r="D23" i="7" s="1"/>
  <c r="W76" i="3"/>
  <c r="W141" i="3" s="1"/>
  <c r="W15" i="7" s="1"/>
  <c r="D76" i="3"/>
  <c r="D141" i="3" s="1"/>
  <c r="D15" i="7" s="1"/>
  <c r="BZ486" i="3"/>
  <c r="CL44" i="3"/>
  <c r="H444" i="3"/>
  <c r="H21" i="3" s="1"/>
  <c r="AP60" i="6"/>
  <c r="AP82" i="3"/>
  <c r="AP147" i="3" s="1"/>
  <c r="AP21" i="7" s="1"/>
  <c r="AR275" i="3"/>
  <c r="AR309" i="3" s="1"/>
  <c r="AR351" i="3" s="1"/>
  <c r="AR49" i="3" s="1"/>
  <c r="AR41" i="6" s="1"/>
  <c r="D70" i="3"/>
  <c r="D135" i="3" s="1"/>
  <c r="D9" i="7" s="1"/>
  <c r="D4" i="31" s="1"/>
  <c r="CM495" i="3"/>
  <c r="CK44" i="3"/>
  <c r="AD215" i="3"/>
  <c r="AD211" i="3" s="1"/>
  <c r="AD22" i="3" s="1"/>
  <c r="AD271" i="3"/>
  <c r="AD305" i="3" s="1"/>
  <c r="AD347" i="3" s="1"/>
  <c r="AD45" i="3" s="1"/>
  <c r="AD37" i="6" s="1"/>
  <c r="AD263" i="3"/>
  <c r="AD297" i="3" s="1"/>
  <c r="AD339" i="3" s="1"/>
  <c r="AD37" i="3" s="1"/>
  <c r="AD29" i="6" s="1"/>
  <c r="AD262" i="3"/>
  <c r="AD296" i="3" s="1"/>
  <c r="AD338" i="3" s="1"/>
  <c r="AD36" i="3" s="1"/>
  <c r="AD28" i="6" s="1"/>
  <c r="AD268" i="3"/>
  <c r="AD302" i="3" s="1"/>
  <c r="AD344" i="3" s="1"/>
  <c r="AD42" i="3" s="1"/>
  <c r="AD34" i="6" s="1"/>
  <c r="AD270" i="3"/>
  <c r="AD304" i="3" s="1"/>
  <c r="AD346" i="3" s="1"/>
  <c r="AD44" i="3" s="1"/>
  <c r="AD36" i="6" s="1"/>
  <c r="AD272" i="3"/>
  <c r="AD306" i="3" s="1"/>
  <c r="AD348" i="3" s="1"/>
  <c r="AD46" i="3" s="1"/>
  <c r="AD38" i="6" s="1"/>
  <c r="AD274" i="3"/>
  <c r="AD308" i="3" s="1"/>
  <c r="AD350" i="3" s="1"/>
  <c r="AD48" i="3" s="1"/>
  <c r="AD40" i="6" s="1"/>
  <c r="AD269" i="3"/>
  <c r="AD303" i="3" s="1"/>
  <c r="AD345" i="3" s="1"/>
  <c r="AD43" i="3" s="1"/>
  <c r="AD35" i="6" s="1"/>
  <c r="AD273" i="3"/>
  <c r="AD307" i="3" s="1"/>
  <c r="AD349" i="3" s="1"/>
  <c r="AD47" i="3" s="1"/>
  <c r="AD39" i="6" s="1"/>
  <c r="AD265" i="3"/>
  <c r="AD299" i="3" s="1"/>
  <c r="AD341" i="3" s="1"/>
  <c r="AD39" i="3" s="1"/>
  <c r="AD31" i="6" s="1"/>
  <c r="AD264" i="3"/>
  <c r="AD298" i="3" s="1"/>
  <c r="AD340" i="3" s="1"/>
  <c r="AD38" i="3" s="1"/>
  <c r="AD30" i="6" s="1"/>
  <c r="AD267" i="3"/>
  <c r="AD301" i="3" s="1"/>
  <c r="AD343" i="3" s="1"/>
  <c r="AD41" i="3" s="1"/>
  <c r="AD33" i="6" s="1"/>
  <c r="AD266" i="3"/>
  <c r="AD300" i="3" s="1"/>
  <c r="AD342" i="3" s="1"/>
  <c r="AD40" i="3" s="1"/>
  <c r="AD32" i="6" s="1"/>
  <c r="H216" i="3"/>
  <c r="H211" i="3" s="1"/>
  <c r="H22" i="3" s="1"/>
  <c r="H271" i="3"/>
  <c r="H305" i="3" s="1"/>
  <c r="H347" i="3" s="1"/>
  <c r="H45" i="3" s="1"/>
  <c r="H37" i="6" s="1"/>
  <c r="H267" i="3"/>
  <c r="H301" i="3" s="1"/>
  <c r="H343" i="3" s="1"/>
  <c r="H41" i="3" s="1"/>
  <c r="H33" i="6" s="1"/>
  <c r="H260" i="3"/>
  <c r="H294" i="3" s="1"/>
  <c r="H336" i="3" s="1"/>
  <c r="H34" i="3" s="1"/>
  <c r="H26" i="6" s="1"/>
  <c r="H262" i="3"/>
  <c r="H296" i="3" s="1"/>
  <c r="H338" i="3" s="1"/>
  <c r="H36" i="3" s="1"/>
  <c r="H28" i="6" s="1"/>
  <c r="H269" i="3"/>
  <c r="H303" i="3" s="1"/>
  <c r="H345" i="3" s="1"/>
  <c r="H43" i="3" s="1"/>
  <c r="H35" i="6" s="1"/>
  <c r="H268" i="3"/>
  <c r="H302" i="3" s="1"/>
  <c r="H344" i="3" s="1"/>
  <c r="H42" i="3" s="1"/>
  <c r="H34" i="6" s="1"/>
  <c r="H259" i="3"/>
  <c r="H293" i="3" s="1"/>
  <c r="H335" i="3" s="1"/>
  <c r="H270" i="3"/>
  <c r="H304" i="3" s="1"/>
  <c r="H346" i="3" s="1"/>
  <c r="H44" i="3" s="1"/>
  <c r="H36" i="6" s="1"/>
  <c r="H274" i="3"/>
  <c r="H308" i="3" s="1"/>
  <c r="H350" i="3" s="1"/>
  <c r="H48" i="3" s="1"/>
  <c r="H40" i="6" s="1"/>
  <c r="H272" i="3"/>
  <c r="H306" i="3" s="1"/>
  <c r="H348" i="3" s="1"/>
  <c r="H46" i="3" s="1"/>
  <c r="H38" i="6" s="1"/>
  <c r="H273" i="3"/>
  <c r="H307" i="3" s="1"/>
  <c r="H349" i="3" s="1"/>
  <c r="H47" i="3" s="1"/>
  <c r="H39" i="6" s="1"/>
  <c r="H261" i="3"/>
  <c r="H295" i="3" s="1"/>
  <c r="H337" i="3" s="1"/>
  <c r="H35" i="3" s="1"/>
  <c r="H27" i="6" s="1"/>
  <c r="C215" i="3"/>
  <c r="C211" i="3" s="1"/>
  <c r="C22" i="3" s="1"/>
  <c r="C25" i="3" s="1"/>
  <c r="C267" i="3"/>
  <c r="C301" i="3" s="1"/>
  <c r="C343" i="3" s="1"/>
  <c r="C266" i="3"/>
  <c r="C300" i="3" s="1"/>
  <c r="C342" i="3" s="1"/>
  <c r="C264" i="3"/>
  <c r="C298" i="3" s="1"/>
  <c r="C340" i="3" s="1"/>
  <c r="C270" i="3"/>
  <c r="C304" i="3" s="1"/>
  <c r="C346" i="3" s="1"/>
  <c r="C272" i="3"/>
  <c r="C306" i="3" s="1"/>
  <c r="C348" i="3" s="1"/>
  <c r="C271" i="3"/>
  <c r="C305" i="3" s="1"/>
  <c r="C347" i="3" s="1"/>
  <c r="C273" i="3"/>
  <c r="C307" i="3" s="1"/>
  <c r="C349" i="3" s="1"/>
  <c r="C263" i="3"/>
  <c r="C297" i="3" s="1"/>
  <c r="C339" i="3" s="1"/>
  <c r="C274" i="3"/>
  <c r="C308" i="3" s="1"/>
  <c r="C350" i="3" s="1"/>
  <c r="C269" i="3"/>
  <c r="C303" i="3" s="1"/>
  <c r="C345" i="3" s="1"/>
  <c r="C265" i="3"/>
  <c r="C299" i="3" s="1"/>
  <c r="C341" i="3" s="1"/>
  <c r="C262" i="3"/>
  <c r="C296" i="3" s="1"/>
  <c r="C338" i="3" s="1"/>
  <c r="C268" i="3"/>
  <c r="C302" i="3" s="1"/>
  <c r="C344" i="3" s="1"/>
  <c r="L215" i="3"/>
  <c r="L211" i="3" s="1"/>
  <c r="L22" i="3" s="1"/>
  <c r="L270" i="3"/>
  <c r="L304" i="3" s="1"/>
  <c r="L346" i="3" s="1"/>
  <c r="L44" i="3" s="1"/>
  <c r="L36" i="6" s="1"/>
  <c r="L271" i="3"/>
  <c r="L305" i="3" s="1"/>
  <c r="L347" i="3" s="1"/>
  <c r="L45" i="3" s="1"/>
  <c r="L37" i="6" s="1"/>
  <c r="L259" i="3"/>
  <c r="L293" i="3" s="1"/>
  <c r="L335" i="3" s="1"/>
  <c r="L33" i="3" s="1"/>
  <c r="L25" i="6" s="1"/>
  <c r="L263" i="3"/>
  <c r="L297" i="3" s="1"/>
  <c r="L339" i="3" s="1"/>
  <c r="L37" i="3" s="1"/>
  <c r="L29" i="6" s="1"/>
  <c r="L262" i="3"/>
  <c r="L296" i="3" s="1"/>
  <c r="L338" i="3" s="1"/>
  <c r="L36" i="3" s="1"/>
  <c r="L28" i="6" s="1"/>
  <c r="L272" i="3"/>
  <c r="L306" i="3" s="1"/>
  <c r="L348" i="3" s="1"/>
  <c r="L46" i="3" s="1"/>
  <c r="L38" i="6" s="1"/>
  <c r="L267" i="3"/>
  <c r="L301" i="3" s="1"/>
  <c r="L343" i="3" s="1"/>
  <c r="L41" i="3" s="1"/>
  <c r="L33" i="6" s="1"/>
  <c r="L273" i="3"/>
  <c r="L307" i="3" s="1"/>
  <c r="L349" i="3" s="1"/>
  <c r="L47" i="3" s="1"/>
  <c r="L39" i="6" s="1"/>
  <c r="L268" i="3"/>
  <c r="L302" i="3" s="1"/>
  <c r="L344" i="3" s="1"/>
  <c r="L42" i="3" s="1"/>
  <c r="L34" i="6" s="1"/>
  <c r="L264" i="3"/>
  <c r="L298" i="3" s="1"/>
  <c r="L340" i="3" s="1"/>
  <c r="L38" i="3" s="1"/>
  <c r="L30" i="6" s="1"/>
  <c r="L274" i="3"/>
  <c r="L308" i="3" s="1"/>
  <c r="L350" i="3" s="1"/>
  <c r="L48" i="3" s="1"/>
  <c r="L40" i="6" s="1"/>
  <c r="L266" i="3"/>
  <c r="L300" i="3" s="1"/>
  <c r="L342" i="3" s="1"/>
  <c r="L40" i="3" s="1"/>
  <c r="L32" i="6" s="1"/>
  <c r="L269" i="3"/>
  <c r="L303" i="3" s="1"/>
  <c r="L345" i="3" s="1"/>
  <c r="L43" i="3" s="1"/>
  <c r="L35" i="6" s="1"/>
  <c r="AM215" i="3"/>
  <c r="AM211" i="3" s="1"/>
  <c r="AM22" i="3" s="1"/>
  <c r="AM273" i="3"/>
  <c r="AM307" i="3" s="1"/>
  <c r="AM349" i="3" s="1"/>
  <c r="AM47" i="3" s="1"/>
  <c r="AM39" i="6" s="1"/>
  <c r="AM263" i="3"/>
  <c r="AM297" i="3" s="1"/>
  <c r="AM339" i="3" s="1"/>
  <c r="AM37" i="3" s="1"/>
  <c r="AM29" i="6" s="1"/>
  <c r="AM267" i="3"/>
  <c r="AM301" i="3" s="1"/>
  <c r="AM343" i="3" s="1"/>
  <c r="AM41" i="3" s="1"/>
  <c r="AM33" i="6" s="1"/>
  <c r="AM262" i="3"/>
  <c r="AM296" i="3" s="1"/>
  <c r="AM338" i="3" s="1"/>
  <c r="AM36" i="3" s="1"/>
  <c r="AM28" i="6" s="1"/>
  <c r="AM269" i="3"/>
  <c r="AM303" i="3" s="1"/>
  <c r="AM345" i="3" s="1"/>
  <c r="AM43" i="3" s="1"/>
  <c r="AM35" i="6" s="1"/>
  <c r="AM271" i="3"/>
  <c r="AM305" i="3" s="1"/>
  <c r="AM347" i="3" s="1"/>
  <c r="AM45" i="3" s="1"/>
  <c r="AM37" i="6" s="1"/>
  <c r="AM270" i="3"/>
  <c r="AM304" i="3" s="1"/>
  <c r="AM346" i="3" s="1"/>
  <c r="AM44" i="3" s="1"/>
  <c r="AM36" i="6" s="1"/>
  <c r="AM266" i="3"/>
  <c r="AM300" i="3" s="1"/>
  <c r="AM342" i="3" s="1"/>
  <c r="AM40" i="3" s="1"/>
  <c r="AM32" i="6" s="1"/>
  <c r="AM265" i="3"/>
  <c r="AM299" i="3" s="1"/>
  <c r="AM341" i="3" s="1"/>
  <c r="AM39" i="3" s="1"/>
  <c r="AM31" i="6" s="1"/>
  <c r="AM274" i="3"/>
  <c r="AM308" i="3" s="1"/>
  <c r="AM350" i="3" s="1"/>
  <c r="AM48" i="3" s="1"/>
  <c r="AM40" i="6" s="1"/>
  <c r="AM268" i="3"/>
  <c r="AM302" i="3" s="1"/>
  <c r="AM344" i="3" s="1"/>
  <c r="AM42" i="3" s="1"/>
  <c r="AM34" i="6" s="1"/>
  <c r="AM272" i="3"/>
  <c r="AM306" i="3" s="1"/>
  <c r="AM348" i="3" s="1"/>
  <c r="AM46" i="3" s="1"/>
  <c r="AM38" i="6" s="1"/>
  <c r="AM264" i="3"/>
  <c r="AM298" i="3" s="1"/>
  <c r="AM340" i="3" s="1"/>
  <c r="AM38" i="3" s="1"/>
  <c r="AM30" i="6" s="1"/>
  <c r="M186" i="3"/>
  <c r="M385" i="3" s="1"/>
  <c r="M400" i="3" s="1"/>
  <c r="M448" i="3" s="1"/>
  <c r="M229" i="3"/>
  <c r="R188" i="3"/>
  <c r="R387" i="3" s="1"/>
  <c r="R402" i="3" s="1"/>
  <c r="R450" i="3" s="1"/>
  <c r="R231" i="3"/>
  <c r="AI216" i="3"/>
  <c r="AR216" i="3"/>
  <c r="AR211" i="3" s="1"/>
  <c r="AR22" i="3" s="1"/>
  <c r="AR272" i="3"/>
  <c r="AR306" i="3" s="1"/>
  <c r="AR348" i="3" s="1"/>
  <c r="AR46" i="3" s="1"/>
  <c r="AR38" i="6" s="1"/>
  <c r="AR259" i="3"/>
  <c r="AR293" i="3" s="1"/>
  <c r="AR335" i="3" s="1"/>
  <c r="AR33" i="3" s="1"/>
  <c r="AR25" i="6" s="1"/>
  <c r="AR268" i="3"/>
  <c r="AR302" i="3" s="1"/>
  <c r="AR344" i="3" s="1"/>
  <c r="AR42" i="3" s="1"/>
  <c r="AR34" i="6" s="1"/>
  <c r="AR271" i="3"/>
  <c r="AR305" i="3" s="1"/>
  <c r="AR347" i="3" s="1"/>
  <c r="AR45" i="3" s="1"/>
  <c r="AR37" i="6" s="1"/>
  <c r="AR267" i="3"/>
  <c r="AR301" i="3" s="1"/>
  <c r="AR343" i="3" s="1"/>
  <c r="AR41" i="3" s="1"/>
  <c r="AR33" i="6" s="1"/>
  <c r="AR274" i="3"/>
  <c r="AR308" i="3" s="1"/>
  <c r="AR350" i="3" s="1"/>
  <c r="AR48" i="3" s="1"/>
  <c r="AR40" i="6" s="1"/>
  <c r="AR262" i="3"/>
  <c r="AR296" i="3" s="1"/>
  <c r="AR338" i="3" s="1"/>
  <c r="AR36" i="3" s="1"/>
  <c r="AR28" i="6" s="1"/>
  <c r="AR269" i="3"/>
  <c r="AR303" i="3" s="1"/>
  <c r="AR345" i="3" s="1"/>
  <c r="AR43" i="3" s="1"/>
  <c r="AR35" i="6" s="1"/>
  <c r="AR266" i="3"/>
  <c r="AR300" i="3" s="1"/>
  <c r="AR342" i="3" s="1"/>
  <c r="AR40" i="3" s="1"/>
  <c r="AR32" i="6" s="1"/>
  <c r="AR264" i="3"/>
  <c r="AR298" i="3" s="1"/>
  <c r="AR340" i="3" s="1"/>
  <c r="AR38" i="3" s="1"/>
  <c r="AR30" i="6" s="1"/>
  <c r="AR273" i="3"/>
  <c r="AR307" i="3" s="1"/>
  <c r="AR349" i="3" s="1"/>
  <c r="AR47" i="3" s="1"/>
  <c r="AR39" i="6" s="1"/>
  <c r="AR260" i="3"/>
  <c r="AR294" i="3" s="1"/>
  <c r="AR336" i="3" s="1"/>
  <c r="AR34" i="3" s="1"/>
  <c r="AR26" i="6" s="1"/>
  <c r="U215" i="3"/>
  <c r="H275" i="3"/>
  <c r="H309" i="3" s="1"/>
  <c r="H351" i="3" s="1"/>
  <c r="H49" i="3" s="1"/>
  <c r="H41" i="6" s="1"/>
  <c r="C446" i="3"/>
  <c r="C445" i="3" s="1"/>
  <c r="C19" i="3" s="1"/>
  <c r="C20" i="3" s="1"/>
  <c r="C444" i="3"/>
  <c r="C21" i="3" s="1"/>
  <c r="AA185" i="3"/>
  <c r="AA384" i="3" s="1"/>
  <c r="AA228" i="3"/>
  <c r="AA276" i="3" s="1"/>
  <c r="AA310" i="3" s="1"/>
  <c r="AA352" i="3" s="1"/>
  <c r="AA50" i="3" s="1"/>
  <c r="AA42" i="6" s="1"/>
  <c r="U189" i="3"/>
  <c r="U388" i="3" s="1"/>
  <c r="U403" i="3" s="1"/>
  <c r="U451" i="3" s="1"/>
  <c r="U232" i="3"/>
  <c r="U216" i="3" s="1"/>
  <c r="J187" i="3"/>
  <c r="J386" i="3" s="1"/>
  <c r="J401" i="3" s="1"/>
  <c r="J449" i="3" s="1"/>
  <c r="J230" i="3"/>
  <c r="T39" i="1"/>
  <c r="N178" i="3" s="1"/>
  <c r="CI3" i="3"/>
  <c r="AN171" i="3"/>
  <c r="V171" i="3"/>
  <c r="F171" i="3"/>
  <c r="AG171" i="3"/>
  <c r="N171" i="3"/>
  <c r="A150" i="3"/>
  <c r="G4" i="4"/>
  <c r="G4" i="31"/>
  <c r="M9" i="32"/>
  <c r="M9" i="31"/>
  <c r="M9" i="30"/>
  <c r="M11" i="29"/>
  <c r="M8" i="28"/>
  <c r="M11" i="27"/>
  <c r="M9" i="26"/>
  <c r="M9" i="25"/>
  <c r="M9" i="24"/>
  <c r="M9" i="23"/>
  <c r="M9" i="22"/>
  <c r="M9" i="21"/>
  <c r="M9" i="20"/>
  <c r="M9" i="9"/>
  <c r="A86" i="3"/>
  <c r="A151" i="3" s="1"/>
  <c r="V431" i="3"/>
  <c r="U448" i="3"/>
  <c r="AC73" i="3"/>
  <c r="AC138" i="3" s="1"/>
  <c r="AC12" i="7" s="1"/>
  <c r="AU74" i="3"/>
  <c r="AU139" i="3" s="1"/>
  <c r="AU13" i="7" s="1"/>
  <c r="AC71" i="3"/>
  <c r="AC136" i="3" s="1"/>
  <c r="AC10" i="7" s="1"/>
  <c r="F11" i="9" s="1"/>
  <c r="O11" i="4" s="1"/>
  <c r="P83" i="3"/>
  <c r="P148" i="3" s="1"/>
  <c r="T71" i="3"/>
  <c r="T136" i="3" s="1"/>
  <c r="T10" i="7" s="1"/>
  <c r="E11" i="9" s="1"/>
  <c r="N11" i="4" s="1"/>
  <c r="AL72" i="3"/>
  <c r="AL137" i="3" s="1"/>
  <c r="AL11" i="7" s="1"/>
  <c r="AU75" i="3"/>
  <c r="AU140" i="3" s="1"/>
  <c r="AU14" i="7" s="1"/>
  <c r="K75" i="3"/>
  <c r="K140" i="3" s="1"/>
  <c r="K14" i="7" s="1"/>
  <c r="AU70" i="3"/>
  <c r="AU135" i="3" s="1"/>
  <c r="AU9" i="7" s="1"/>
  <c r="H11" i="4" s="1"/>
  <c r="AL73" i="3"/>
  <c r="AL138" i="3" s="1"/>
  <c r="AL12" i="7" s="1"/>
  <c r="T72" i="3"/>
  <c r="T137" i="3" s="1"/>
  <c r="T11" i="7" s="1"/>
  <c r="E11" i="20" s="1"/>
  <c r="E23" i="4" s="1"/>
  <c r="AK70" i="3"/>
  <c r="AK135" i="3" s="1"/>
  <c r="AK9" i="7" s="1"/>
  <c r="G10" i="4" s="1"/>
  <c r="AL71" i="3"/>
  <c r="AL136" i="3" s="1"/>
  <c r="AL10" i="7" s="1"/>
  <c r="CN36" i="3"/>
  <c r="T75" i="3"/>
  <c r="T140" i="3" s="1"/>
  <c r="T14" i="7" s="1"/>
  <c r="AK75" i="3"/>
  <c r="AK140" i="3" s="1"/>
  <c r="AK14" i="7" s="1"/>
  <c r="K73" i="3"/>
  <c r="K138" i="3" s="1"/>
  <c r="K12" i="7" s="1"/>
  <c r="AT75" i="3"/>
  <c r="AT140" i="3" s="1"/>
  <c r="AT14" i="7" s="1"/>
  <c r="AC74" i="3"/>
  <c r="AC139" i="3" s="1"/>
  <c r="AC13" i="7" s="1"/>
  <c r="AT71" i="3"/>
  <c r="AT136" i="3" s="1"/>
  <c r="AT10" i="7" s="1"/>
  <c r="CN34" i="3"/>
  <c r="CN38" i="3"/>
  <c r="T73" i="3"/>
  <c r="T138" i="3" s="1"/>
  <c r="T12" i="7" s="1"/>
  <c r="K72" i="3"/>
  <c r="K137" i="3" s="1"/>
  <c r="K11" i="7" s="1"/>
  <c r="D11" i="20" s="1"/>
  <c r="D23" i="4" s="1"/>
  <c r="AC70" i="3"/>
  <c r="AC135" i="3" s="1"/>
  <c r="AC9" i="7" s="1"/>
  <c r="AL70" i="3"/>
  <c r="AL135" i="3" s="1"/>
  <c r="AL9" i="7" s="1"/>
  <c r="G11" i="4" s="1"/>
  <c r="K71" i="3"/>
  <c r="K136" i="3" s="1"/>
  <c r="K10" i="7" s="1"/>
  <c r="D11" i="9" s="1"/>
  <c r="M11" i="4" s="1"/>
  <c r="AC72" i="3"/>
  <c r="AC137" i="3" s="1"/>
  <c r="AC11" i="7" s="1"/>
  <c r="T70" i="3"/>
  <c r="T135" i="3" s="1"/>
  <c r="T9" i="7" s="1"/>
  <c r="AU71" i="3"/>
  <c r="AU136" i="3" s="1"/>
  <c r="AU10" i="7" s="1"/>
  <c r="AT73" i="3"/>
  <c r="AT138" i="3" s="1"/>
  <c r="AT12" i="7" s="1"/>
  <c r="Y72" i="3"/>
  <c r="Y137" i="3" s="1"/>
  <c r="AC75" i="3"/>
  <c r="AC140" i="3" s="1"/>
  <c r="AC14" i="7" s="1"/>
  <c r="CN487" i="3"/>
  <c r="CN489" i="3"/>
  <c r="CN33" i="3"/>
  <c r="AL75" i="3"/>
  <c r="AL140" i="3" s="1"/>
  <c r="AL14" i="7" s="1"/>
  <c r="AK73" i="3"/>
  <c r="AK138" i="3" s="1"/>
  <c r="AK12" i="7" s="1"/>
  <c r="AT70" i="3"/>
  <c r="AT135" i="3" s="1"/>
  <c r="AT9" i="7" s="1"/>
  <c r="H10" i="4" s="1"/>
  <c r="K70" i="3"/>
  <c r="K135" i="3" s="1"/>
  <c r="K9" i="7" s="1"/>
  <c r="AK74" i="3"/>
  <c r="AK139" i="3" s="1"/>
  <c r="AK13" i="7" s="1"/>
  <c r="AB70" i="3"/>
  <c r="AB135" i="3" s="1"/>
  <c r="AB9" i="7" s="1"/>
  <c r="CN37" i="3"/>
  <c r="A25" i="7"/>
  <c r="BI8" i="2"/>
  <c r="BF8" i="2"/>
  <c r="BH8" i="2"/>
  <c r="K328" i="3"/>
  <c r="K325" i="3" s="1"/>
  <c r="K24" i="3" s="1"/>
  <c r="A352" i="3"/>
  <c r="A50" i="3" s="1"/>
  <c r="AH325" i="3"/>
  <c r="AH24" i="3" s="1"/>
  <c r="AL325" i="3"/>
  <c r="AL24" i="3" s="1"/>
  <c r="Y325" i="3"/>
  <c r="Y24" i="3" s="1"/>
  <c r="P325" i="3"/>
  <c r="P24" i="3" s="1"/>
  <c r="Y414" i="3"/>
  <c r="X399" i="3"/>
  <c r="X447" i="3" s="1"/>
  <c r="CN500" i="3"/>
  <c r="CN49" i="3"/>
  <c r="CK500" i="3"/>
  <c r="BZ500" i="3"/>
  <c r="T451" i="3"/>
  <c r="K460" i="3"/>
  <c r="K446" i="3" s="1"/>
  <c r="K445" i="3" s="1"/>
  <c r="R405" i="3"/>
  <c r="R453" i="3" s="1"/>
  <c r="L412" i="3"/>
  <c r="O409" i="3"/>
  <c r="O457" i="3" s="1"/>
  <c r="N410" i="3"/>
  <c r="N458" i="3" s="1"/>
  <c r="Y400" i="3"/>
  <c r="Y448" i="3" s="1"/>
  <c r="Q407" i="3"/>
  <c r="Q455" i="3" s="1"/>
  <c r="T404" i="3"/>
  <c r="T452" i="3" s="1"/>
  <c r="S405" i="3"/>
  <c r="S453" i="3" s="1"/>
  <c r="V402" i="3"/>
  <c r="V450" i="3" s="1"/>
  <c r="M411" i="3"/>
  <c r="M459" i="3" s="1"/>
  <c r="P408" i="3"/>
  <c r="P456" i="3" s="1"/>
  <c r="W401" i="3"/>
  <c r="W449" i="3" s="1"/>
  <c r="P86" i="3"/>
  <c r="P151" i="3" s="1"/>
  <c r="Y86" i="3"/>
  <c r="Y151" i="3" s="1"/>
  <c r="AS86" i="3"/>
  <c r="AS151" i="3" s="1"/>
  <c r="AS25" i="7" s="1"/>
  <c r="AL86" i="3"/>
  <c r="AL151" i="3" s="1"/>
  <c r="AL25" i="7" s="1"/>
  <c r="AP86" i="3"/>
  <c r="AP151" i="3" s="1"/>
  <c r="AP25" i="7" s="1"/>
  <c r="AE86" i="3"/>
  <c r="AE151" i="3" s="1"/>
  <c r="AE25" i="7" s="1"/>
  <c r="AC86" i="3"/>
  <c r="AC151" i="3" s="1"/>
  <c r="AC25" i="7" s="1"/>
  <c r="AU86" i="3"/>
  <c r="AU151" i="3" s="1"/>
  <c r="AU25" i="7" s="1"/>
  <c r="AQ86" i="3"/>
  <c r="AQ151" i="3" s="1"/>
  <c r="T86" i="3"/>
  <c r="T151" i="3" s="1"/>
  <c r="T25" i="7" s="1"/>
  <c r="G86" i="3"/>
  <c r="G151" i="3" s="1"/>
  <c r="AF86" i="3"/>
  <c r="AF151" i="3" s="1"/>
  <c r="AF25" i="7" s="1"/>
  <c r="AH86" i="3"/>
  <c r="AH151" i="3" s="1"/>
  <c r="AK86" i="3"/>
  <c r="AK151" i="3" s="1"/>
  <c r="AK25" i="7" s="1"/>
  <c r="G10" i="41" s="1"/>
  <c r="G106" i="4" s="1"/>
  <c r="W86" i="3"/>
  <c r="W151" i="3" s="1"/>
  <c r="W25" i="7" s="1"/>
  <c r="K86" i="3"/>
  <c r="K151" i="3" s="1"/>
  <c r="K25" i="7" s="1"/>
  <c r="AT86" i="3"/>
  <c r="AT151" i="3" s="1"/>
  <c r="AT25" i="7" s="1"/>
  <c r="D86" i="3"/>
  <c r="D151" i="3" s="1"/>
  <c r="D25" i="7" s="1"/>
  <c r="C276" i="3"/>
  <c r="C310" i="3" s="1"/>
  <c r="C352" i="3" s="1"/>
  <c r="C50" i="3" s="1"/>
  <c r="C42" i="6" s="1"/>
  <c r="Y276" i="3"/>
  <c r="Y310" i="3" s="1"/>
  <c r="Y352" i="3" s="1"/>
  <c r="Y50" i="3" s="1"/>
  <c r="Y42" i="6" s="1"/>
  <c r="K276" i="3"/>
  <c r="K310" i="3" s="1"/>
  <c r="K352" i="3" s="1"/>
  <c r="K50" i="3" s="1"/>
  <c r="K42" i="6" s="1"/>
  <c r="Q276" i="3"/>
  <c r="Q310" i="3" s="1"/>
  <c r="Q352" i="3" s="1"/>
  <c r="Q50" i="3" s="1"/>
  <c r="Q42" i="6" s="1"/>
  <c r="L276" i="3"/>
  <c r="L310" i="3" s="1"/>
  <c r="L352" i="3" s="1"/>
  <c r="L50" i="3" s="1"/>
  <c r="L42" i="6" s="1"/>
  <c r="AS276" i="3"/>
  <c r="AS310" i="3" s="1"/>
  <c r="AS352" i="3" s="1"/>
  <c r="AS50" i="3" s="1"/>
  <c r="AS42" i="6" s="1"/>
  <c r="T276" i="3"/>
  <c r="T310" i="3" s="1"/>
  <c r="T352" i="3" s="1"/>
  <c r="T50" i="3" s="1"/>
  <c r="T42" i="6" s="1"/>
  <c r="AM276" i="3"/>
  <c r="AM310" i="3" s="1"/>
  <c r="AM352" i="3" s="1"/>
  <c r="AM50" i="3" s="1"/>
  <c r="AM42" i="6" s="1"/>
  <c r="W276" i="3"/>
  <c r="W310" i="3" s="1"/>
  <c r="W352" i="3" s="1"/>
  <c r="W50" i="3" s="1"/>
  <c r="W42" i="6" s="1"/>
  <c r="AP276" i="3"/>
  <c r="AP310" i="3" s="1"/>
  <c r="AP352" i="3" s="1"/>
  <c r="AP50" i="3" s="1"/>
  <c r="AP42" i="6" s="1"/>
  <c r="P276" i="3"/>
  <c r="P310" i="3" s="1"/>
  <c r="P352" i="3" s="1"/>
  <c r="P50" i="3" s="1"/>
  <c r="P42" i="6" s="1"/>
  <c r="H276" i="3"/>
  <c r="H310" i="3" s="1"/>
  <c r="H352" i="3" s="1"/>
  <c r="H50" i="3" s="1"/>
  <c r="H42" i="6" s="1"/>
  <c r="AL276" i="3"/>
  <c r="AL310" i="3" s="1"/>
  <c r="AL352" i="3" s="1"/>
  <c r="AL50" i="3" s="1"/>
  <c r="AL42" i="6" s="1"/>
  <c r="AC276" i="3"/>
  <c r="AC310" i="3" s="1"/>
  <c r="AC352" i="3" s="1"/>
  <c r="AC50" i="3" s="1"/>
  <c r="AC42" i="6" s="1"/>
  <c r="AQ276" i="3"/>
  <c r="AQ310" i="3" s="1"/>
  <c r="AQ352" i="3" s="1"/>
  <c r="AQ50" i="3" s="1"/>
  <c r="AQ42" i="6" s="1"/>
  <c r="G276" i="3"/>
  <c r="G310" i="3" s="1"/>
  <c r="G352" i="3" s="1"/>
  <c r="G50" i="3" s="1"/>
  <c r="G42" i="6" s="1"/>
  <c r="AR276" i="3"/>
  <c r="AR310" i="3" s="1"/>
  <c r="AR352" i="3" s="1"/>
  <c r="AR50" i="3" s="1"/>
  <c r="AR42" i="6" s="1"/>
  <c r="AH276" i="3"/>
  <c r="AH310" i="3" s="1"/>
  <c r="AH352" i="3" s="1"/>
  <c r="AH50" i="3" s="1"/>
  <c r="AH42" i="6" s="1"/>
  <c r="AF276" i="3"/>
  <c r="AF310" i="3" s="1"/>
  <c r="AF352" i="3" s="1"/>
  <c r="AF50" i="3" s="1"/>
  <c r="AF42" i="6" s="1"/>
  <c r="AU276" i="3"/>
  <c r="AU310" i="3" s="1"/>
  <c r="AU352" i="3" s="1"/>
  <c r="AU50" i="3" s="1"/>
  <c r="AU42" i="6" s="1"/>
  <c r="D276" i="3"/>
  <c r="D310" i="3" s="1"/>
  <c r="D352" i="3" s="1"/>
  <c r="D50" i="3" s="1"/>
  <c r="D42" i="6" s="1"/>
  <c r="AK276" i="3"/>
  <c r="AK310" i="3" s="1"/>
  <c r="AK352" i="3" s="1"/>
  <c r="AK50" i="3" s="1"/>
  <c r="AK42" i="6" s="1"/>
  <c r="AD276" i="3"/>
  <c r="AD310" i="3" s="1"/>
  <c r="AD352" i="3" s="1"/>
  <c r="AD50" i="3" s="1"/>
  <c r="AD42" i="6" s="1"/>
  <c r="AE276" i="3"/>
  <c r="AE310" i="3" s="1"/>
  <c r="AE352" i="3" s="1"/>
  <c r="AE50" i="3" s="1"/>
  <c r="AE42" i="6" s="1"/>
  <c r="AT276" i="3"/>
  <c r="AT310" i="3" s="1"/>
  <c r="AT352" i="3" s="1"/>
  <c r="AT50" i="3" s="1"/>
  <c r="AT42" i="6" s="1"/>
  <c r="G147" i="3"/>
  <c r="AC328" i="3"/>
  <c r="AC147" i="3"/>
  <c r="AC21" i="7" s="1"/>
  <c r="T147" i="3"/>
  <c r="T21" i="7" s="1"/>
  <c r="AQ328" i="3"/>
  <c r="AC23" i="3"/>
  <c r="AC184" i="3" s="1"/>
  <c r="P23" i="3"/>
  <c r="AU328" i="3"/>
  <c r="AH23" i="3"/>
  <c r="AH184" i="3" s="1"/>
  <c r="Y23" i="3"/>
  <c r="Y184" i="3" s="1"/>
  <c r="AL23" i="3"/>
  <c r="AL184" i="3" s="1"/>
  <c r="B311" i="3"/>
  <c r="B277" i="3"/>
  <c r="AG23" i="2"/>
  <c r="F23" i="2" s="1"/>
  <c r="AJ23" i="2"/>
  <c r="I23" i="2" s="1"/>
  <c r="AI23" i="2"/>
  <c r="H23" i="2" s="1"/>
  <c r="AR52" i="52" l="1"/>
  <c r="AG37" i="52"/>
  <c r="AG65" i="52" s="1"/>
  <c r="AT65" i="52"/>
  <c r="Q65" i="52"/>
  <c r="R15" i="52"/>
  <c r="R81" i="52" s="1"/>
  <c r="R105" i="52" s="1"/>
  <c r="Q72" i="3"/>
  <c r="Q137" i="3" s="1"/>
  <c r="Q11" i="7" s="1"/>
  <c r="E8" i="20" s="1"/>
  <c r="E20" i="4" s="1"/>
  <c r="BK486" i="3"/>
  <c r="D13" i="52"/>
  <c r="D79" i="52" s="1"/>
  <c r="D103" i="52" s="1"/>
  <c r="C25" i="6"/>
  <c r="H65" i="52"/>
  <c r="AS13" i="52"/>
  <c r="AS79" i="52" s="1"/>
  <c r="AS103" i="52" s="1"/>
  <c r="M13" i="52"/>
  <c r="M38" i="52" s="1"/>
  <c r="AN13" i="52"/>
  <c r="AN38" i="52" s="1"/>
  <c r="AE13" i="52"/>
  <c r="AE79" i="52" s="1"/>
  <c r="AE103" i="52" s="1"/>
  <c r="D14" i="52"/>
  <c r="D80" i="52" s="1"/>
  <c r="D104" i="52" s="1"/>
  <c r="S271" i="3"/>
  <c r="S305" i="3" s="1"/>
  <c r="S347" i="3" s="1"/>
  <c r="S45" i="3" s="1"/>
  <c r="S37" i="6" s="1"/>
  <c r="AE30" i="52"/>
  <c r="AE96" i="52" s="1"/>
  <c r="AE120" i="52" s="1"/>
  <c r="Q30" i="52"/>
  <c r="Q96" i="52" s="1"/>
  <c r="Q120" i="52" s="1"/>
  <c r="AS23" i="52"/>
  <c r="AS89" i="52" s="1"/>
  <c r="AS113" i="52" s="1"/>
  <c r="AN24" i="52"/>
  <c r="AN90" i="52" s="1"/>
  <c r="AN114" i="52" s="1"/>
  <c r="M23" i="52"/>
  <c r="M89" i="52" s="1"/>
  <c r="M113" i="52" s="1"/>
  <c r="M24" i="52"/>
  <c r="M90" i="52" s="1"/>
  <c r="M114" i="52" s="1"/>
  <c r="AE17" i="52"/>
  <c r="AE83" i="52" s="1"/>
  <c r="AE107" i="52" s="1"/>
  <c r="AN15" i="52"/>
  <c r="AN81" i="52" s="1"/>
  <c r="AN105" i="52" s="1"/>
  <c r="AL30" i="52"/>
  <c r="AL96" i="52" s="1"/>
  <c r="AL120" i="52" s="1"/>
  <c r="AI30" i="52"/>
  <c r="AI96" i="52" s="1"/>
  <c r="AI120" i="52" s="1"/>
  <c r="AD30" i="52"/>
  <c r="AD96" i="52" s="1"/>
  <c r="AD120" i="52" s="1"/>
  <c r="AQ30" i="52"/>
  <c r="AQ96" i="52" s="1"/>
  <c r="AQ120" i="52" s="1"/>
  <c r="AT30" i="52"/>
  <c r="AT96" i="52" s="1"/>
  <c r="AT120" i="52" s="1"/>
  <c r="Z30" i="52"/>
  <c r="Z96" i="52" s="1"/>
  <c r="Z120" i="52" s="1"/>
  <c r="AS27" i="52"/>
  <c r="AS93" i="52" s="1"/>
  <c r="AS117" i="52" s="1"/>
  <c r="AS22" i="52"/>
  <c r="AS88" i="52" s="1"/>
  <c r="AS112" i="52" s="1"/>
  <c r="AN28" i="52"/>
  <c r="AN94" i="52" s="1"/>
  <c r="AN118" i="52" s="1"/>
  <c r="AN25" i="52"/>
  <c r="AN91" i="52" s="1"/>
  <c r="AN115" i="52" s="1"/>
  <c r="AM60" i="6"/>
  <c r="AN17" i="52"/>
  <c r="AN83" i="52" s="1"/>
  <c r="AN107" i="52" s="1"/>
  <c r="M20" i="52"/>
  <c r="M86" i="52" s="1"/>
  <c r="M110" i="52" s="1"/>
  <c r="M27" i="52"/>
  <c r="M93" i="52" s="1"/>
  <c r="M117" i="52" s="1"/>
  <c r="M17" i="52"/>
  <c r="M83" i="52" s="1"/>
  <c r="M107" i="52" s="1"/>
  <c r="I27" i="52"/>
  <c r="I93" i="52" s="1"/>
  <c r="I117" i="52" s="1"/>
  <c r="I14" i="52"/>
  <c r="I80" i="52" s="1"/>
  <c r="I104" i="52" s="1"/>
  <c r="AE20" i="52"/>
  <c r="AE86" i="52" s="1"/>
  <c r="AE110" i="52" s="1"/>
  <c r="AE27" i="52"/>
  <c r="AE93" i="52" s="1"/>
  <c r="AE117" i="52" s="1"/>
  <c r="AE24" i="52"/>
  <c r="AE90" i="52" s="1"/>
  <c r="AE114" i="52" s="1"/>
  <c r="AE25" i="52"/>
  <c r="AE91" i="52" s="1"/>
  <c r="AE115" i="52" s="1"/>
  <c r="AD60" i="6"/>
  <c r="M14" i="52"/>
  <c r="M80" i="52" s="1"/>
  <c r="M104" i="52" s="1"/>
  <c r="I20" i="52"/>
  <c r="I86" i="52" s="1"/>
  <c r="I110" i="52" s="1"/>
  <c r="AN14" i="52"/>
  <c r="AN80" i="52" s="1"/>
  <c r="AN104" i="52" s="1"/>
  <c r="AR30" i="52"/>
  <c r="AR96" i="52" s="1"/>
  <c r="AR120" i="52" s="1"/>
  <c r="L30" i="52"/>
  <c r="L96" i="52" s="1"/>
  <c r="L120" i="52" s="1"/>
  <c r="AN21" i="52"/>
  <c r="AN87" i="52" s="1"/>
  <c r="AN111" i="52" s="1"/>
  <c r="M16" i="52"/>
  <c r="M82" i="52" s="1"/>
  <c r="M106" i="52" s="1"/>
  <c r="I24" i="52"/>
  <c r="I90" i="52" s="1"/>
  <c r="I114" i="52" s="1"/>
  <c r="AE19" i="52"/>
  <c r="AE85" i="52" s="1"/>
  <c r="AE109" i="52" s="1"/>
  <c r="AU30" i="52"/>
  <c r="AU96" i="52" s="1"/>
  <c r="AU120" i="52" s="1"/>
  <c r="AS30" i="52"/>
  <c r="AS96" i="52" s="1"/>
  <c r="AS120" i="52" s="1"/>
  <c r="AM30" i="52"/>
  <c r="AM96" i="52" s="1"/>
  <c r="AM120" i="52" s="1"/>
  <c r="X30" i="52"/>
  <c r="X96" i="52" s="1"/>
  <c r="X120" i="52" s="1"/>
  <c r="M30" i="52"/>
  <c r="M96" i="52" s="1"/>
  <c r="M120" i="52" s="1"/>
  <c r="D30" i="52"/>
  <c r="D96" i="52" s="1"/>
  <c r="D120" i="52" s="1"/>
  <c r="AB30" i="52"/>
  <c r="AB96" i="52" s="1"/>
  <c r="AB120" i="52" s="1"/>
  <c r="AS28" i="52"/>
  <c r="AS94" i="52" s="1"/>
  <c r="AS118" i="52" s="1"/>
  <c r="AN18" i="52"/>
  <c r="AN84" i="52" s="1"/>
  <c r="AN108" i="52" s="1"/>
  <c r="AN19" i="52"/>
  <c r="AN85" i="52" s="1"/>
  <c r="AN109" i="52" s="1"/>
  <c r="AN23" i="52"/>
  <c r="AN89" i="52" s="1"/>
  <c r="AN113" i="52" s="1"/>
  <c r="AN27" i="52"/>
  <c r="AN93" i="52" s="1"/>
  <c r="AN117" i="52" s="1"/>
  <c r="M28" i="52"/>
  <c r="M94" i="52" s="1"/>
  <c r="M118" i="52" s="1"/>
  <c r="M21" i="52"/>
  <c r="M87" i="52" s="1"/>
  <c r="M111" i="52" s="1"/>
  <c r="I26" i="52"/>
  <c r="I92" i="52" s="1"/>
  <c r="I116" i="52" s="1"/>
  <c r="I22" i="52"/>
  <c r="I88" i="52" s="1"/>
  <c r="I112" i="52" s="1"/>
  <c r="I21" i="52"/>
  <c r="I87" i="52" s="1"/>
  <c r="I111" i="52" s="1"/>
  <c r="AE21" i="52"/>
  <c r="AE87" i="52" s="1"/>
  <c r="AE111" i="52" s="1"/>
  <c r="AE23" i="52"/>
  <c r="AE89" i="52" s="1"/>
  <c r="AE113" i="52" s="1"/>
  <c r="AE22" i="52"/>
  <c r="AE88" i="52" s="1"/>
  <c r="AE112" i="52" s="1"/>
  <c r="M19" i="52"/>
  <c r="M85" i="52" s="1"/>
  <c r="M109" i="52" s="1"/>
  <c r="I17" i="52"/>
  <c r="I83" i="52" s="1"/>
  <c r="I107" i="52" s="1"/>
  <c r="AG30" i="52"/>
  <c r="AG96" i="52" s="1"/>
  <c r="AG120" i="52" s="1"/>
  <c r="U30" i="52"/>
  <c r="U96" i="52" s="1"/>
  <c r="U120" i="52" s="1"/>
  <c r="AS25" i="52"/>
  <c r="AS91" i="52" s="1"/>
  <c r="AS115" i="52" s="1"/>
  <c r="AN22" i="52"/>
  <c r="AN88" i="52" s="1"/>
  <c r="AN112" i="52" s="1"/>
  <c r="M22" i="52"/>
  <c r="M88" i="52" s="1"/>
  <c r="M112" i="52" s="1"/>
  <c r="I15" i="52"/>
  <c r="I81" i="52" s="1"/>
  <c r="I105" i="52" s="1"/>
  <c r="I16" i="52"/>
  <c r="I82" i="52" s="1"/>
  <c r="I106" i="52" s="1"/>
  <c r="AE26" i="52"/>
  <c r="AE92" i="52" s="1"/>
  <c r="AE116" i="52" s="1"/>
  <c r="AS19" i="52"/>
  <c r="AS85" i="52" s="1"/>
  <c r="AS109" i="52" s="1"/>
  <c r="I19" i="52"/>
  <c r="I85" i="52" s="1"/>
  <c r="I109" i="52" s="1"/>
  <c r="AE15" i="52"/>
  <c r="AE81" i="52" s="1"/>
  <c r="AE105" i="52" s="1"/>
  <c r="E30" i="52"/>
  <c r="E96" i="52" s="1"/>
  <c r="E120" i="52" s="1"/>
  <c r="AF30" i="52"/>
  <c r="AF96" i="52" s="1"/>
  <c r="AF120" i="52" s="1"/>
  <c r="AV30" i="52"/>
  <c r="AV96" i="52" s="1"/>
  <c r="AV120" i="52" s="1"/>
  <c r="H30" i="52"/>
  <c r="H96" i="52" s="1"/>
  <c r="H120" i="52" s="1"/>
  <c r="I30" i="52"/>
  <c r="I96" i="52" s="1"/>
  <c r="I120" i="52" s="1"/>
  <c r="AN30" i="52"/>
  <c r="AN96" i="52" s="1"/>
  <c r="AN120" i="52" s="1"/>
  <c r="R30" i="52"/>
  <c r="R96" i="52" s="1"/>
  <c r="R120" i="52" s="1"/>
  <c r="AS20" i="52"/>
  <c r="AS86" i="52" s="1"/>
  <c r="AS110" i="52" s="1"/>
  <c r="AS21" i="52"/>
  <c r="AS87" i="52" s="1"/>
  <c r="AS111" i="52" s="1"/>
  <c r="AS26" i="52"/>
  <c r="AS92" i="52" s="1"/>
  <c r="AS116" i="52" s="1"/>
  <c r="AN26" i="52"/>
  <c r="AN92" i="52" s="1"/>
  <c r="AN116" i="52" s="1"/>
  <c r="AN20" i="52"/>
  <c r="AN86" i="52" s="1"/>
  <c r="AN110" i="52" s="1"/>
  <c r="AN16" i="52"/>
  <c r="AN82" i="52" s="1"/>
  <c r="AN106" i="52" s="1"/>
  <c r="M18" i="52"/>
  <c r="M84" i="52" s="1"/>
  <c r="M108" i="52" s="1"/>
  <c r="M26" i="52"/>
  <c r="M92" i="52" s="1"/>
  <c r="M116" i="52" s="1"/>
  <c r="M25" i="52"/>
  <c r="M91" i="52" s="1"/>
  <c r="M115" i="52" s="1"/>
  <c r="L60" i="6"/>
  <c r="I28" i="52"/>
  <c r="I94" i="52" s="1"/>
  <c r="I118" i="52" s="1"/>
  <c r="I23" i="52"/>
  <c r="I89" i="52" s="1"/>
  <c r="I113" i="52" s="1"/>
  <c r="I25" i="52"/>
  <c r="I91" i="52" s="1"/>
  <c r="I115" i="52" s="1"/>
  <c r="AE18" i="52"/>
  <c r="AE84" i="52" s="1"/>
  <c r="AE108" i="52" s="1"/>
  <c r="AE28" i="52"/>
  <c r="AE94" i="52" s="1"/>
  <c r="AE118" i="52" s="1"/>
  <c r="AE16" i="52"/>
  <c r="AE82" i="52" s="1"/>
  <c r="AE106" i="52" s="1"/>
  <c r="M15" i="52"/>
  <c r="M81" i="52" s="1"/>
  <c r="M105" i="52" s="1"/>
  <c r="I18" i="52"/>
  <c r="I84" i="52" s="1"/>
  <c r="I108" i="52" s="1"/>
  <c r="D15" i="52"/>
  <c r="D81" i="52" s="1"/>
  <c r="D105" i="52" s="1"/>
  <c r="AE14" i="52"/>
  <c r="AE37" i="52" s="1"/>
  <c r="AB276" i="3"/>
  <c r="AB310" i="3" s="1"/>
  <c r="AB352" i="3" s="1"/>
  <c r="AB50" i="3" s="1"/>
  <c r="AB42" i="6" s="1"/>
  <c r="AB260" i="3"/>
  <c r="AB294" i="3" s="1"/>
  <c r="AB336" i="3" s="1"/>
  <c r="AB34" i="3" s="1"/>
  <c r="AB26" i="6" s="1"/>
  <c r="CM36" i="3"/>
  <c r="AS16" i="52"/>
  <c r="AS82" i="52" s="1"/>
  <c r="AS106" i="52" s="1"/>
  <c r="AN79" i="52"/>
  <c r="AN103" i="52" s="1"/>
  <c r="BK492" i="3"/>
  <c r="R21" i="52"/>
  <c r="R87" i="52" s="1"/>
  <c r="R111" i="52" s="1"/>
  <c r="X79" i="52"/>
  <c r="X103" i="52" s="1"/>
  <c r="X38" i="52"/>
  <c r="A42" i="6"/>
  <c r="B30" i="52"/>
  <c r="B96" i="52" s="1"/>
  <c r="B120" i="52" s="1"/>
  <c r="CM34" i="3"/>
  <c r="AS14" i="52"/>
  <c r="T13" i="52"/>
  <c r="AM86" i="3"/>
  <c r="AM151" i="3" s="1"/>
  <c r="AM25" i="7" s="1"/>
  <c r="AN29" i="52"/>
  <c r="AN95" i="52" s="1"/>
  <c r="AN119" i="52" s="1"/>
  <c r="AX500" i="3"/>
  <c r="D29" i="52"/>
  <c r="D95" i="52" s="1"/>
  <c r="D119" i="52" s="1"/>
  <c r="BY49" i="3"/>
  <c r="AE29" i="52"/>
  <c r="AE95" i="52" s="1"/>
  <c r="AE119" i="52" s="1"/>
  <c r="Q60" i="6"/>
  <c r="R25" i="52"/>
  <c r="R91" i="52" s="1"/>
  <c r="R115" i="52" s="1"/>
  <c r="Q85" i="3"/>
  <c r="Q150" i="3" s="1"/>
  <c r="Q24" i="7" s="1"/>
  <c r="R28" i="52"/>
  <c r="R94" i="52" s="1"/>
  <c r="R118" i="52" s="1"/>
  <c r="Q75" i="3"/>
  <c r="Q140" i="3" s="1"/>
  <c r="Q14" i="7" s="1"/>
  <c r="R18" i="52"/>
  <c r="R84" i="52" s="1"/>
  <c r="R108" i="52" s="1"/>
  <c r="BK487" i="3"/>
  <c r="R16" i="52"/>
  <c r="R82" i="52" s="1"/>
  <c r="R106" i="52" s="1"/>
  <c r="AM80" i="52"/>
  <c r="AM104" i="52" s="1"/>
  <c r="AM37" i="52"/>
  <c r="U80" i="52"/>
  <c r="U104" i="52" s="1"/>
  <c r="U37" i="52"/>
  <c r="AD79" i="52"/>
  <c r="AD103" i="52" s="1"/>
  <c r="AD38" i="52"/>
  <c r="Q74" i="3"/>
  <c r="Q139" i="3" s="1"/>
  <c r="Q13" i="7" s="1"/>
  <c r="R17" i="52"/>
  <c r="R83" i="52" s="1"/>
  <c r="R107" i="52" s="1"/>
  <c r="AR128" i="52"/>
  <c r="E80" i="52"/>
  <c r="E104" i="52" s="1"/>
  <c r="E37" i="52"/>
  <c r="H86" i="3"/>
  <c r="H151" i="3" s="1"/>
  <c r="H25" i="7" s="1"/>
  <c r="I29" i="52"/>
  <c r="I95" i="52" s="1"/>
  <c r="I119" i="52" s="1"/>
  <c r="CM38" i="3"/>
  <c r="AS18" i="52"/>
  <c r="AS84" i="52" s="1"/>
  <c r="AS108" i="52" s="1"/>
  <c r="M79" i="52"/>
  <c r="M103" i="52" s="1"/>
  <c r="M29" i="52"/>
  <c r="M95" i="52" s="1"/>
  <c r="M119" i="52" s="1"/>
  <c r="BK494" i="3"/>
  <c r="R23" i="52"/>
  <c r="R89" i="52" s="1"/>
  <c r="R113" i="52" s="1"/>
  <c r="Q81" i="3"/>
  <c r="Q146" i="3" s="1"/>
  <c r="Q20" i="7" s="1"/>
  <c r="R24" i="52"/>
  <c r="R90" i="52" s="1"/>
  <c r="R114" i="52" s="1"/>
  <c r="BK491" i="3"/>
  <c r="R20" i="52"/>
  <c r="R86" i="52" s="1"/>
  <c r="R110" i="52" s="1"/>
  <c r="Q86" i="3"/>
  <c r="Q151" i="3" s="1"/>
  <c r="Q25" i="7" s="1"/>
  <c r="R29" i="52"/>
  <c r="R95" i="52" s="1"/>
  <c r="R119" i="52" s="1"/>
  <c r="AQ79" i="52"/>
  <c r="AQ103" i="52" s="1"/>
  <c r="AQ38" i="52"/>
  <c r="R79" i="52"/>
  <c r="R103" i="52" s="1"/>
  <c r="R38" i="52"/>
  <c r="AL80" i="52"/>
  <c r="AL104" i="52" s="1"/>
  <c r="AL37" i="52"/>
  <c r="AD80" i="52"/>
  <c r="AD104" i="52" s="1"/>
  <c r="AD37" i="52"/>
  <c r="AV80" i="52"/>
  <c r="AV104" i="52" s="1"/>
  <c r="AV37" i="52"/>
  <c r="L80" i="52"/>
  <c r="L104" i="52" s="1"/>
  <c r="L37" i="52"/>
  <c r="AG79" i="52"/>
  <c r="AG103" i="52" s="1"/>
  <c r="AG38" i="52"/>
  <c r="L79" i="52"/>
  <c r="L103" i="52" s="1"/>
  <c r="L38" i="52"/>
  <c r="AM79" i="52"/>
  <c r="AM103" i="52" s="1"/>
  <c r="AM38" i="52"/>
  <c r="Q79" i="3"/>
  <c r="Q144" i="3" s="1"/>
  <c r="Q18" i="7" s="1"/>
  <c r="R22" i="52"/>
  <c r="R88" i="52" s="1"/>
  <c r="R112" i="52" s="1"/>
  <c r="CK49" i="3"/>
  <c r="AS29" i="52"/>
  <c r="AS95" i="52" s="1"/>
  <c r="AS119" i="52" s="1"/>
  <c r="CM486" i="3"/>
  <c r="AS15" i="52"/>
  <c r="AS81" i="52" s="1"/>
  <c r="AS105" i="52" s="1"/>
  <c r="CK37" i="3"/>
  <c r="AS17" i="52"/>
  <c r="AS83" i="52" s="1"/>
  <c r="AS107" i="52" s="1"/>
  <c r="R26" i="52"/>
  <c r="R92" i="52" s="1"/>
  <c r="R116" i="52" s="1"/>
  <c r="BK490" i="3"/>
  <c r="R19" i="52"/>
  <c r="R85" i="52" s="1"/>
  <c r="R109" i="52" s="1"/>
  <c r="R27" i="52"/>
  <c r="R93" i="52" s="1"/>
  <c r="R117" i="52" s="1"/>
  <c r="Z128" i="52"/>
  <c r="AU80" i="52"/>
  <c r="AU104" i="52" s="1"/>
  <c r="AU37" i="52"/>
  <c r="H128" i="52"/>
  <c r="R80" i="52"/>
  <c r="R104" i="52" s="1"/>
  <c r="R37" i="52"/>
  <c r="AQ80" i="52"/>
  <c r="AQ104" i="52" s="1"/>
  <c r="AQ37" i="52"/>
  <c r="X80" i="52"/>
  <c r="X104" i="52" s="1"/>
  <c r="X37" i="52"/>
  <c r="E52" i="52"/>
  <c r="E66" i="52"/>
  <c r="E128" i="52" s="1"/>
  <c r="U79" i="52"/>
  <c r="U103" i="52" s="1"/>
  <c r="U38" i="52"/>
  <c r="AI128" i="52"/>
  <c r="Q128" i="52"/>
  <c r="AG51" i="52"/>
  <c r="AU79" i="52"/>
  <c r="AU103" i="52" s="1"/>
  <c r="AU38" i="52"/>
  <c r="AV79" i="52"/>
  <c r="AV103" i="52" s="1"/>
  <c r="AV38" i="52"/>
  <c r="AL79" i="52"/>
  <c r="AL103" i="52" s="1"/>
  <c r="AL38" i="52"/>
  <c r="AC79" i="52"/>
  <c r="AC103" i="52" s="1"/>
  <c r="AC38" i="52"/>
  <c r="E178" i="3"/>
  <c r="X178" i="3"/>
  <c r="BK495" i="3"/>
  <c r="S261" i="3"/>
  <c r="S295" i="3" s="1"/>
  <c r="S337" i="3" s="1"/>
  <c r="S35" i="3" s="1"/>
  <c r="S27" i="6" s="1"/>
  <c r="BK500" i="3"/>
  <c r="S264" i="3"/>
  <c r="S298" i="3" s="1"/>
  <c r="S340" i="3" s="1"/>
  <c r="S38" i="3" s="1"/>
  <c r="S30" i="6" s="1"/>
  <c r="BK499" i="3"/>
  <c r="S262" i="3"/>
  <c r="S296" i="3" s="1"/>
  <c r="S338" i="3" s="1"/>
  <c r="S36" i="3" s="1"/>
  <c r="S28" i="6" s="1"/>
  <c r="S276" i="3"/>
  <c r="S310" i="3" s="1"/>
  <c r="S352" i="3" s="1"/>
  <c r="S50" i="3" s="1"/>
  <c r="S42" i="6" s="1"/>
  <c r="S268" i="3"/>
  <c r="S302" i="3" s="1"/>
  <c r="S344" i="3" s="1"/>
  <c r="S42" i="3" s="1"/>
  <c r="S34" i="6" s="1"/>
  <c r="S260" i="3"/>
  <c r="S294" i="3" s="1"/>
  <c r="S336" i="3" s="1"/>
  <c r="S34" i="3" s="1"/>
  <c r="S26" i="6" s="1"/>
  <c r="S215" i="3"/>
  <c r="S211" i="3" s="1"/>
  <c r="S22" i="3" s="1"/>
  <c r="Q78" i="3"/>
  <c r="Q143" i="3" s="1"/>
  <c r="Q17" i="7" s="1"/>
  <c r="J444" i="3"/>
  <c r="J21" i="3" s="1"/>
  <c r="S263" i="3"/>
  <c r="S297" i="3" s="1"/>
  <c r="S339" i="3" s="1"/>
  <c r="S37" i="3" s="1"/>
  <c r="S29" i="6" s="1"/>
  <c r="S273" i="3"/>
  <c r="S307" i="3" s="1"/>
  <c r="S349" i="3" s="1"/>
  <c r="S47" i="3" s="1"/>
  <c r="S39" i="6" s="1"/>
  <c r="S272" i="3"/>
  <c r="S306" i="3" s="1"/>
  <c r="S348" i="3" s="1"/>
  <c r="S46" i="3" s="1"/>
  <c r="S38" i="6" s="1"/>
  <c r="S274" i="3"/>
  <c r="S308" i="3" s="1"/>
  <c r="S350" i="3" s="1"/>
  <c r="S48" i="3" s="1"/>
  <c r="S40" i="6" s="1"/>
  <c r="Q80" i="3"/>
  <c r="Q145" i="3" s="1"/>
  <c r="Q19" i="7" s="1"/>
  <c r="BK489" i="3"/>
  <c r="Q77" i="3"/>
  <c r="Q142" i="3" s="1"/>
  <c r="Q16" i="7" s="1"/>
  <c r="Q73" i="3"/>
  <c r="Q138" i="3" s="1"/>
  <c r="Q12" i="7" s="1"/>
  <c r="BK493" i="3"/>
  <c r="Q84" i="3"/>
  <c r="Q149" i="3" s="1"/>
  <c r="Q23" i="7" s="1"/>
  <c r="BK497" i="3"/>
  <c r="BK488" i="3"/>
  <c r="Q76" i="3"/>
  <c r="Q141" i="3" s="1"/>
  <c r="Q15" i="7" s="1"/>
  <c r="BK498" i="3"/>
  <c r="Q83" i="3"/>
  <c r="Q148" i="3" s="1"/>
  <c r="Q22" i="7" s="1"/>
  <c r="M260" i="3"/>
  <c r="M294" i="3" s="1"/>
  <c r="M336" i="3" s="1"/>
  <c r="M34" i="3" s="1"/>
  <c r="M26" i="6" s="1"/>
  <c r="S269" i="3"/>
  <c r="S303" i="3" s="1"/>
  <c r="S345" i="3" s="1"/>
  <c r="S43" i="3" s="1"/>
  <c r="S35" i="6" s="1"/>
  <c r="S266" i="3"/>
  <c r="S300" i="3" s="1"/>
  <c r="S342" i="3" s="1"/>
  <c r="S40" i="3" s="1"/>
  <c r="S32" i="6" s="1"/>
  <c r="S265" i="3"/>
  <c r="S299" i="3" s="1"/>
  <c r="S341" i="3" s="1"/>
  <c r="S39" i="3" s="1"/>
  <c r="S31" i="6" s="1"/>
  <c r="S267" i="3"/>
  <c r="S301" i="3" s="1"/>
  <c r="S343" i="3" s="1"/>
  <c r="S41" i="3" s="1"/>
  <c r="S33" i="6" s="1"/>
  <c r="S270" i="3"/>
  <c r="S304" i="3" s="1"/>
  <c r="S346" i="3" s="1"/>
  <c r="S44" i="3" s="1"/>
  <c r="S36" i="6" s="1"/>
  <c r="Q82" i="3"/>
  <c r="Q147" i="3" s="1"/>
  <c r="Q21" i="7" s="1"/>
  <c r="BK496" i="3"/>
  <c r="AB262" i="3"/>
  <c r="AB296" i="3" s="1"/>
  <c r="AB338" i="3" s="1"/>
  <c r="AB36" i="3" s="1"/>
  <c r="AB28" i="6" s="1"/>
  <c r="AB261" i="3"/>
  <c r="AB295" i="3" s="1"/>
  <c r="AB337" i="3" s="1"/>
  <c r="AB35" i="3" s="1"/>
  <c r="AB27" i="6" s="1"/>
  <c r="AB265" i="3"/>
  <c r="AB299" i="3" s="1"/>
  <c r="AB341" i="3" s="1"/>
  <c r="AB39" i="3" s="1"/>
  <c r="AB31" i="6" s="1"/>
  <c r="AI171" i="3"/>
  <c r="AI230" i="3" s="1"/>
  <c r="I178" i="3"/>
  <c r="Z178" i="3"/>
  <c r="O178" i="3"/>
  <c r="AO178" i="3"/>
  <c r="AI178" i="3"/>
  <c r="S275" i="3"/>
  <c r="S309" i="3" s="1"/>
  <c r="S351" i="3" s="1"/>
  <c r="S49" i="3" s="1"/>
  <c r="S41" i="6" s="1"/>
  <c r="N194" i="3"/>
  <c r="N393" i="3" s="1"/>
  <c r="N408" i="3" s="1"/>
  <c r="N456" i="3" s="1"/>
  <c r="N237" i="3"/>
  <c r="N221" i="3" s="1"/>
  <c r="AG194" i="3"/>
  <c r="AG393" i="3" s="1"/>
  <c r="AG237" i="3"/>
  <c r="AG221" i="3" s="1"/>
  <c r="AB219" i="3"/>
  <c r="AB211" i="3" s="1"/>
  <c r="AB22" i="3" s="1"/>
  <c r="AB269" i="3"/>
  <c r="AB303" i="3" s="1"/>
  <c r="AB345" i="3" s="1"/>
  <c r="AB43" i="3" s="1"/>
  <c r="AB35" i="6" s="1"/>
  <c r="AB272" i="3"/>
  <c r="AB306" i="3" s="1"/>
  <c r="AB348" i="3" s="1"/>
  <c r="AB46" i="3" s="1"/>
  <c r="AB38" i="6" s="1"/>
  <c r="AB266" i="3"/>
  <c r="AB300" i="3" s="1"/>
  <c r="AB342" i="3" s="1"/>
  <c r="AB40" i="3" s="1"/>
  <c r="AB32" i="6" s="1"/>
  <c r="AB263" i="3"/>
  <c r="AB297" i="3" s="1"/>
  <c r="AB339" i="3" s="1"/>
  <c r="AB37" i="3" s="1"/>
  <c r="AB29" i="6" s="1"/>
  <c r="AB271" i="3"/>
  <c r="AB305" i="3" s="1"/>
  <c r="AB347" i="3" s="1"/>
  <c r="AB45" i="3" s="1"/>
  <c r="AB37" i="6" s="1"/>
  <c r="AB268" i="3"/>
  <c r="AB302" i="3" s="1"/>
  <c r="AB344" i="3" s="1"/>
  <c r="AB42" i="3" s="1"/>
  <c r="AB34" i="6" s="1"/>
  <c r="AB270" i="3"/>
  <c r="AB304" i="3" s="1"/>
  <c r="AB346" i="3" s="1"/>
  <c r="AB44" i="3" s="1"/>
  <c r="AB36" i="6" s="1"/>
  <c r="AB273" i="3"/>
  <c r="AB307" i="3" s="1"/>
  <c r="AB349" i="3" s="1"/>
  <c r="AB47" i="3" s="1"/>
  <c r="AB39" i="6" s="1"/>
  <c r="AB267" i="3"/>
  <c r="AB301" i="3" s="1"/>
  <c r="AB343" i="3" s="1"/>
  <c r="AB41" i="3" s="1"/>
  <c r="AB33" i="6" s="1"/>
  <c r="AB264" i="3"/>
  <c r="AB298" i="3" s="1"/>
  <c r="AB340" i="3" s="1"/>
  <c r="AB38" i="3" s="1"/>
  <c r="AB30" i="6" s="1"/>
  <c r="AB274" i="3"/>
  <c r="AB308" i="3" s="1"/>
  <c r="AB350" i="3" s="1"/>
  <c r="AB48" i="3" s="1"/>
  <c r="AB40" i="6" s="1"/>
  <c r="AB275" i="3"/>
  <c r="AB309" i="3" s="1"/>
  <c r="AB351" i="3" s="1"/>
  <c r="AB49" i="3" s="1"/>
  <c r="AB41" i="6" s="1"/>
  <c r="F194" i="3"/>
  <c r="F393" i="3" s="1"/>
  <c r="F408" i="3" s="1"/>
  <c r="F456" i="3" s="1"/>
  <c r="F237" i="3"/>
  <c r="F221" i="3" s="1"/>
  <c r="V194" i="3"/>
  <c r="V393" i="3" s="1"/>
  <c r="V237" i="3"/>
  <c r="V221" i="3" s="1"/>
  <c r="AN194" i="3"/>
  <c r="AN393" i="3" s="1"/>
  <c r="AN237" i="3"/>
  <c r="AN221" i="3" s="1"/>
  <c r="G7" i="41"/>
  <c r="G103" i="4" s="1"/>
  <c r="G11" i="41"/>
  <c r="G107" i="4" s="1"/>
  <c r="N6" i="46"/>
  <c r="N6" i="45"/>
  <c r="N6" i="44"/>
  <c r="N5" i="43"/>
  <c r="N6" i="42"/>
  <c r="N6" i="41"/>
  <c r="N6" i="40"/>
  <c r="H6" i="39"/>
  <c r="H90" i="4" s="1"/>
  <c r="N7" i="39"/>
  <c r="A118" i="3"/>
  <c r="CL486" i="3"/>
  <c r="AX484" i="3"/>
  <c r="L86" i="3"/>
  <c r="L151" i="3" s="1"/>
  <c r="L25" i="7" s="1"/>
  <c r="AX485" i="3"/>
  <c r="BY500" i="3"/>
  <c r="AR72" i="3"/>
  <c r="AR137" i="3" s="1"/>
  <c r="AR11" i="7" s="1"/>
  <c r="F5" i="31"/>
  <c r="F11" i="20"/>
  <c r="F23" i="4" s="1"/>
  <c r="E8" i="4"/>
  <c r="CL35" i="3"/>
  <c r="CK35" i="3"/>
  <c r="AD86" i="3"/>
  <c r="AD151" i="3" s="1"/>
  <c r="AD25" i="7" s="1"/>
  <c r="G5" i="31"/>
  <c r="J276" i="3"/>
  <c r="J310" i="3" s="1"/>
  <c r="J352" i="3" s="1"/>
  <c r="J50" i="3" s="1"/>
  <c r="J42" i="6" s="1"/>
  <c r="J271" i="3"/>
  <c r="J305" i="3" s="1"/>
  <c r="J347" i="3" s="1"/>
  <c r="J45" i="3" s="1"/>
  <c r="J37" i="6" s="1"/>
  <c r="J259" i="3"/>
  <c r="J293" i="3" s="1"/>
  <c r="J335" i="3" s="1"/>
  <c r="J33" i="3" s="1"/>
  <c r="J25" i="6" s="1"/>
  <c r="L72" i="3"/>
  <c r="L137" i="3" s="1"/>
  <c r="L11" i="7" s="1"/>
  <c r="BB489" i="3"/>
  <c r="H75" i="3"/>
  <c r="H140" i="3" s="1"/>
  <c r="H14" i="7" s="1"/>
  <c r="AM72" i="3"/>
  <c r="AM137" i="3" s="1"/>
  <c r="AM11" i="7" s="1"/>
  <c r="AD72" i="3"/>
  <c r="AD137" i="3" s="1"/>
  <c r="AD11" i="7" s="1"/>
  <c r="BY486" i="3"/>
  <c r="BY35" i="3"/>
  <c r="C86" i="3"/>
  <c r="C151" i="3" s="1"/>
  <c r="C25" i="7" s="1"/>
  <c r="U262" i="3"/>
  <c r="U296" i="3" s="1"/>
  <c r="U338" i="3" s="1"/>
  <c r="U36" i="3" s="1"/>
  <c r="U28" i="6" s="1"/>
  <c r="R269" i="3"/>
  <c r="R303" i="3" s="1"/>
  <c r="R345" i="3" s="1"/>
  <c r="R43" i="3" s="1"/>
  <c r="R35" i="6" s="1"/>
  <c r="R260" i="3"/>
  <c r="R294" i="3" s="1"/>
  <c r="R336" i="3" s="1"/>
  <c r="R34" i="3" s="1"/>
  <c r="R26" i="6" s="1"/>
  <c r="R271" i="3"/>
  <c r="R305" i="3" s="1"/>
  <c r="R347" i="3" s="1"/>
  <c r="R45" i="3" s="1"/>
  <c r="R37" i="6" s="1"/>
  <c r="CM35" i="3"/>
  <c r="BB490" i="3"/>
  <c r="H76" i="3"/>
  <c r="H141" i="3" s="1"/>
  <c r="H15" i="7" s="1"/>
  <c r="AM71" i="3"/>
  <c r="AM136" i="3" s="1"/>
  <c r="AM10" i="7" s="1"/>
  <c r="C70" i="3"/>
  <c r="C135" i="3" s="1"/>
  <c r="C9" i="7" s="1"/>
  <c r="BY484" i="3"/>
  <c r="AD70" i="3"/>
  <c r="AD135" i="3" s="1"/>
  <c r="AD9" i="7" s="1"/>
  <c r="BY33" i="3"/>
  <c r="U260" i="3"/>
  <c r="U294" i="3" s="1"/>
  <c r="U336" i="3" s="1"/>
  <c r="U34" i="3" s="1"/>
  <c r="U26" i="6" s="1"/>
  <c r="L71" i="3"/>
  <c r="L136" i="3" s="1"/>
  <c r="L10" i="7" s="1"/>
  <c r="E3" i="9" s="1"/>
  <c r="N3" i="4" s="1"/>
  <c r="BB491" i="3"/>
  <c r="H77" i="3"/>
  <c r="H142" i="3" s="1"/>
  <c r="H16" i="7" s="1"/>
  <c r="CM488" i="3"/>
  <c r="CL37" i="3"/>
  <c r="AR74" i="3"/>
  <c r="AR139" i="3" s="1"/>
  <c r="AR13" i="7" s="1"/>
  <c r="CL488" i="3"/>
  <c r="CM37" i="3"/>
  <c r="U261" i="3"/>
  <c r="U295" i="3" s="1"/>
  <c r="U337" i="3" s="1"/>
  <c r="U35" i="3" s="1"/>
  <c r="U27" i="6" s="1"/>
  <c r="C71" i="3"/>
  <c r="C136" i="3" s="1"/>
  <c r="C10" i="7" s="1"/>
  <c r="D3" i="9" s="1"/>
  <c r="M3" i="4" s="1"/>
  <c r="CL490" i="3"/>
  <c r="CM39" i="3"/>
  <c r="AR76" i="3"/>
  <c r="AR141" i="3" s="1"/>
  <c r="AR15" i="7" s="1"/>
  <c r="CL39" i="3"/>
  <c r="CM490" i="3"/>
  <c r="CK39" i="3"/>
  <c r="L76" i="3"/>
  <c r="L141" i="3" s="1"/>
  <c r="L15" i="7" s="1"/>
  <c r="BB488" i="3"/>
  <c r="H74" i="3"/>
  <c r="H139" i="3" s="1"/>
  <c r="H13" i="7" s="1"/>
  <c r="AM70" i="3"/>
  <c r="AM135" i="3" s="1"/>
  <c r="AM9" i="7" s="1"/>
  <c r="H3" i="4" s="1"/>
  <c r="AX486" i="3"/>
  <c r="C72" i="3"/>
  <c r="C137" i="3" s="1"/>
  <c r="C11" i="7" s="1"/>
  <c r="BY34" i="3"/>
  <c r="BY485" i="3"/>
  <c r="AD71" i="3"/>
  <c r="AD136" i="3" s="1"/>
  <c r="AD10" i="7" s="1"/>
  <c r="G3" i="9" s="1"/>
  <c r="P3" i="4" s="1"/>
  <c r="U259" i="3"/>
  <c r="U293" i="3" s="1"/>
  <c r="U335" i="3" s="1"/>
  <c r="U33" i="3" s="1"/>
  <c r="U25" i="6" s="1"/>
  <c r="S70" i="3"/>
  <c r="S135" i="3" s="1"/>
  <c r="S9" i="7" s="1"/>
  <c r="E10" i="31" s="1"/>
  <c r="AR86" i="3"/>
  <c r="AR151" i="3" s="1"/>
  <c r="AR25" i="7" s="1"/>
  <c r="CM500" i="3"/>
  <c r="BB500" i="3"/>
  <c r="CL500" i="3"/>
  <c r="D4" i="4"/>
  <c r="CM49" i="3"/>
  <c r="CL49" i="3"/>
  <c r="J446" i="3"/>
  <c r="J445" i="3" s="1"/>
  <c r="J19" i="3" s="1"/>
  <c r="J20" i="3" s="1"/>
  <c r="AG187" i="3"/>
  <c r="AG386" i="3" s="1"/>
  <c r="AG230" i="3"/>
  <c r="V187" i="3"/>
  <c r="V386" i="3" s="1"/>
  <c r="V401" i="3" s="1"/>
  <c r="V449" i="3" s="1"/>
  <c r="V230" i="3"/>
  <c r="J214" i="3"/>
  <c r="J211" i="3" s="1"/>
  <c r="J22" i="3" s="1"/>
  <c r="J269" i="3"/>
  <c r="J303" i="3" s="1"/>
  <c r="J345" i="3" s="1"/>
  <c r="J43" i="3" s="1"/>
  <c r="J35" i="6" s="1"/>
  <c r="J266" i="3"/>
  <c r="J300" i="3" s="1"/>
  <c r="J342" i="3" s="1"/>
  <c r="J40" i="3" s="1"/>
  <c r="J32" i="6" s="1"/>
  <c r="J264" i="3"/>
  <c r="J298" i="3" s="1"/>
  <c r="J340" i="3" s="1"/>
  <c r="J38" i="3" s="1"/>
  <c r="J30" i="6" s="1"/>
  <c r="J260" i="3"/>
  <c r="J294" i="3" s="1"/>
  <c r="J336" i="3" s="1"/>
  <c r="J34" i="3" s="1"/>
  <c r="J26" i="6" s="1"/>
  <c r="J263" i="3"/>
  <c r="J297" i="3" s="1"/>
  <c r="J339" i="3" s="1"/>
  <c r="J37" i="3" s="1"/>
  <c r="J29" i="6" s="1"/>
  <c r="J273" i="3"/>
  <c r="J307" i="3" s="1"/>
  <c r="J349" i="3" s="1"/>
  <c r="J47" i="3" s="1"/>
  <c r="J39" i="6" s="1"/>
  <c r="J265" i="3"/>
  <c r="J299" i="3" s="1"/>
  <c r="J341" i="3" s="1"/>
  <c r="J39" i="3" s="1"/>
  <c r="J31" i="6" s="1"/>
  <c r="J272" i="3"/>
  <c r="J306" i="3" s="1"/>
  <c r="J348" i="3" s="1"/>
  <c r="J46" i="3" s="1"/>
  <c r="J38" i="6" s="1"/>
  <c r="J268" i="3"/>
  <c r="J302" i="3" s="1"/>
  <c r="J344" i="3" s="1"/>
  <c r="J42" i="3" s="1"/>
  <c r="J34" i="6" s="1"/>
  <c r="J261" i="3"/>
  <c r="J295" i="3" s="1"/>
  <c r="J337" i="3" s="1"/>
  <c r="J35" i="3" s="1"/>
  <c r="J27" i="6" s="1"/>
  <c r="J262" i="3"/>
  <c r="J296" i="3" s="1"/>
  <c r="J338" i="3" s="1"/>
  <c r="J36" i="3" s="1"/>
  <c r="J28" i="6" s="1"/>
  <c r="J267" i="3"/>
  <c r="J301" i="3" s="1"/>
  <c r="J343" i="3" s="1"/>
  <c r="J41" i="3" s="1"/>
  <c r="J33" i="6" s="1"/>
  <c r="J274" i="3"/>
  <c r="J308" i="3" s="1"/>
  <c r="J350" i="3" s="1"/>
  <c r="J48" i="3" s="1"/>
  <c r="J40" i="6" s="1"/>
  <c r="J270" i="3"/>
  <c r="J304" i="3" s="1"/>
  <c r="J346" i="3" s="1"/>
  <c r="J44" i="3" s="1"/>
  <c r="J36" i="6" s="1"/>
  <c r="J275" i="3"/>
  <c r="J309" i="3" s="1"/>
  <c r="J351" i="3" s="1"/>
  <c r="J49" i="3" s="1"/>
  <c r="J41" i="6" s="1"/>
  <c r="AA212" i="3"/>
  <c r="AA211" i="3" s="1"/>
  <c r="AA22" i="3" s="1"/>
  <c r="AA264" i="3"/>
  <c r="AA298" i="3" s="1"/>
  <c r="AA340" i="3" s="1"/>
  <c r="AA38" i="3" s="1"/>
  <c r="AA30" i="6" s="1"/>
  <c r="AA263" i="3"/>
  <c r="AA297" i="3" s="1"/>
  <c r="AA339" i="3" s="1"/>
  <c r="AA37" i="3" s="1"/>
  <c r="AA29" i="6" s="1"/>
  <c r="AA267" i="3"/>
  <c r="AA301" i="3" s="1"/>
  <c r="AA343" i="3" s="1"/>
  <c r="AA41" i="3" s="1"/>
  <c r="AA33" i="6" s="1"/>
  <c r="AA273" i="3"/>
  <c r="AA307" i="3" s="1"/>
  <c r="AA349" i="3" s="1"/>
  <c r="AA47" i="3" s="1"/>
  <c r="AA39" i="6" s="1"/>
  <c r="AA271" i="3"/>
  <c r="AA305" i="3" s="1"/>
  <c r="AA347" i="3" s="1"/>
  <c r="AA45" i="3" s="1"/>
  <c r="AA37" i="6" s="1"/>
  <c r="AA265" i="3"/>
  <c r="AA299" i="3" s="1"/>
  <c r="AA341" i="3" s="1"/>
  <c r="AA39" i="3" s="1"/>
  <c r="AA31" i="6" s="1"/>
  <c r="AA268" i="3"/>
  <c r="AA302" i="3" s="1"/>
  <c r="AA344" i="3" s="1"/>
  <c r="AA42" i="3" s="1"/>
  <c r="AA34" i="6" s="1"/>
  <c r="AA259" i="3"/>
  <c r="AA293" i="3" s="1"/>
  <c r="AA335" i="3" s="1"/>
  <c r="AA33" i="3" s="1"/>
  <c r="AA25" i="6" s="1"/>
  <c r="AA266" i="3"/>
  <c r="AA300" i="3" s="1"/>
  <c r="AA342" i="3" s="1"/>
  <c r="AA40" i="3" s="1"/>
  <c r="AA32" i="6" s="1"/>
  <c r="AA272" i="3"/>
  <c r="AA306" i="3" s="1"/>
  <c r="AA348" i="3" s="1"/>
  <c r="AA46" i="3" s="1"/>
  <c r="AA38" i="6" s="1"/>
  <c r="AA274" i="3"/>
  <c r="AA308" i="3" s="1"/>
  <c r="AA350" i="3" s="1"/>
  <c r="AA48" i="3" s="1"/>
  <c r="AA40" i="6" s="1"/>
  <c r="AA270" i="3"/>
  <c r="AA304" i="3" s="1"/>
  <c r="AA346" i="3" s="1"/>
  <c r="AA44" i="3" s="1"/>
  <c r="AA36" i="6" s="1"/>
  <c r="AA260" i="3"/>
  <c r="AA294" i="3" s="1"/>
  <c r="AA336" i="3" s="1"/>
  <c r="AA34" i="3" s="1"/>
  <c r="AA26" i="6" s="1"/>
  <c r="AA261" i="3"/>
  <c r="AA295" i="3" s="1"/>
  <c r="AA337" i="3" s="1"/>
  <c r="AA35" i="3" s="1"/>
  <c r="AA27" i="6" s="1"/>
  <c r="AA269" i="3"/>
  <c r="AA303" i="3" s="1"/>
  <c r="AA345" i="3" s="1"/>
  <c r="AA43" i="3" s="1"/>
  <c r="AA35" i="6" s="1"/>
  <c r="AA262" i="3"/>
  <c r="AA296" i="3" s="1"/>
  <c r="AA338" i="3" s="1"/>
  <c r="AA36" i="3" s="1"/>
  <c r="AA28" i="6" s="1"/>
  <c r="AA275" i="3"/>
  <c r="AA309" i="3" s="1"/>
  <c r="AA351" i="3" s="1"/>
  <c r="AA49" i="3" s="1"/>
  <c r="AA41" i="6" s="1"/>
  <c r="U275" i="3"/>
  <c r="U309" i="3" s="1"/>
  <c r="U351" i="3" s="1"/>
  <c r="U49" i="3" s="1"/>
  <c r="U41" i="6" s="1"/>
  <c r="U269" i="3"/>
  <c r="U303" i="3" s="1"/>
  <c r="U345" i="3" s="1"/>
  <c r="U43" i="3" s="1"/>
  <c r="U35" i="6" s="1"/>
  <c r="U267" i="3"/>
  <c r="U301" i="3" s="1"/>
  <c r="U343" i="3" s="1"/>
  <c r="U41" i="3" s="1"/>
  <c r="U33" i="6" s="1"/>
  <c r="U263" i="3"/>
  <c r="U297" i="3" s="1"/>
  <c r="U339" i="3" s="1"/>
  <c r="U37" i="3" s="1"/>
  <c r="U29" i="6" s="1"/>
  <c r="U270" i="3"/>
  <c r="U304" i="3" s="1"/>
  <c r="U346" i="3" s="1"/>
  <c r="U44" i="3" s="1"/>
  <c r="U36" i="6" s="1"/>
  <c r="U271" i="3"/>
  <c r="U305" i="3" s="1"/>
  <c r="U347" i="3" s="1"/>
  <c r="U45" i="3" s="1"/>
  <c r="U37" i="6" s="1"/>
  <c r="U272" i="3"/>
  <c r="U306" i="3" s="1"/>
  <c r="U348" i="3" s="1"/>
  <c r="U46" i="3" s="1"/>
  <c r="U38" i="6" s="1"/>
  <c r="CK34" i="3"/>
  <c r="CL485" i="3"/>
  <c r="CL34" i="3"/>
  <c r="CM485" i="3"/>
  <c r="AR71" i="3"/>
  <c r="AR136" i="3" s="1"/>
  <c r="AR10" i="7" s="1"/>
  <c r="CL489" i="3"/>
  <c r="CL38" i="3"/>
  <c r="CK38" i="3"/>
  <c r="CM489" i="3"/>
  <c r="AR75" i="3"/>
  <c r="AR140" i="3" s="1"/>
  <c r="AR14" i="7" s="1"/>
  <c r="CM43" i="3"/>
  <c r="CK43" i="3"/>
  <c r="CL43" i="3"/>
  <c r="CM494" i="3"/>
  <c r="CL494" i="3"/>
  <c r="AR80" i="3"/>
  <c r="AR145" i="3" s="1"/>
  <c r="AR19" i="7" s="1"/>
  <c r="CL499" i="3"/>
  <c r="CM48" i="3"/>
  <c r="CK48" i="3"/>
  <c r="AR85" i="3"/>
  <c r="AR150" i="3" s="1"/>
  <c r="AR24" i="7" s="1"/>
  <c r="CL48" i="3"/>
  <c r="CM499" i="3"/>
  <c r="CM496" i="3"/>
  <c r="CK45" i="3"/>
  <c r="CL45" i="3"/>
  <c r="CL496" i="3"/>
  <c r="AR82" i="3"/>
  <c r="AR147" i="3" s="1"/>
  <c r="AR21" i="7" s="1"/>
  <c r="CM45" i="3"/>
  <c r="CL33" i="3"/>
  <c r="CM484" i="3"/>
  <c r="CL484" i="3"/>
  <c r="CK33" i="3"/>
  <c r="AR70" i="3"/>
  <c r="AR135" i="3" s="1"/>
  <c r="AR9" i="7" s="1"/>
  <c r="H8" i="4" s="1"/>
  <c r="R215" i="3"/>
  <c r="R211" i="3" s="1"/>
  <c r="R22" i="3" s="1"/>
  <c r="R265" i="3"/>
  <c r="R299" i="3" s="1"/>
  <c r="R341" i="3" s="1"/>
  <c r="R39" i="3" s="1"/>
  <c r="R31" i="6" s="1"/>
  <c r="R261" i="3"/>
  <c r="R295" i="3" s="1"/>
  <c r="R337" i="3" s="1"/>
  <c r="R35" i="3" s="1"/>
  <c r="R27" i="6" s="1"/>
  <c r="R264" i="3"/>
  <c r="R298" i="3" s="1"/>
  <c r="R340" i="3" s="1"/>
  <c r="R38" i="3" s="1"/>
  <c r="R30" i="6" s="1"/>
  <c r="R270" i="3"/>
  <c r="R304" i="3" s="1"/>
  <c r="R346" i="3" s="1"/>
  <c r="R44" i="3" s="1"/>
  <c r="R36" i="6" s="1"/>
  <c r="R266" i="3"/>
  <c r="R300" i="3" s="1"/>
  <c r="R342" i="3" s="1"/>
  <c r="R40" i="3" s="1"/>
  <c r="R32" i="6" s="1"/>
  <c r="R273" i="3"/>
  <c r="R307" i="3" s="1"/>
  <c r="R349" i="3" s="1"/>
  <c r="R47" i="3" s="1"/>
  <c r="R39" i="6" s="1"/>
  <c r="R274" i="3"/>
  <c r="R308" i="3" s="1"/>
  <c r="R350" i="3" s="1"/>
  <c r="R48" i="3" s="1"/>
  <c r="R40" i="6" s="1"/>
  <c r="R259" i="3"/>
  <c r="R293" i="3" s="1"/>
  <c r="R335" i="3" s="1"/>
  <c r="R33" i="3" s="1"/>
  <c r="R25" i="6" s="1"/>
  <c r="R272" i="3"/>
  <c r="R306" i="3" s="1"/>
  <c r="R348" i="3" s="1"/>
  <c r="R46" i="3" s="1"/>
  <c r="R38" i="6" s="1"/>
  <c r="R268" i="3"/>
  <c r="R302" i="3" s="1"/>
  <c r="R344" i="3" s="1"/>
  <c r="R42" i="3" s="1"/>
  <c r="R34" i="6" s="1"/>
  <c r="R262" i="3"/>
  <c r="R296" i="3" s="1"/>
  <c r="R338" i="3" s="1"/>
  <c r="R36" i="3" s="1"/>
  <c r="R28" i="6" s="1"/>
  <c r="R267" i="3"/>
  <c r="R301" i="3" s="1"/>
  <c r="R343" i="3" s="1"/>
  <c r="R41" i="3" s="1"/>
  <c r="R33" i="6" s="1"/>
  <c r="R263" i="3"/>
  <c r="R297" i="3" s="1"/>
  <c r="R339" i="3" s="1"/>
  <c r="R37" i="3" s="1"/>
  <c r="R29" i="6" s="1"/>
  <c r="R275" i="3"/>
  <c r="R309" i="3" s="1"/>
  <c r="R351" i="3" s="1"/>
  <c r="R49" i="3" s="1"/>
  <c r="R41" i="6" s="1"/>
  <c r="M213" i="3"/>
  <c r="M211" i="3" s="1"/>
  <c r="M22" i="3" s="1"/>
  <c r="M272" i="3"/>
  <c r="M306" i="3" s="1"/>
  <c r="M348" i="3" s="1"/>
  <c r="M46" i="3" s="1"/>
  <c r="M38" i="6" s="1"/>
  <c r="M266" i="3"/>
  <c r="M300" i="3" s="1"/>
  <c r="M342" i="3" s="1"/>
  <c r="M40" i="3" s="1"/>
  <c r="M32" i="6" s="1"/>
  <c r="M273" i="3"/>
  <c r="M307" i="3" s="1"/>
  <c r="M349" i="3" s="1"/>
  <c r="M47" i="3" s="1"/>
  <c r="M39" i="6" s="1"/>
  <c r="M263" i="3"/>
  <c r="M297" i="3" s="1"/>
  <c r="M339" i="3" s="1"/>
  <c r="M37" i="3" s="1"/>
  <c r="M29" i="6" s="1"/>
  <c r="M274" i="3"/>
  <c r="M308" i="3" s="1"/>
  <c r="M350" i="3" s="1"/>
  <c r="M48" i="3" s="1"/>
  <c r="M40" i="6" s="1"/>
  <c r="M261" i="3"/>
  <c r="M295" i="3" s="1"/>
  <c r="M337" i="3" s="1"/>
  <c r="M35" i="3" s="1"/>
  <c r="M27" i="6" s="1"/>
  <c r="M264" i="3"/>
  <c r="M298" i="3" s="1"/>
  <c r="M340" i="3" s="1"/>
  <c r="M38" i="3" s="1"/>
  <c r="M30" i="6" s="1"/>
  <c r="M267" i="3"/>
  <c r="M301" i="3" s="1"/>
  <c r="M343" i="3" s="1"/>
  <c r="M41" i="3" s="1"/>
  <c r="M33" i="6" s="1"/>
  <c r="M259" i="3"/>
  <c r="M293" i="3" s="1"/>
  <c r="M335" i="3" s="1"/>
  <c r="M33" i="3" s="1"/>
  <c r="M25" i="6" s="1"/>
  <c r="M269" i="3"/>
  <c r="M303" i="3" s="1"/>
  <c r="M345" i="3" s="1"/>
  <c r="M43" i="3" s="1"/>
  <c r="M35" i="6" s="1"/>
  <c r="M262" i="3"/>
  <c r="M296" i="3" s="1"/>
  <c r="M338" i="3" s="1"/>
  <c r="M36" i="3" s="1"/>
  <c r="M28" i="6" s="1"/>
  <c r="M270" i="3"/>
  <c r="M304" i="3" s="1"/>
  <c r="M346" i="3" s="1"/>
  <c r="M44" i="3" s="1"/>
  <c r="M36" i="6" s="1"/>
  <c r="M268" i="3"/>
  <c r="M302" i="3" s="1"/>
  <c r="M344" i="3" s="1"/>
  <c r="M42" i="3" s="1"/>
  <c r="M34" i="6" s="1"/>
  <c r="M265" i="3"/>
  <c r="M299" i="3" s="1"/>
  <c r="M341" i="3" s="1"/>
  <c r="M39" i="3" s="1"/>
  <c r="M31" i="6" s="1"/>
  <c r="M271" i="3"/>
  <c r="M305" i="3" s="1"/>
  <c r="M347" i="3" s="1"/>
  <c r="M45" i="3" s="1"/>
  <c r="M37" i="6" s="1"/>
  <c r="M275" i="3"/>
  <c r="M309" i="3" s="1"/>
  <c r="M351" i="3" s="1"/>
  <c r="M49" i="3" s="1"/>
  <c r="M41" i="6" s="1"/>
  <c r="AM75" i="3"/>
  <c r="AM140" i="3" s="1"/>
  <c r="AM14" i="7" s="1"/>
  <c r="AM79" i="3"/>
  <c r="AM144" i="3" s="1"/>
  <c r="AM18" i="7" s="1"/>
  <c r="AM76" i="3"/>
  <c r="AM141" i="3" s="1"/>
  <c r="AM15" i="7" s="1"/>
  <c r="AM81" i="3"/>
  <c r="AM146" i="3" s="1"/>
  <c r="AM20" i="7" s="1"/>
  <c r="AM80" i="3"/>
  <c r="AM145" i="3" s="1"/>
  <c r="AM19" i="7" s="1"/>
  <c r="AM78" i="3"/>
  <c r="AM143" i="3" s="1"/>
  <c r="AM17" i="7" s="1"/>
  <c r="AM84" i="3"/>
  <c r="AM149" i="3" s="1"/>
  <c r="AM23" i="7" s="1"/>
  <c r="H3" i="39" s="1"/>
  <c r="H87" i="4" s="1"/>
  <c r="L80" i="3"/>
  <c r="L145" i="3" s="1"/>
  <c r="L19" i="7" s="1"/>
  <c r="L85" i="3"/>
  <c r="L150" i="3" s="1"/>
  <c r="L24" i="7" s="1"/>
  <c r="L79" i="3"/>
  <c r="L144" i="3" s="1"/>
  <c r="L18" i="7" s="1"/>
  <c r="L78" i="3"/>
  <c r="L143" i="3" s="1"/>
  <c r="L17" i="7" s="1"/>
  <c r="L73" i="3"/>
  <c r="L138" i="3" s="1"/>
  <c r="L12" i="7" s="1"/>
  <c r="L70" i="3"/>
  <c r="L135" i="3" s="1"/>
  <c r="L9" i="7" s="1"/>
  <c r="L81" i="3"/>
  <c r="L146" i="3" s="1"/>
  <c r="L20" i="7" s="1"/>
  <c r="C42" i="3"/>
  <c r="C34" i="6" s="1"/>
  <c r="C39" i="3"/>
  <c r="C31" i="6" s="1"/>
  <c r="C48" i="3"/>
  <c r="C40" i="6" s="1"/>
  <c r="C47" i="3"/>
  <c r="C39" i="6" s="1"/>
  <c r="C46" i="3"/>
  <c r="C38" i="6" s="1"/>
  <c r="C38" i="3"/>
  <c r="C30" i="6" s="1"/>
  <c r="C41" i="3"/>
  <c r="C33" i="6" s="1"/>
  <c r="BB486" i="3"/>
  <c r="H72" i="3"/>
  <c r="H137" i="3" s="1"/>
  <c r="H11" i="7" s="1"/>
  <c r="D8" i="20" s="1"/>
  <c r="D20" i="4" s="1"/>
  <c r="BB497" i="3"/>
  <c r="H83" i="3"/>
  <c r="H148" i="3" s="1"/>
  <c r="H22" i="7" s="1"/>
  <c r="H81" i="3"/>
  <c r="H146" i="3" s="1"/>
  <c r="H20" i="7" s="1"/>
  <c r="BB495" i="3"/>
  <c r="BB493" i="3"/>
  <c r="H79" i="3"/>
  <c r="H144" i="3" s="1"/>
  <c r="H18" i="7" s="1"/>
  <c r="BB492" i="3"/>
  <c r="H78" i="3"/>
  <c r="H143" i="3" s="1"/>
  <c r="H17" i="7" s="1"/>
  <c r="BY492" i="3"/>
  <c r="AD78" i="3"/>
  <c r="AD143" i="3" s="1"/>
  <c r="AD17" i="7" s="1"/>
  <c r="BY41" i="3"/>
  <c r="BY39" i="3"/>
  <c r="BY490" i="3"/>
  <c r="AD76" i="3"/>
  <c r="AD141" i="3" s="1"/>
  <c r="AD15" i="7" s="1"/>
  <c r="BY43" i="3"/>
  <c r="AD80" i="3"/>
  <c r="AD145" i="3" s="1"/>
  <c r="AD19" i="7" s="1"/>
  <c r="BY494" i="3"/>
  <c r="BY497" i="3"/>
  <c r="AD83" i="3"/>
  <c r="AD148" i="3" s="1"/>
  <c r="AD22" i="7" s="1"/>
  <c r="BY46" i="3"/>
  <c r="BY493" i="3"/>
  <c r="BY42" i="3"/>
  <c r="AD79" i="3"/>
  <c r="AD144" i="3" s="1"/>
  <c r="AD18" i="7" s="1"/>
  <c r="BY488" i="3"/>
  <c r="BY37" i="3"/>
  <c r="AD74" i="3"/>
  <c r="AD139" i="3" s="1"/>
  <c r="AD13" i="7" s="1"/>
  <c r="U276" i="3"/>
  <c r="U310" i="3" s="1"/>
  <c r="U352" i="3" s="1"/>
  <c r="U50" i="3" s="1"/>
  <c r="U42" i="6" s="1"/>
  <c r="R276" i="3"/>
  <c r="R310" i="3" s="1"/>
  <c r="R352" i="3" s="1"/>
  <c r="R50" i="3" s="1"/>
  <c r="R42" i="6" s="1"/>
  <c r="M276" i="3"/>
  <c r="M310" i="3" s="1"/>
  <c r="M352" i="3" s="1"/>
  <c r="M50" i="3" s="1"/>
  <c r="M42" i="6" s="1"/>
  <c r="H73" i="3"/>
  <c r="H138" i="3" s="1"/>
  <c r="H12" i="7" s="1"/>
  <c r="BB487" i="3"/>
  <c r="CM33" i="3"/>
  <c r="N187" i="3"/>
  <c r="N386" i="3" s="1"/>
  <c r="N401" i="3" s="1"/>
  <c r="N449" i="3" s="1"/>
  <c r="N230" i="3"/>
  <c r="F187" i="3"/>
  <c r="F386" i="3" s="1"/>
  <c r="F401" i="3" s="1"/>
  <c r="F449" i="3" s="1"/>
  <c r="F230" i="3"/>
  <c r="AN187" i="3"/>
  <c r="AN386" i="3" s="1"/>
  <c r="AN230" i="3"/>
  <c r="U39" i="1"/>
  <c r="AJ171" i="3"/>
  <c r="Z171" i="3"/>
  <c r="CJ3" i="3"/>
  <c r="AO171" i="3"/>
  <c r="O171" i="3"/>
  <c r="I171" i="3"/>
  <c r="U266" i="3"/>
  <c r="U300" i="3" s="1"/>
  <c r="U342" i="3" s="1"/>
  <c r="U40" i="3" s="1"/>
  <c r="U32" i="6" s="1"/>
  <c r="U265" i="3"/>
  <c r="U299" i="3" s="1"/>
  <c r="U341" i="3" s="1"/>
  <c r="U39" i="3" s="1"/>
  <c r="U31" i="6" s="1"/>
  <c r="U264" i="3"/>
  <c r="U298" i="3" s="1"/>
  <c r="U340" i="3" s="1"/>
  <c r="U38" i="3" s="1"/>
  <c r="U30" i="6" s="1"/>
  <c r="U274" i="3"/>
  <c r="U308" i="3" s="1"/>
  <c r="U350" i="3" s="1"/>
  <c r="U48" i="3" s="1"/>
  <c r="U40" i="6" s="1"/>
  <c r="U268" i="3"/>
  <c r="U302" i="3" s="1"/>
  <c r="U344" i="3" s="1"/>
  <c r="U42" i="3" s="1"/>
  <c r="U34" i="6" s="1"/>
  <c r="U273" i="3"/>
  <c r="U307" i="3" s="1"/>
  <c r="U349" i="3" s="1"/>
  <c r="U47" i="3" s="1"/>
  <c r="U39" i="6" s="1"/>
  <c r="U211" i="3"/>
  <c r="U22" i="3" s="1"/>
  <c r="CM498" i="3"/>
  <c r="CK47" i="3"/>
  <c r="CM47" i="3"/>
  <c r="CL498" i="3"/>
  <c r="AR84" i="3"/>
  <c r="AR149" i="3" s="1"/>
  <c r="AR23" i="7" s="1"/>
  <c r="CL47" i="3"/>
  <c r="CK40" i="3"/>
  <c r="CL491" i="3"/>
  <c r="CM491" i="3"/>
  <c r="AR77" i="3"/>
  <c r="AR142" i="3" s="1"/>
  <c r="AR16" i="7" s="1"/>
  <c r="CM40" i="3"/>
  <c r="CL40" i="3"/>
  <c r="CK36" i="3"/>
  <c r="CM487" i="3"/>
  <c r="CL487" i="3"/>
  <c r="AR73" i="3"/>
  <c r="AR138" i="3" s="1"/>
  <c r="AR12" i="7" s="1"/>
  <c r="CL36" i="3"/>
  <c r="CL492" i="3"/>
  <c r="CM41" i="3"/>
  <c r="CL41" i="3"/>
  <c r="CK41" i="3"/>
  <c r="CM492" i="3"/>
  <c r="AR78" i="3"/>
  <c r="AR143" i="3" s="1"/>
  <c r="AR17" i="7" s="1"/>
  <c r="CL493" i="3"/>
  <c r="CM42" i="3"/>
  <c r="CM493" i="3"/>
  <c r="AR79" i="3"/>
  <c r="AR144" i="3" s="1"/>
  <c r="AR18" i="7" s="1"/>
  <c r="CK42" i="3"/>
  <c r="CL42" i="3"/>
  <c r="AR83" i="3"/>
  <c r="AR148" i="3" s="1"/>
  <c r="AR22" i="7" s="1"/>
  <c r="CL46" i="3"/>
  <c r="CK46" i="3"/>
  <c r="CM46" i="3"/>
  <c r="CM497" i="3"/>
  <c r="CL497" i="3"/>
  <c r="AM83" i="3"/>
  <c r="AM148" i="3" s="1"/>
  <c r="AM22" i="7" s="1"/>
  <c r="AM85" i="3"/>
  <c r="AM150" i="3" s="1"/>
  <c r="AM24" i="7" s="1"/>
  <c r="AM77" i="3"/>
  <c r="AM142" i="3" s="1"/>
  <c r="AM16" i="7" s="1"/>
  <c r="AM82" i="3"/>
  <c r="AM147" i="3" s="1"/>
  <c r="AM21" i="7" s="1"/>
  <c r="AM73" i="3"/>
  <c r="AM138" i="3" s="1"/>
  <c r="AM12" i="7" s="1"/>
  <c r="AM74" i="3"/>
  <c r="AM139" i="3" s="1"/>
  <c r="AM13" i="7" s="1"/>
  <c r="L77" i="3"/>
  <c r="L142" i="3" s="1"/>
  <c r="L16" i="7" s="1"/>
  <c r="L75" i="3"/>
  <c r="L140" i="3" s="1"/>
  <c r="L14" i="7" s="1"/>
  <c r="L84" i="3"/>
  <c r="L149" i="3" s="1"/>
  <c r="L23" i="7" s="1"/>
  <c r="L83" i="3"/>
  <c r="L148" i="3" s="1"/>
  <c r="L22" i="7" s="1"/>
  <c r="L74" i="3"/>
  <c r="L139" i="3" s="1"/>
  <c r="L13" i="7" s="1"/>
  <c r="L82" i="3"/>
  <c r="L147" i="3" s="1"/>
  <c r="L21" i="7" s="1"/>
  <c r="C36" i="3"/>
  <c r="C28" i="6" s="1"/>
  <c r="C43" i="3"/>
  <c r="C35" i="6" s="1"/>
  <c r="C37" i="3"/>
  <c r="C29" i="6" s="1"/>
  <c r="C45" i="3"/>
  <c r="C37" i="6" s="1"/>
  <c r="C44" i="3"/>
  <c r="C36" i="6" s="1"/>
  <c r="C40" i="3"/>
  <c r="C32" i="6" s="1"/>
  <c r="BB498" i="3"/>
  <c r="H84" i="3"/>
  <c r="H149" i="3" s="1"/>
  <c r="H23" i="7" s="1"/>
  <c r="BB499" i="3"/>
  <c r="H85" i="3"/>
  <c r="H150" i="3" s="1"/>
  <c r="H24" i="7" s="1"/>
  <c r="H33" i="3"/>
  <c r="H25" i="6" s="1"/>
  <c r="BB494" i="3"/>
  <c r="H80" i="3"/>
  <c r="H145" i="3" s="1"/>
  <c r="H19" i="7" s="1"/>
  <c r="H71" i="3"/>
  <c r="H136" i="3" s="1"/>
  <c r="H10" i="7" s="1"/>
  <c r="D8" i="9" s="1"/>
  <c r="M8" i="4" s="1"/>
  <c r="BB485" i="3"/>
  <c r="H82" i="3"/>
  <c r="H147" i="3" s="1"/>
  <c r="H21" i="7" s="1"/>
  <c r="H60" i="6"/>
  <c r="BB496" i="3"/>
  <c r="BY491" i="3"/>
  <c r="BY40" i="3"/>
  <c r="AD77" i="3"/>
  <c r="AD142" i="3" s="1"/>
  <c r="AD16" i="7" s="1"/>
  <c r="BY38" i="3"/>
  <c r="AD75" i="3"/>
  <c r="AD140" i="3" s="1"/>
  <c r="AD14" i="7" s="1"/>
  <c r="BY489" i="3"/>
  <c r="BY498" i="3"/>
  <c r="BY47" i="3"/>
  <c r="AD84" i="3"/>
  <c r="AD149" i="3" s="1"/>
  <c r="AD23" i="7" s="1"/>
  <c r="BY499" i="3"/>
  <c r="AD85" i="3"/>
  <c r="AD150" i="3" s="1"/>
  <c r="AD24" i="7" s="1"/>
  <c r="BY48" i="3"/>
  <c r="BY495" i="3"/>
  <c r="AD81" i="3"/>
  <c r="AD146" i="3" s="1"/>
  <c r="AD20" i="7" s="1"/>
  <c r="BY44" i="3"/>
  <c r="BY487" i="3"/>
  <c r="BY36" i="3"/>
  <c r="AD73" i="3"/>
  <c r="AD138" i="3" s="1"/>
  <c r="AD12" i="7" s="1"/>
  <c r="BY45" i="3"/>
  <c r="AD82" i="3"/>
  <c r="AD147" i="3" s="1"/>
  <c r="AD21" i="7" s="1"/>
  <c r="BY496" i="3"/>
  <c r="A87" i="3"/>
  <c r="A119" i="3" s="1"/>
  <c r="F10" i="4"/>
  <c r="F10" i="31"/>
  <c r="D11" i="4"/>
  <c r="D11" i="31"/>
  <c r="E11" i="4"/>
  <c r="E11" i="31"/>
  <c r="F11" i="4"/>
  <c r="F11" i="31"/>
  <c r="M10" i="32"/>
  <c r="M10" i="31"/>
  <c r="M10" i="30"/>
  <c r="N3" i="29"/>
  <c r="M9" i="28"/>
  <c r="N3" i="27"/>
  <c r="M10" i="26"/>
  <c r="M10" i="25"/>
  <c r="M10" i="24"/>
  <c r="M10" i="23"/>
  <c r="M10" i="22"/>
  <c r="M10" i="21"/>
  <c r="M10" i="20"/>
  <c r="M10" i="9"/>
  <c r="A26" i="7"/>
  <c r="W431" i="3"/>
  <c r="V448" i="3"/>
  <c r="BI9" i="2"/>
  <c r="BF9" i="2"/>
  <c r="BH9" i="2"/>
  <c r="A353" i="3"/>
  <c r="A51" i="3" s="1"/>
  <c r="AQ325" i="3"/>
  <c r="AQ24" i="3" s="1"/>
  <c r="AU325" i="3"/>
  <c r="AU24" i="3" s="1"/>
  <c r="AC325" i="3"/>
  <c r="AC24" i="3" s="1"/>
  <c r="Z414" i="3"/>
  <c r="Y399" i="3"/>
  <c r="Y447" i="3" s="1"/>
  <c r="K19" i="3"/>
  <c r="K20" i="3" s="1"/>
  <c r="BZ501" i="3"/>
  <c r="CM501" i="3"/>
  <c r="CM50" i="3"/>
  <c r="CL501" i="3"/>
  <c r="CL50" i="3"/>
  <c r="CK501" i="3"/>
  <c r="CK50" i="3"/>
  <c r="BY501" i="3"/>
  <c r="BY50" i="3"/>
  <c r="BB501" i="3"/>
  <c r="AX501" i="3"/>
  <c r="BK501" i="3"/>
  <c r="CN501" i="3"/>
  <c r="CN50" i="3"/>
  <c r="K444" i="3"/>
  <c r="K21" i="3" s="1"/>
  <c r="L460" i="3"/>
  <c r="L446" i="3" s="1"/>
  <c r="L445" i="3" s="1"/>
  <c r="R406" i="3"/>
  <c r="R454" i="3" s="1"/>
  <c r="X401" i="3"/>
  <c r="X449" i="3" s="1"/>
  <c r="N411" i="3"/>
  <c r="N459" i="3" s="1"/>
  <c r="T405" i="3"/>
  <c r="T453" i="3" s="1"/>
  <c r="U404" i="3"/>
  <c r="U452" i="3" s="1"/>
  <c r="Z400" i="3"/>
  <c r="P409" i="3"/>
  <c r="P457" i="3" s="1"/>
  <c r="Q408" i="3"/>
  <c r="Q456" i="3" s="1"/>
  <c r="W402" i="3"/>
  <c r="W450" i="3" s="1"/>
  <c r="V403" i="3"/>
  <c r="V451" i="3" s="1"/>
  <c r="O410" i="3"/>
  <c r="O458" i="3" s="1"/>
  <c r="M412" i="3"/>
  <c r="D87" i="3"/>
  <c r="D152" i="3" s="1"/>
  <c r="D26" i="7" s="1"/>
  <c r="P87" i="3"/>
  <c r="P152" i="3" s="1"/>
  <c r="K87" i="3"/>
  <c r="K152" i="3" s="1"/>
  <c r="K26" i="7" s="1"/>
  <c r="AU87" i="3"/>
  <c r="AU152" i="3" s="1"/>
  <c r="AU26" i="7" s="1"/>
  <c r="AR87" i="3"/>
  <c r="AR152" i="3" s="1"/>
  <c r="AR26" i="7" s="1"/>
  <c r="AQ87" i="3"/>
  <c r="AQ152" i="3" s="1"/>
  <c r="AC87" i="3"/>
  <c r="AC152" i="3" s="1"/>
  <c r="AC26" i="7" s="1"/>
  <c r="AP87" i="3"/>
  <c r="AP152" i="3" s="1"/>
  <c r="AP26" i="7" s="1"/>
  <c r="AM87" i="3"/>
  <c r="AM152" i="3" s="1"/>
  <c r="AM26" i="7" s="1"/>
  <c r="L87" i="3"/>
  <c r="L152" i="3" s="1"/>
  <c r="L26" i="7" s="1"/>
  <c r="Y87" i="3"/>
  <c r="Y152" i="3" s="1"/>
  <c r="AE87" i="3"/>
  <c r="AE152" i="3" s="1"/>
  <c r="AE26" i="7" s="1"/>
  <c r="W87" i="3"/>
  <c r="W152" i="3" s="1"/>
  <c r="W26" i="7" s="1"/>
  <c r="AD87" i="3"/>
  <c r="AD152" i="3" s="1"/>
  <c r="AD26" i="7" s="1"/>
  <c r="AF87" i="3"/>
  <c r="AF152" i="3" s="1"/>
  <c r="AF26" i="7" s="1"/>
  <c r="G87" i="3"/>
  <c r="G152" i="3" s="1"/>
  <c r="H87" i="3"/>
  <c r="H152" i="3" s="1"/>
  <c r="H26" i="7" s="1"/>
  <c r="AA87" i="3"/>
  <c r="AA152" i="3" s="1"/>
  <c r="AA26" i="7" s="1"/>
  <c r="T87" i="3"/>
  <c r="T152" i="3" s="1"/>
  <c r="T26" i="7" s="1"/>
  <c r="Q87" i="3"/>
  <c r="Q152" i="3" s="1"/>
  <c r="Q26" i="7" s="1"/>
  <c r="C87" i="3"/>
  <c r="C152" i="3" s="1"/>
  <c r="C26" i="7" s="1"/>
  <c r="AH87" i="3"/>
  <c r="AH152" i="3" s="1"/>
  <c r="AS87" i="3"/>
  <c r="AS152" i="3" s="1"/>
  <c r="AS26" i="7" s="1"/>
  <c r="AT87" i="3"/>
  <c r="AT152" i="3" s="1"/>
  <c r="AT26" i="7" s="1"/>
  <c r="AK87" i="3"/>
  <c r="AK152" i="3" s="1"/>
  <c r="AK26" i="7" s="1"/>
  <c r="AL87" i="3"/>
  <c r="AL152" i="3" s="1"/>
  <c r="AL26" i="7" s="1"/>
  <c r="AP277" i="3"/>
  <c r="AP311" i="3" s="1"/>
  <c r="AP353" i="3" s="1"/>
  <c r="AP51" i="3" s="1"/>
  <c r="AP43" i="6" s="1"/>
  <c r="L277" i="3"/>
  <c r="L311" i="3" s="1"/>
  <c r="L353" i="3" s="1"/>
  <c r="L51" i="3" s="1"/>
  <c r="L43" i="6" s="1"/>
  <c r="K277" i="3"/>
  <c r="K311" i="3" s="1"/>
  <c r="K353" i="3" s="1"/>
  <c r="K51" i="3" s="1"/>
  <c r="K43" i="6" s="1"/>
  <c r="J277" i="3"/>
  <c r="J311" i="3" s="1"/>
  <c r="J353" i="3" s="1"/>
  <c r="J51" i="3" s="1"/>
  <c r="J43" i="6" s="1"/>
  <c r="M277" i="3"/>
  <c r="M311" i="3" s="1"/>
  <c r="M353" i="3" s="1"/>
  <c r="M51" i="3" s="1"/>
  <c r="M43" i="6" s="1"/>
  <c r="AM277" i="3"/>
  <c r="AM311" i="3" s="1"/>
  <c r="AM353" i="3" s="1"/>
  <c r="AM51" i="3" s="1"/>
  <c r="AM43" i="6" s="1"/>
  <c r="W277" i="3"/>
  <c r="W311" i="3" s="1"/>
  <c r="W353" i="3" s="1"/>
  <c r="W51" i="3" s="1"/>
  <c r="W43" i="6" s="1"/>
  <c r="AL277" i="3"/>
  <c r="AL311" i="3" s="1"/>
  <c r="AL353" i="3" s="1"/>
  <c r="AL51" i="3" s="1"/>
  <c r="AL43" i="6" s="1"/>
  <c r="C277" i="3"/>
  <c r="C311" i="3" s="1"/>
  <c r="C353" i="3" s="1"/>
  <c r="C51" i="3" s="1"/>
  <c r="C43" i="6" s="1"/>
  <c r="AC277" i="3"/>
  <c r="AC311" i="3" s="1"/>
  <c r="AC353" i="3" s="1"/>
  <c r="AC51" i="3" s="1"/>
  <c r="AC43" i="6" s="1"/>
  <c r="AA277" i="3"/>
  <c r="AA311" i="3" s="1"/>
  <c r="AA353" i="3" s="1"/>
  <c r="AA51" i="3" s="1"/>
  <c r="AA43" i="6" s="1"/>
  <c r="AB277" i="3"/>
  <c r="AB311" i="3" s="1"/>
  <c r="AB353" i="3" s="1"/>
  <c r="AB51" i="3" s="1"/>
  <c r="AB43" i="6" s="1"/>
  <c r="P277" i="3"/>
  <c r="P311" i="3" s="1"/>
  <c r="P353" i="3" s="1"/>
  <c r="P51" i="3" s="1"/>
  <c r="P43" i="6" s="1"/>
  <c r="H277" i="3"/>
  <c r="H311" i="3" s="1"/>
  <c r="H353" i="3" s="1"/>
  <c r="H51" i="3" s="1"/>
  <c r="H43" i="6" s="1"/>
  <c r="AH277" i="3"/>
  <c r="AH311" i="3" s="1"/>
  <c r="AH353" i="3" s="1"/>
  <c r="AH51" i="3" s="1"/>
  <c r="AH43" i="6" s="1"/>
  <c r="Q277" i="3"/>
  <c r="Q311" i="3" s="1"/>
  <c r="Q353" i="3" s="1"/>
  <c r="Q51" i="3" s="1"/>
  <c r="Q43" i="6" s="1"/>
  <c r="Y277" i="3"/>
  <c r="Y311" i="3" s="1"/>
  <c r="Y353" i="3" s="1"/>
  <c r="Y51" i="3" s="1"/>
  <c r="Y43" i="6" s="1"/>
  <c r="S277" i="3"/>
  <c r="S311" i="3" s="1"/>
  <c r="S353" i="3" s="1"/>
  <c r="S51" i="3" s="1"/>
  <c r="S43" i="6" s="1"/>
  <c r="AR277" i="3"/>
  <c r="AR311" i="3" s="1"/>
  <c r="AR353" i="3" s="1"/>
  <c r="AR51" i="3" s="1"/>
  <c r="AR43" i="6" s="1"/>
  <c r="AE277" i="3"/>
  <c r="AE311" i="3" s="1"/>
  <c r="AE353" i="3" s="1"/>
  <c r="AE51" i="3" s="1"/>
  <c r="AE43" i="6" s="1"/>
  <c r="T277" i="3"/>
  <c r="T311" i="3" s="1"/>
  <c r="T353" i="3" s="1"/>
  <c r="T51" i="3" s="1"/>
  <c r="T43" i="6" s="1"/>
  <c r="D277" i="3"/>
  <c r="D311" i="3" s="1"/>
  <c r="D353" i="3" s="1"/>
  <c r="D51" i="3" s="1"/>
  <c r="D43" i="6" s="1"/>
  <c r="AQ277" i="3"/>
  <c r="AQ311" i="3" s="1"/>
  <c r="AQ353" i="3" s="1"/>
  <c r="AQ51" i="3" s="1"/>
  <c r="AQ43" i="6" s="1"/>
  <c r="AF277" i="3"/>
  <c r="AF311" i="3" s="1"/>
  <c r="AF353" i="3" s="1"/>
  <c r="AF51" i="3" s="1"/>
  <c r="AF43" i="6" s="1"/>
  <c r="AK277" i="3"/>
  <c r="AK311" i="3" s="1"/>
  <c r="AK353" i="3" s="1"/>
  <c r="AK51" i="3" s="1"/>
  <c r="AK43" i="6" s="1"/>
  <c r="AS277" i="3"/>
  <c r="AS311" i="3" s="1"/>
  <c r="AS353" i="3" s="1"/>
  <c r="AS51" i="3" s="1"/>
  <c r="AS43" i="6" s="1"/>
  <c r="G277" i="3"/>
  <c r="G311" i="3" s="1"/>
  <c r="G353" i="3" s="1"/>
  <c r="G51" i="3" s="1"/>
  <c r="G43" i="6" s="1"/>
  <c r="AD277" i="3"/>
  <c r="AD311" i="3" s="1"/>
  <c r="AD353" i="3" s="1"/>
  <c r="AD51" i="3" s="1"/>
  <c r="AD43" i="6" s="1"/>
  <c r="R277" i="3"/>
  <c r="R311" i="3" s="1"/>
  <c r="R353" i="3" s="1"/>
  <c r="R51" i="3" s="1"/>
  <c r="R43" i="6" s="1"/>
  <c r="U277" i="3"/>
  <c r="U311" i="3" s="1"/>
  <c r="U353" i="3" s="1"/>
  <c r="U51" i="3" s="1"/>
  <c r="U43" i="6" s="1"/>
  <c r="AU277" i="3"/>
  <c r="AU311" i="3" s="1"/>
  <c r="AU353" i="3" s="1"/>
  <c r="AU51" i="3" s="1"/>
  <c r="AU43" i="6" s="1"/>
  <c r="AT277" i="3"/>
  <c r="AT311" i="3" s="1"/>
  <c r="AT353" i="3" s="1"/>
  <c r="B312" i="3"/>
  <c r="B278" i="3"/>
  <c r="AG24" i="2"/>
  <c r="F24" i="2" s="1"/>
  <c r="AJ24" i="2"/>
  <c r="I24" i="2" s="1"/>
  <c r="AI24" i="2"/>
  <c r="H24" i="2" s="1"/>
  <c r="I37" i="52" l="1"/>
  <c r="I65" i="52" s="1"/>
  <c r="D38" i="52"/>
  <c r="D66" i="52" s="1"/>
  <c r="D128" i="52" s="1"/>
  <c r="AB87" i="3"/>
  <c r="AB152" i="3" s="1"/>
  <c r="AB26" i="7" s="1"/>
  <c r="AN37" i="52"/>
  <c r="AN51" i="52" s="1"/>
  <c r="D37" i="52"/>
  <c r="D65" i="52" s="1"/>
  <c r="AS38" i="52"/>
  <c r="AS52" i="52" s="1"/>
  <c r="M37" i="52"/>
  <c r="M51" i="52" s="1"/>
  <c r="S13" i="52"/>
  <c r="S79" i="52" s="1"/>
  <c r="S103" i="52" s="1"/>
  <c r="K13" i="52"/>
  <c r="K79" i="52" s="1"/>
  <c r="K103" i="52" s="1"/>
  <c r="AE38" i="52"/>
  <c r="AE52" i="52" s="1"/>
  <c r="I13" i="52"/>
  <c r="V13" i="52"/>
  <c r="V79" i="52" s="1"/>
  <c r="V103" i="52" s="1"/>
  <c r="AB13" i="52"/>
  <c r="AB38" i="52" s="1"/>
  <c r="S82" i="3"/>
  <c r="S147" i="3" s="1"/>
  <c r="S21" i="7" s="1"/>
  <c r="BV50" i="3"/>
  <c r="T25" i="52"/>
  <c r="T91" i="52" s="1"/>
  <c r="T115" i="52" s="1"/>
  <c r="AE80" i="52"/>
  <c r="AE104" i="52" s="1"/>
  <c r="AF31" i="52"/>
  <c r="AF97" i="52" s="1"/>
  <c r="AF121" i="52" s="1"/>
  <c r="AM31" i="52"/>
  <c r="AM97" i="52" s="1"/>
  <c r="AM121" i="52" s="1"/>
  <c r="V20" i="52"/>
  <c r="V86" i="52" s="1"/>
  <c r="V110" i="52" s="1"/>
  <c r="N19" i="52"/>
  <c r="N85" i="52" s="1"/>
  <c r="N109" i="52" s="1"/>
  <c r="N15" i="52"/>
  <c r="N81" i="52" s="1"/>
  <c r="N105" i="52" s="1"/>
  <c r="S26" i="52"/>
  <c r="S92" i="52" s="1"/>
  <c r="S116" i="52" s="1"/>
  <c r="V21" i="52"/>
  <c r="V87" i="52" s="1"/>
  <c r="V111" i="52" s="1"/>
  <c r="K21" i="52"/>
  <c r="K87" i="52" s="1"/>
  <c r="K111" i="52" s="1"/>
  <c r="K14" i="52"/>
  <c r="K80" i="52" s="1"/>
  <c r="K104" i="52" s="1"/>
  <c r="V15" i="52"/>
  <c r="V81" i="52" s="1"/>
  <c r="V105" i="52" s="1"/>
  <c r="AC29" i="52"/>
  <c r="AC95" i="52" s="1"/>
  <c r="AC119" i="52" s="1"/>
  <c r="AC17" i="52"/>
  <c r="AC83" i="52" s="1"/>
  <c r="AC107" i="52" s="1"/>
  <c r="AV31" i="52"/>
  <c r="AV97" i="52" s="1"/>
  <c r="AV121" i="52" s="1"/>
  <c r="AR31" i="52"/>
  <c r="AR97" i="52" s="1"/>
  <c r="AR121" i="52" s="1"/>
  <c r="AI31" i="52"/>
  <c r="AI97" i="52" s="1"/>
  <c r="AI121" i="52" s="1"/>
  <c r="AB31" i="52"/>
  <c r="AB97" i="52" s="1"/>
  <c r="AB121" i="52" s="1"/>
  <c r="X31" i="52"/>
  <c r="X97" i="52" s="1"/>
  <c r="X121" i="52" s="1"/>
  <c r="L31" i="52"/>
  <c r="L97" i="52" s="1"/>
  <c r="L121" i="52" s="1"/>
  <c r="D25" i="52"/>
  <c r="D91" i="52" s="1"/>
  <c r="D115" i="52" s="1"/>
  <c r="V28" i="52"/>
  <c r="V94" i="52" s="1"/>
  <c r="V118" i="52" s="1"/>
  <c r="D18" i="52"/>
  <c r="D84" i="52" s="1"/>
  <c r="D108" i="52" s="1"/>
  <c r="D19" i="52"/>
  <c r="D85" i="52" s="1"/>
  <c r="D109" i="52" s="1"/>
  <c r="N26" i="52"/>
  <c r="N92" i="52" s="1"/>
  <c r="N116" i="52" s="1"/>
  <c r="S21" i="52"/>
  <c r="S87" i="52" s="1"/>
  <c r="S111" i="52" s="1"/>
  <c r="S24" i="52"/>
  <c r="S90" i="52" s="1"/>
  <c r="S114" i="52" s="1"/>
  <c r="V25" i="52"/>
  <c r="V91" i="52" s="1"/>
  <c r="V115" i="52" s="1"/>
  <c r="U60" i="6"/>
  <c r="V23" i="52"/>
  <c r="V89" i="52" s="1"/>
  <c r="V113" i="52" s="1"/>
  <c r="AB23" i="52"/>
  <c r="AB89" i="52" s="1"/>
  <c r="AB113" i="52" s="1"/>
  <c r="AB28" i="52"/>
  <c r="AB94" i="52" s="1"/>
  <c r="AB118" i="52" s="1"/>
  <c r="AB22" i="52"/>
  <c r="AB88" i="52" s="1"/>
  <c r="AB112" i="52" s="1"/>
  <c r="AB21" i="52"/>
  <c r="AB87" i="52" s="1"/>
  <c r="AB111" i="52" s="1"/>
  <c r="K29" i="52"/>
  <c r="K95" i="52" s="1"/>
  <c r="K119" i="52" s="1"/>
  <c r="K16" i="52"/>
  <c r="K82" i="52" s="1"/>
  <c r="K106" i="52" s="1"/>
  <c r="K19" i="52"/>
  <c r="K85" i="52" s="1"/>
  <c r="K109" i="52" s="1"/>
  <c r="K18" i="52"/>
  <c r="K84" i="52" s="1"/>
  <c r="K108" i="52" s="1"/>
  <c r="S25" i="52"/>
  <c r="S91" i="52" s="1"/>
  <c r="S115" i="52" s="1"/>
  <c r="R60" i="6"/>
  <c r="AC28" i="52"/>
  <c r="AC94" i="52" s="1"/>
  <c r="AC118" i="52" s="1"/>
  <c r="AC24" i="52"/>
  <c r="AC90" i="52" s="1"/>
  <c r="AC114" i="52" s="1"/>
  <c r="AC20" i="52"/>
  <c r="AC86" i="52" s="1"/>
  <c r="AC110" i="52" s="1"/>
  <c r="T29" i="52"/>
  <c r="T95" i="52" s="1"/>
  <c r="T119" i="52" s="1"/>
  <c r="AC15" i="52"/>
  <c r="AC81" i="52" s="1"/>
  <c r="AC105" i="52" s="1"/>
  <c r="AG31" i="52"/>
  <c r="AG97" i="52" s="1"/>
  <c r="AG121" i="52" s="1"/>
  <c r="AC31" i="52"/>
  <c r="AC97" i="52" s="1"/>
  <c r="AC121" i="52" s="1"/>
  <c r="D24" i="52"/>
  <c r="D90" i="52" s="1"/>
  <c r="D114" i="52" s="1"/>
  <c r="D16" i="52"/>
  <c r="D82" i="52" s="1"/>
  <c r="D106" i="52" s="1"/>
  <c r="D21" i="52"/>
  <c r="D87" i="52" s="1"/>
  <c r="D111" i="52" s="1"/>
  <c r="D28" i="52"/>
  <c r="D94" i="52" s="1"/>
  <c r="D118" i="52" s="1"/>
  <c r="N23" i="52"/>
  <c r="N89" i="52" s="1"/>
  <c r="N113" i="52" s="1"/>
  <c r="S17" i="52"/>
  <c r="S83" i="52" s="1"/>
  <c r="S107" i="52" s="1"/>
  <c r="S19" i="52"/>
  <c r="S85" i="52" s="1"/>
  <c r="S109" i="52" s="1"/>
  <c r="V26" i="52"/>
  <c r="V92" i="52" s="1"/>
  <c r="V116" i="52" s="1"/>
  <c r="AB16" i="52"/>
  <c r="AB82" i="52" s="1"/>
  <c r="AB106" i="52" s="1"/>
  <c r="AB27" i="52"/>
  <c r="AB93" i="52" s="1"/>
  <c r="AB117" i="52" s="1"/>
  <c r="K26" i="52"/>
  <c r="K92" i="52" s="1"/>
  <c r="K116" i="52" s="1"/>
  <c r="AC19" i="52"/>
  <c r="AC85" i="52" s="1"/>
  <c r="AC109" i="52" s="1"/>
  <c r="AC30" i="52"/>
  <c r="AC96" i="52" s="1"/>
  <c r="AC120" i="52" s="1"/>
  <c r="H31" i="52"/>
  <c r="H97" i="52" s="1"/>
  <c r="H121" i="52" s="1"/>
  <c r="V31" i="52"/>
  <c r="V97" i="52" s="1"/>
  <c r="V121" i="52" s="1"/>
  <c r="AT31" i="52"/>
  <c r="AT97" i="52" s="1"/>
  <c r="AT121" i="52" s="1"/>
  <c r="E31" i="52"/>
  <c r="E97" i="52" s="1"/>
  <c r="E121" i="52" s="1"/>
  <c r="T31" i="52"/>
  <c r="T97" i="52" s="1"/>
  <c r="T121" i="52" s="1"/>
  <c r="I31" i="52"/>
  <c r="I97" i="52" s="1"/>
  <c r="I121" i="52" s="1"/>
  <c r="AD31" i="52"/>
  <c r="AD97" i="52" s="1"/>
  <c r="AD121" i="52" s="1"/>
  <c r="AN31" i="52"/>
  <c r="AN97" i="52" s="1"/>
  <c r="AN121" i="52" s="1"/>
  <c r="M31" i="52"/>
  <c r="M97" i="52" s="1"/>
  <c r="M121" i="52" s="1"/>
  <c r="BV501" i="3"/>
  <c r="D17" i="52"/>
  <c r="D83" i="52" s="1"/>
  <c r="D107" i="52" s="1"/>
  <c r="V18" i="52"/>
  <c r="V84" i="52" s="1"/>
  <c r="V108" i="52" s="1"/>
  <c r="D26" i="52"/>
  <c r="D92" i="52" s="1"/>
  <c r="D116" i="52" s="1"/>
  <c r="D22" i="52"/>
  <c r="D88" i="52" s="1"/>
  <c r="D112" i="52" s="1"/>
  <c r="N29" i="52"/>
  <c r="N95" i="52" s="1"/>
  <c r="N119" i="52" s="1"/>
  <c r="N24" i="52"/>
  <c r="N90" i="52" s="1"/>
  <c r="N114" i="52" s="1"/>
  <c r="N21" i="52"/>
  <c r="N87" i="52" s="1"/>
  <c r="N111" i="52" s="1"/>
  <c r="N17" i="52"/>
  <c r="N83" i="52" s="1"/>
  <c r="N107" i="52" s="1"/>
  <c r="S16" i="52"/>
  <c r="S82" i="52" s="1"/>
  <c r="S106" i="52" s="1"/>
  <c r="S28" i="52"/>
  <c r="S94" i="52" s="1"/>
  <c r="S118" i="52" s="1"/>
  <c r="S18" i="52"/>
  <c r="S84" i="52" s="1"/>
  <c r="S108" i="52" s="1"/>
  <c r="V24" i="52"/>
  <c r="V90" i="52" s="1"/>
  <c r="V114" i="52" s="1"/>
  <c r="V29" i="52"/>
  <c r="V95" i="52" s="1"/>
  <c r="V119" i="52" s="1"/>
  <c r="AB15" i="52"/>
  <c r="AB81" i="52" s="1"/>
  <c r="AB105" i="52" s="1"/>
  <c r="AB26" i="52"/>
  <c r="AB92" i="52" s="1"/>
  <c r="AB116" i="52" s="1"/>
  <c r="AB19" i="52"/>
  <c r="AB85" i="52" s="1"/>
  <c r="AB109" i="52" s="1"/>
  <c r="AB17" i="52"/>
  <c r="AB83" i="52" s="1"/>
  <c r="AB107" i="52" s="1"/>
  <c r="K24" i="52"/>
  <c r="K90" i="52" s="1"/>
  <c r="K114" i="52" s="1"/>
  <c r="K15" i="52"/>
  <c r="K81" i="52" s="1"/>
  <c r="K105" i="52" s="1"/>
  <c r="K27" i="52"/>
  <c r="K93" i="52" s="1"/>
  <c r="K117" i="52" s="1"/>
  <c r="K20" i="52"/>
  <c r="K86" i="52" s="1"/>
  <c r="K110" i="52" s="1"/>
  <c r="V14" i="52"/>
  <c r="S14" i="52"/>
  <c r="S80" i="52" s="1"/>
  <c r="S104" i="52" s="1"/>
  <c r="K25" i="52"/>
  <c r="K91" i="52" s="1"/>
  <c r="K115" i="52" s="1"/>
  <c r="AC18" i="52"/>
  <c r="AC84" i="52" s="1"/>
  <c r="AC108" i="52" s="1"/>
  <c r="AC22" i="52"/>
  <c r="AC88" i="52" s="1"/>
  <c r="AC112" i="52" s="1"/>
  <c r="AC26" i="52"/>
  <c r="AC92" i="52" s="1"/>
  <c r="AC116" i="52" s="1"/>
  <c r="AC16" i="52"/>
  <c r="AC82" i="52" s="1"/>
  <c r="AC106" i="52" s="1"/>
  <c r="AE31" i="52"/>
  <c r="AE97" i="52" s="1"/>
  <c r="AE121" i="52" s="1"/>
  <c r="R31" i="52"/>
  <c r="R97" i="52" s="1"/>
  <c r="R121" i="52" s="1"/>
  <c r="K31" i="52"/>
  <c r="K97" i="52" s="1"/>
  <c r="K121" i="52" s="1"/>
  <c r="V22" i="52"/>
  <c r="V88" i="52" s="1"/>
  <c r="V112" i="52" s="1"/>
  <c r="S20" i="52"/>
  <c r="S86" i="52" s="1"/>
  <c r="S110" i="52" s="1"/>
  <c r="AB24" i="52"/>
  <c r="AB90" i="52" s="1"/>
  <c r="AB114" i="52" s="1"/>
  <c r="AC27" i="52"/>
  <c r="AC93" i="52" s="1"/>
  <c r="AC117" i="52" s="1"/>
  <c r="S31" i="52"/>
  <c r="S97" i="52" s="1"/>
  <c r="S121" i="52" s="1"/>
  <c r="AL31" i="52"/>
  <c r="AL97" i="52" s="1"/>
  <c r="AL121" i="52" s="1"/>
  <c r="U31" i="52"/>
  <c r="U97" i="52" s="1"/>
  <c r="U121" i="52" s="1"/>
  <c r="Z31" i="52"/>
  <c r="Z97" i="52" s="1"/>
  <c r="Z121" i="52" s="1"/>
  <c r="Q31" i="52"/>
  <c r="Q97" i="52" s="1"/>
  <c r="Q121" i="52" s="1"/>
  <c r="D31" i="52"/>
  <c r="D97" i="52" s="1"/>
  <c r="D121" i="52" s="1"/>
  <c r="N31" i="52"/>
  <c r="N97" i="52" s="1"/>
  <c r="N121" i="52" s="1"/>
  <c r="AQ31" i="52"/>
  <c r="AQ97" i="52" s="1"/>
  <c r="AQ121" i="52" s="1"/>
  <c r="D20" i="52"/>
  <c r="D86" i="52" s="1"/>
  <c r="D110" i="52" s="1"/>
  <c r="D23" i="52"/>
  <c r="D89" i="52" s="1"/>
  <c r="D113" i="52" s="1"/>
  <c r="V27" i="52"/>
  <c r="V93" i="52" s="1"/>
  <c r="V117" i="52" s="1"/>
  <c r="V19" i="52"/>
  <c r="V85" i="52" s="1"/>
  <c r="V109" i="52" s="1"/>
  <c r="D27" i="52"/>
  <c r="D93" i="52" s="1"/>
  <c r="D117" i="52" s="1"/>
  <c r="S29" i="52"/>
  <c r="S95" i="52" s="1"/>
  <c r="S119" i="52" s="1"/>
  <c r="S22" i="52"/>
  <c r="S88" i="52" s="1"/>
  <c r="S112" i="52" s="1"/>
  <c r="S27" i="52"/>
  <c r="S93" i="52" s="1"/>
  <c r="S117" i="52" s="1"/>
  <c r="S15" i="52"/>
  <c r="S81" i="52" s="1"/>
  <c r="S105" i="52" s="1"/>
  <c r="V17" i="52"/>
  <c r="V83" i="52" s="1"/>
  <c r="V107" i="52" s="1"/>
  <c r="AB29" i="52"/>
  <c r="AB95" i="52" s="1"/>
  <c r="AB119" i="52" s="1"/>
  <c r="AB14" i="52"/>
  <c r="AB80" i="52" s="1"/>
  <c r="AB104" i="52" s="1"/>
  <c r="AB20" i="52"/>
  <c r="AB86" i="52" s="1"/>
  <c r="AB110" i="52" s="1"/>
  <c r="AB25" i="52"/>
  <c r="AB91" i="52" s="1"/>
  <c r="AB115" i="52" s="1"/>
  <c r="AB18" i="52"/>
  <c r="AB84" i="52" s="1"/>
  <c r="AB108" i="52" s="1"/>
  <c r="K28" i="52"/>
  <c r="K94" i="52" s="1"/>
  <c r="K118" i="52" s="1"/>
  <c r="K22" i="52"/>
  <c r="K88" i="52" s="1"/>
  <c r="K112" i="52" s="1"/>
  <c r="K17" i="52"/>
  <c r="K83" i="52" s="1"/>
  <c r="K107" i="52" s="1"/>
  <c r="K23" i="52"/>
  <c r="K89" i="52" s="1"/>
  <c r="K113" i="52" s="1"/>
  <c r="AC21" i="52"/>
  <c r="AC87" i="52" s="1"/>
  <c r="AC111" i="52" s="1"/>
  <c r="AC25" i="52"/>
  <c r="AC91" i="52" s="1"/>
  <c r="AC115" i="52" s="1"/>
  <c r="AC23" i="52"/>
  <c r="AC89" i="52" s="1"/>
  <c r="AC113" i="52" s="1"/>
  <c r="AS31" i="52"/>
  <c r="AS97" i="52" s="1"/>
  <c r="AS121" i="52" s="1"/>
  <c r="AC14" i="52"/>
  <c r="AB71" i="3"/>
  <c r="AB136" i="3" s="1"/>
  <c r="AB10" i="7" s="1"/>
  <c r="F10" i="9" s="1"/>
  <c r="O10" i="4" s="1"/>
  <c r="H3" i="41"/>
  <c r="H99" i="4" s="1"/>
  <c r="BL501" i="3"/>
  <c r="S30" i="52"/>
  <c r="S96" i="52" s="1"/>
  <c r="S120" i="52" s="1"/>
  <c r="U73" i="3"/>
  <c r="U138" i="3" s="1"/>
  <c r="U12" i="7" s="1"/>
  <c r="V16" i="52"/>
  <c r="V82" i="52" s="1"/>
  <c r="V106" i="52" s="1"/>
  <c r="S81" i="3"/>
  <c r="S146" i="3" s="1"/>
  <c r="S20" i="7" s="1"/>
  <c r="T24" i="52"/>
  <c r="T90" i="52" s="1"/>
  <c r="T114" i="52" s="1"/>
  <c r="T27" i="52"/>
  <c r="T93" i="52" s="1"/>
  <c r="T117" i="52" s="1"/>
  <c r="AL66" i="52"/>
  <c r="AL128" i="52" s="1"/>
  <c r="AL52" i="52"/>
  <c r="BG501" i="3"/>
  <c r="N30" i="52"/>
  <c r="N96" i="52" s="1"/>
  <c r="N120" i="52" s="1"/>
  <c r="BG493" i="3"/>
  <c r="N22" i="52"/>
  <c r="N88" i="52" s="1"/>
  <c r="N112" i="52" s="1"/>
  <c r="BG484" i="3"/>
  <c r="N13" i="52"/>
  <c r="BG499" i="3"/>
  <c r="N28" i="52"/>
  <c r="N94" i="52" s="1"/>
  <c r="N118" i="52" s="1"/>
  <c r="AB79" i="52"/>
  <c r="AB103" i="52" s="1"/>
  <c r="BL494" i="3"/>
  <c r="S23" i="52"/>
  <c r="S89" i="52" s="1"/>
  <c r="S113" i="52" s="1"/>
  <c r="S77" i="3"/>
  <c r="S142" i="3" s="1"/>
  <c r="S16" i="7" s="1"/>
  <c r="T20" i="52"/>
  <c r="T86" i="52" s="1"/>
  <c r="T110" i="52" s="1"/>
  <c r="S83" i="3"/>
  <c r="S148" i="3" s="1"/>
  <c r="S22" i="7" s="1"/>
  <c r="T26" i="52"/>
  <c r="T92" i="52" s="1"/>
  <c r="T116" i="52" s="1"/>
  <c r="S71" i="3"/>
  <c r="S136" i="3" s="1"/>
  <c r="S10" i="7" s="1"/>
  <c r="E10" i="9" s="1"/>
  <c r="N10" i="4" s="1"/>
  <c r="T14" i="52"/>
  <c r="AQ51" i="52"/>
  <c r="AQ65" i="52"/>
  <c r="I51" i="52"/>
  <c r="L52" i="52"/>
  <c r="L66" i="52"/>
  <c r="L128" i="52" s="1"/>
  <c r="L65" i="52"/>
  <c r="L51" i="52"/>
  <c r="AD51" i="52"/>
  <c r="AD65" i="52"/>
  <c r="R52" i="52"/>
  <c r="R66" i="52"/>
  <c r="R128" i="52" s="1"/>
  <c r="M52" i="52"/>
  <c r="M66" i="52"/>
  <c r="M128" i="52" s="1"/>
  <c r="AD52" i="52"/>
  <c r="AD66" i="52"/>
  <c r="AD128" i="52" s="1"/>
  <c r="T23" i="52"/>
  <c r="T89" i="52" s="1"/>
  <c r="T113" i="52" s="1"/>
  <c r="S79" i="3"/>
  <c r="S144" i="3" s="1"/>
  <c r="S18" i="7" s="1"/>
  <c r="T22" i="52"/>
  <c r="T88" i="52" s="1"/>
  <c r="T112" i="52" s="1"/>
  <c r="AS80" i="52"/>
  <c r="AS104" i="52" s="1"/>
  <c r="AS37" i="52"/>
  <c r="I79" i="52"/>
  <c r="I103" i="52" s="1"/>
  <c r="I38" i="52"/>
  <c r="U87" i="3"/>
  <c r="U152" i="3" s="1"/>
  <c r="U26" i="7" s="1"/>
  <c r="V30" i="52"/>
  <c r="V96" i="52" s="1"/>
  <c r="V120" i="52" s="1"/>
  <c r="BG496" i="3"/>
  <c r="N25" i="52"/>
  <c r="N91" i="52" s="1"/>
  <c r="N115" i="52" s="1"/>
  <c r="BG487" i="3"/>
  <c r="N16" i="52"/>
  <c r="N82" i="52" s="1"/>
  <c r="N106" i="52" s="1"/>
  <c r="BG489" i="3"/>
  <c r="N18" i="52"/>
  <c r="N84" i="52" s="1"/>
  <c r="N108" i="52" s="1"/>
  <c r="BG498" i="3"/>
  <c r="N27" i="52"/>
  <c r="N93" i="52" s="1"/>
  <c r="N117" i="52" s="1"/>
  <c r="T21" i="52"/>
  <c r="T87" i="52" s="1"/>
  <c r="T111" i="52" s="1"/>
  <c r="BG485" i="3"/>
  <c r="N14" i="52"/>
  <c r="S74" i="3"/>
  <c r="S139" i="3" s="1"/>
  <c r="S13" i="7" s="1"/>
  <c r="T17" i="52"/>
  <c r="T83" i="52" s="1"/>
  <c r="T107" i="52" s="1"/>
  <c r="S87" i="3"/>
  <c r="S152" i="3" s="1"/>
  <c r="S26" i="7" s="1"/>
  <c r="T30" i="52"/>
  <c r="T96" i="52" s="1"/>
  <c r="T120" i="52" s="1"/>
  <c r="S72" i="3"/>
  <c r="S137" i="3" s="1"/>
  <c r="S11" i="7" s="1"/>
  <c r="E10" i="20" s="1"/>
  <c r="E22" i="4" s="1"/>
  <c r="T15" i="52"/>
  <c r="T81" i="52" s="1"/>
  <c r="T105" i="52" s="1"/>
  <c r="U52" i="52"/>
  <c r="U66" i="52"/>
  <c r="U128" i="52" s="1"/>
  <c r="X51" i="52"/>
  <c r="X65" i="52"/>
  <c r="R51" i="52"/>
  <c r="R65" i="52"/>
  <c r="AU51" i="52"/>
  <c r="AU65" i="52"/>
  <c r="AE51" i="52"/>
  <c r="AE65" i="52"/>
  <c r="AM52" i="52"/>
  <c r="AM66" i="52"/>
  <c r="AM128" i="52" s="1"/>
  <c r="AG52" i="52"/>
  <c r="AG66" i="52"/>
  <c r="AG128" i="52" s="1"/>
  <c r="AV51" i="52"/>
  <c r="AV65" i="52"/>
  <c r="AL51" i="52"/>
  <c r="AL65" i="52"/>
  <c r="AQ52" i="52"/>
  <c r="AQ66" i="52"/>
  <c r="AQ128" i="52" s="1"/>
  <c r="E51" i="52"/>
  <c r="E65" i="52"/>
  <c r="V80" i="52"/>
  <c r="V104" i="52" s="1"/>
  <c r="V37" i="52"/>
  <c r="K30" i="52"/>
  <c r="K96" i="52" s="1"/>
  <c r="K120" i="52" s="1"/>
  <c r="AU66" i="52"/>
  <c r="AU128" i="52" s="1"/>
  <c r="AU52" i="52"/>
  <c r="A43" i="6"/>
  <c r="B31" i="52"/>
  <c r="B97" i="52" s="1"/>
  <c r="B121" i="52" s="1"/>
  <c r="BG491" i="3"/>
  <c r="N20" i="52"/>
  <c r="N86" i="52" s="1"/>
  <c r="N110" i="52" s="1"/>
  <c r="K38" i="52"/>
  <c r="S76" i="3"/>
  <c r="S141" i="3" s="1"/>
  <c r="S15" i="7" s="1"/>
  <c r="T19" i="52"/>
  <c r="T85" i="52" s="1"/>
  <c r="T109" i="52" s="1"/>
  <c r="S85" i="3"/>
  <c r="S150" i="3" s="1"/>
  <c r="S24" i="7" s="1"/>
  <c r="T28" i="52"/>
  <c r="T94" i="52" s="1"/>
  <c r="T118" i="52" s="1"/>
  <c r="T16" i="52"/>
  <c r="T82" i="52" s="1"/>
  <c r="T106" i="52" s="1"/>
  <c r="T18" i="52"/>
  <c r="T84" i="52" s="1"/>
  <c r="T108" i="52" s="1"/>
  <c r="AC52" i="52"/>
  <c r="AC66" i="52"/>
  <c r="AC128" i="52" s="1"/>
  <c r="AV66" i="52"/>
  <c r="AV128" i="52" s="1"/>
  <c r="AV52" i="52"/>
  <c r="U65" i="52"/>
  <c r="U51" i="52"/>
  <c r="AM51" i="52"/>
  <c r="AM65" i="52"/>
  <c r="T79" i="52"/>
  <c r="T103" i="52" s="1"/>
  <c r="T38" i="52"/>
  <c r="X52" i="52"/>
  <c r="X66" i="52"/>
  <c r="X128" i="52" s="1"/>
  <c r="AN66" i="52"/>
  <c r="AN128" i="52" s="1"/>
  <c r="AN52" i="52"/>
  <c r="X194" i="3"/>
  <c r="X393" i="3" s="1"/>
  <c r="X237" i="3"/>
  <c r="E194" i="3"/>
  <c r="E393" i="3" s="1"/>
  <c r="E408" i="3" s="1"/>
  <c r="E456" i="3" s="1"/>
  <c r="E237" i="3"/>
  <c r="S84" i="3"/>
  <c r="S149" i="3" s="1"/>
  <c r="S23" i="7" s="1"/>
  <c r="S73" i="3"/>
  <c r="S138" i="3" s="1"/>
  <c r="S12" i="7" s="1"/>
  <c r="S75" i="3"/>
  <c r="S140" i="3" s="1"/>
  <c r="S14" i="7" s="1"/>
  <c r="BM34" i="3"/>
  <c r="S78" i="3"/>
  <c r="S143" i="3" s="1"/>
  <c r="S17" i="7" s="1"/>
  <c r="M71" i="3"/>
  <c r="M136" i="3" s="1"/>
  <c r="M10" i="7" s="1"/>
  <c r="E4" i="9" s="1"/>
  <c r="N4" i="4" s="1"/>
  <c r="S80" i="3"/>
  <c r="S145" i="3" s="1"/>
  <c r="S19" i="7" s="1"/>
  <c r="AI187" i="3"/>
  <c r="AI386" i="3" s="1"/>
  <c r="V277" i="3"/>
  <c r="V311" i="3" s="1"/>
  <c r="V353" i="3" s="1"/>
  <c r="V51" i="3" s="1"/>
  <c r="V43" i="6" s="1"/>
  <c r="AB72" i="3"/>
  <c r="AB137" i="3" s="1"/>
  <c r="AB11" i="7" s="1"/>
  <c r="F10" i="20" s="1"/>
  <c r="F22" i="4" s="1"/>
  <c r="AB76" i="3"/>
  <c r="AB141" i="3" s="1"/>
  <c r="AB15" i="7" s="1"/>
  <c r="AB73" i="3"/>
  <c r="AB138" i="3" s="1"/>
  <c r="AB12" i="7" s="1"/>
  <c r="AB86" i="3"/>
  <c r="AB151" i="3" s="1"/>
  <c r="AB25" i="7" s="1"/>
  <c r="AB75" i="3"/>
  <c r="AB140" i="3" s="1"/>
  <c r="AB14" i="7" s="1"/>
  <c r="AB84" i="3"/>
  <c r="AB149" i="3" s="1"/>
  <c r="AB23" i="7" s="1"/>
  <c r="AB79" i="3"/>
  <c r="AB144" i="3" s="1"/>
  <c r="AB18" i="7" s="1"/>
  <c r="AB74" i="3"/>
  <c r="AB139" i="3" s="1"/>
  <c r="AB13" i="7" s="1"/>
  <c r="AB83" i="3"/>
  <c r="AB148" i="3" s="1"/>
  <c r="AB22" i="7" s="1"/>
  <c r="AI194" i="3"/>
  <c r="AI393" i="3" s="1"/>
  <c r="AI237" i="3"/>
  <c r="AI221" i="3" s="1"/>
  <c r="O194" i="3"/>
  <c r="O393" i="3" s="1"/>
  <c r="O408" i="3" s="1"/>
  <c r="O456" i="3" s="1"/>
  <c r="O237" i="3"/>
  <c r="O221" i="3" s="1"/>
  <c r="I194" i="3"/>
  <c r="I393" i="3" s="1"/>
  <c r="I408" i="3" s="1"/>
  <c r="I456" i="3" s="1"/>
  <c r="I237" i="3"/>
  <c r="I221" i="3" s="1"/>
  <c r="AB85" i="3"/>
  <c r="AB150" i="3" s="1"/>
  <c r="AB24" i="7" s="1"/>
  <c r="AB78" i="3"/>
  <c r="AB143" i="3" s="1"/>
  <c r="AB17" i="7" s="1"/>
  <c r="AB81" i="3"/>
  <c r="AB146" i="3" s="1"/>
  <c r="AB20" i="7" s="1"/>
  <c r="AB82" i="3"/>
  <c r="AB147" i="3" s="1"/>
  <c r="AB21" i="7" s="1"/>
  <c r="AB77" i="3"/>
  <c r="AB142" i="3" s="1"/>
  <c r="AB16" i="7" s="1"/>
  <c r="AB80" i="3"/>
  <c r="AB145" i="3" s="1"/>
  <c r="AB19" i="7" s="1"/>
  <c r="S86" i="3"/>
  <c r="S151" i="3" s="1"/>
  <c r="S25" i="7" s="1"/>
  <c r="AO194" i="3"/>
  <c r="AO393" i="3" s="1"/>
  <c r="AO237" i="3"/>
  <c r="AO221" i="3" s="1"/>
  <c r="Z194" i="3"/>
  <c r="Z393" i="3" s="1"/>
  <c r="Z237" i="3"/>
  <c r="Z221" i="3" s="1"/>
  <c r="G11" i="42"/>
  <c r="P107" i="4" s="1"/>
  <c r="G10" i="42"/>
  <c r="P106" i="4" s="1"/>
  <c r="H3" i="42"/>
  <c r="Q99" i="4" s="1"/>
  <c r="N7" i="46"/>
  <c r="N7" i="45"/>
  <c r="N7" i="44"/>
  <c r="N6" i="43"/>
  <c r="N7" i="42"/>
  <c r="H6" i="42"/>
  <c r="Q102" i="4" s="1"/>
  <c r="N7" i="41"/>
  <c r="H6" i="41"/>
  <c r="H102" i="4" s="1"/>
  <c r="N7" i="40"/>
  <c r="N8" i="39"/>
  <c r="H7" i="39"/>
  <c r="H91" i="4" s="1"/>
  <c r="AT51" i="3"/>
  <c r="AT43" i="6" s="1"/>
  <c r="AT167" i="3"/>
  <c r="R80" i="3"/>
  <c r="R145" i="3" s="1"/>
  <c r="R19" i="7" s="1"/>
  <c r="BM494" i="3"/>
  <c r="BM43" i="3"/>
  <c r="E3" i="20"/>
  <c r="E15" i="4" s="1"/>
  <c r="G3" i="20"/>
  <c r="G15" i="4" s="1"/>
  <c r="BL50" i="3"/>
  <c r="E10" i="4"/>
  <c r="J87" i="3"/>
  <c r="J152" i="3" s="1"/>
  <c r="J26" i="7" s="1"/>
  <c r="G3" i="31"/>
  <c r="G3" i="4"/>
  <c r="BM496" i="3"/>
  <c r="BL45" i="3"/>
  <c r="R82" i="3"/>
  <c r="R147" i="3" s="1"/>
  <c r="R21" i="7" s="1"/>
  <c r="BL496" i="3"/>
  <c r="BK45" i="3"/>
  <c r="BM45" i="3"/>
  <c r="J70" i="3"/>
  <c r="J135" i="3" s="1"/>
  <c r="J9" i="7" s="1"/>
  <c r="F277" i="3"/>
  <c r="F311" i="3" s="1"/>
  <c r="F353" i="3" s="1"/>
  <c r="F51" i="3" s="1"/>
  <c r="F43" i="6" s="1"/>
  <c r="F269" i="3"/>
  <c r="F303" i="3" s="1"/>
  <c r="F345" i="3" s="1"/>
  <c r="F43" i="3" s="1"/>
  <c r="F35" i="6" s="1"/>
  <c r="F259" i="3"/>
  <c r="F293" i="3" s="1"/>
  <c r="F335" i="3" s="1"/>
  <c r="F33" i="3" s="1"/>
  <c r="F25" i="6" s="1"/>
  <c r="BK43" i="3"/>
  <c r="U70" i="3"/>
  <c r="U135" i="3" s="1"/>
  <c r="U9" i="7" s="1"/>
  <c r="BK34" i="3"/>
  <c r="BL485" i="3"/>
  <c r="R71" i="3"/>
  <c r="R136" i="3" s="1"/>
  <c r="R10" i="7" s="1"/>
  <c r="E9" i="9" s="1"/>
  <c r="N9" i="4" s="1"/>
  <c r="BM485" i="3"/>
  <c r="J82" i="3"/>
  <c r="AG277" i="3"/>
  <c r="AG311" i="3" s="1"/>
  <c r="AG353" i="3" s="1"/>
  <c r="AG51" i="3" s="1"/>
  <c r="AG43" i="6" s="1"/>
  <c r="AG269" i="3"/>
  <c r="AG303" i="3" s="1"/>
  <c r="AG345" i="3" s="1"/>
  <c r="AG43" i="3" s="1"/>
  <c r="AG35" i="6" s="1"/>
  <c r="AG265" i="3"/>
  <c r="AG299" i="3" s="1"/>
  <c r="AG341" i="3" s="1"/>
  <c r="AG39" i="3" s="1"/>
  <c r="AG31" i="6" s="1"/>
  <c r="AI277" i="3"/>
  <c r="AI311" i="3" s="1"/>
  <c r="AI353" i="3" s="1"/>
  <c r="AI51" i="3" s="1"/>
  <c r="AI43" i="6" s="1"/>
  <c r="U71" i="3"/>
  <c r="U136" i="3" s="1"/>
  <c r="U10" i="7" s="1"/>
  <c r="F3" i="9" s="1"/>
  <c r="O3" i="4" s="1"/>
  <c r="AN264" i="3"/>
  <c r="AN298" i="3" s="1"/>
  <c r="AN340" i="3" s="1"/>
  <c r="AN38" i="3" s="1"/>
  <c r="AN30" i="6" s="1"/>
  <c r="AN260" i="3"/>
  <c r="AN294" i="3" s="1"/>
  <c r="AN336" i="3" s="1"/>
  <c r="AN34" i="3" s="1"/>
  <c r="AN26" i="6" s="1"/>
  <c r="N269" i="3"/>
  <c r="N303" i="3" s="1"/>
  <c r="N345" i="3" s="1"/>
  <c r="N43" i="3" s="1"/>
  <c r="N35" i="6" s="1"/>
  <c r="N263" i="3"/>
  <c r="N297" i="3" s="1"/>
  <c r="N339" i="3" s="1"/>
  <c r="N37" i="3" s="1"/>
  <c r="N29" i="6" s="1"/>
  <c r="BL43" i="3"/>
  <c r="U72" i="3"/>
  <c r="U137" i="3" s="1"/>
  <c r="U11" i="7" s="1"/>
  <c r="F3" i="20" s="1"/>
  <c r="F15" i="4" s="1"/>
  <c r="D3" i="4"/>
  <c r="D3" i="31"/>
  <c r="BL34" i="3"/>
  <c r="V270" i="3"/>
  <c r="V304" i="3" s="1"/>
  <c r="V346" i="3" s="1"/>
  <c r="V44" i="3" s="1"/>
  <c r="V36" i="6" s="1"/>
  <c r="V265" i="3"/>
  <c r="V299" i="3" s="1"/>
  <c r="V341" i="3" s="1"/>
  <c r="V39" i="3" s="1"/>
  <c r="V31" i="6" s="1"/>
  <c r="AI214" i="3"/>
  <c r="AI259" i="3"/>
  <c r="AI293" i="3" s="1"/>
  <c r="AI335" i="3" s="1"/>
  <c r="AI33" i="3" s="1"/>
  <c r="AI25" i="6" s="1"/>
  <c r="BK50" i="3"/>
  <c r="BM50" i="3"/>
  <c r="R87" i="3"/>
  <c r="R152" i="3" s="1"/>
  <c r="R26" i="7" s="1"/>
  <c r="BM501" i="3"/>
  <c r="H70" i="3"/>
  <c r="H135" i="3" s="1"/>
  <c r="H9" i="7" s="1"/>
  <c r="BB484" i="3"/>
  <c r="AX491" i="3"/>
  <c r="C77" i="3"/>
  <c r="C142" i="3" s="1"/>
  <c r="C16" i="7" s="1"/>
  <c r="AX495" i="3"/>
  <c r="C81" i="3"/>
  <c r="C146" i="3" s="1"/>
  <c r="C20" i="7" s="1"/>
  <c r="C82" i="3"/>
  <c r="C147" i="3" s="1"/>
  <c r="C21" i="7" s="1"/>
  <c r="AX496" i="3"/>
  <c r="C60" i="6"/>
  <c r="AX488" i="3"/>
  <c r="C74" i="3"/>
  <c r="C139" i="3" s="1"/>
  <c r="C13" i="7" s="1"/>
  <c r="D3" i="20" s="1"/>
  <c r="D15" i="4" s="1"/>
  <c r="AX494" i="3"/>
  <c r="C80" i="3"/>
  <c r="C145" i="3" s="1"/>
  <c r="C19" i="7" s="1"/>
  <c r="AX487" i="3"/>
  <c r="C73" i="3"/>
  <c r="C138" i="3" s="1"/>
  <c r="C12" i="7" s="1"/>
  <c r="U79" i="3"/>
  <c r="U144" i="3" s="1"/>
  <c r="U18" i="7" s="1"/>
  <c r="U75" i="3"/>
  <c r="U140" i="3" s="1"/>
  <c r="U14" i="7" s="1"/>
  <c r="U77" i="3"/>
  <c r="U142" i="3" s="1"/>
  <c r="U16" i="7" s="1"/>
  <c r="O187" i="3"/>
  <c r="O386" i="3" s="1"/>
  <c r="O401" i="3" s="1"/>
  <c r="O449" i="3" s="1"/>
  <c r="O230" i="3"/>
  <c r="AJ187" i="3"/>
  <c r="AJ386" i="3" s="1"/>
  <c r="AJ230" i="3"/>
  <c r="AN214" i="3"/>
  <c r="AN211" i="3" s="1"/>
  <c r="AN22" i="3" s="1"/>
  <c r="AN269" i="3"/>
  <c r="AN303" i="3" s="1"/>
  <c r="AN345" i="3" s="1"/>
  <c r="AN43" i="3" s="1"/>
  <c r="AN35" i="6" s="1"/>
  <c r="AN274" i="3"/>
  <c r="AN308" i="3" s="1"/>
  <c r="AN350" i="3" s="1"/>
  <c r="AN48" i="3" s="1"/>
  <c r="AN40" i="6" s="1"/>
  <c r="AN266" i="3"/>
  <c r="AN300" i="3" s="1"/>
  <c r="AN342" i="3" s="1"/>
  <c r="AN40" i="3" s="1"/>
  <c r="AN32" i="6" s="1"/>
  <c r="AN262" i="3"/>
  <c r="AN296" i="3" s="1"/>
  <c r="AN338" i="3" s="1"/>
  <c r="AN36" i="3" s="1"/>
  <c r="AN28" i="6" s="1"/>
  <c r="AN261" i="3"/>
  <c r="AN295" i="3" s="1"/>
  <c r="AN337" i="3" s="1"/>
  <c r="AN35" i="3" s="1"/>
  <c r="AN27" i="6" s="1"/>
  <c r="AN270" i="3"/>
  <c r="AN304" i="3" s="1"/>
  <c r="AN346" i="3" s="1"/>
  <c r="AN44" i="3" s="1"/>
  <c r="AN36" i="6" s="1"/>
  <c r="AN259" i="3"/>
  <c r="AN293" i="3" s="1"/>
  <c r="AN335" i="3" s="1"/>
  <c r="AN33" i="3" s="1"/>
  <c r="AN25" i="6" s="1"/>
  <c r="AN271" i="3"/>
  <c r="AN305" i="3" s="1"/>
  <c r="AN347" i="3" s="1"/>
  <c r="AN45" i="3" s="1"/>
  <c r="AN37" i="6" s="1"/>
  <c r="AN265" i="3"/>
  <c r="AN299" i="3" s="1"/>
  <c r="AN341" i="3" s="1"/>
  <c r="AN39" i="3" s="1"/>
  <c r="AN31" i="6" s="1"/>
  <c r="AN267" i="3"/>
  <c r="AN301" i="3" s="1"/>
  <c r="AN343" i="3" s="1"/>
  <c r="AN41" i="3" s="1"/>
  <c r="AN33" i="6" s="1"/>
  <c r="AN272" i="3"/>
  <c r="AN306" i="3" s="1"/>
  <c r="AN348" i="3" s="1"/>
  <c r="AN46" i="3" s="1"/>
  <c r="AN38" i="6" s="1"/>
  <c r="AN273" i="3"/>
  <c r="AN307" i="3" s="1"/>
  <c r="AN349" i="3" s="1"/>
  <c r="AN47" i="3" s="1"/>
  <c r="AN39" i="6" s="1"/>
  <c r="AN263" i="3"/>
  <c r="AN297" i="3" s="1"/>
  <c r="AN339" i="3" s="1"/>
  <c r="AN37" i="3" s="1"/>
  <c r="AN29" i="6" s="1"/>
  <c r="AN268" i="3"/>
  <c r="AN302" i="3" s="1"/>
  <c r="AN344" i="3" s="1"/>
  <c r="AN42" i="3" s="1"/>
  <c r="AN34" i="6" s="1"/>
  <c r="AN275" i="3"/>
  <c r="AN309" i="3" s="1"/>
  <c r="AN351" i="3" s="1"/>
  <c r="AN49" i="3" s="1"/>
  <c r="AN41" i="6" s="1"/>
  <c r="AN276" i="3"/>
  <c r="AN310" i="3" s="1"/>
  <c r="AN352" i="3" s="1"/>
  <c r="AN50" i="3" s="1"/>
  <c r="AN42" i="6" s="1"/>
  <c r="F214" i="3"/>
  <c r="F211" i="3" s="1"/>
  <c r="F22" i="3" s="1"/>
  <c r="F272" i="3"/>
  <c r="F306" i="3" s="1"/>
  <c r="F348" i="3" s="1"/>
  <c r="F263" i="3"/>
  <c r="F297" i="3" s="1"/>
  <c r="F339" i="3" s="1"/>
  <c r="F273" i="3"/>
  <c r="F307" i="3" s="1"/>
  <c r="F349" i="3" s="1"/>
  <c r="F261" i="3"/>
  <c r="F295" i="3" s="1"/>
  <c r="F337" i="3" s="1"/>
  <c r="F271" i="3"/>
  <c r="F305" i="3" s="1"/>
  <c r="F347" i="3" s="1"/>
  <c r="F270" i="3"/>
  <c r="F304" i="3" s="1"/>
  <c r="F346" i="3" s="1"/>
  <c r="F274" i="3"/>
  <c r="F308" i="3" s="1"/>
  <c r="F350" i="3" s="1"/>
  <c r="F262" i="3"/>
  <c r="F296" i="3" s="1"/>
  <c r="F338" i="3" s="1"/>
  <c r="F260" i="3"/>
  <c r="F294" i="3" s="1"/>
  <c r="F336" i="3" s="1"/>
  <c r="F267" i="3"/>
  <c r="F301" i="3" s="1"/>
  <c r="F343" i="3" s="1"/>
  <c r="F265" i="3"/>
  <c r="F299" i="3" s="1"/>
  <c r="F341" i="3" s="1"/>
  <c r="F264" i="3"/>
  <c r="F298" i="3" s="1"/>
  <c r="F340" i="3" s="1"/>
  <c r="F268" i="3"/>
  <c r="F302" i="3" s="1"/>
  <c r="F344" i="3" s="1"/>
  <c r="F266" i="3"/>
  <c r="F300" i="3" s="1"/>
  <c r="F342" i="3" s="1"/>
  <c r="F275" i="3"/>
  <c r="F309" i="3" s="1"/>
  <c r="F351" i="3" s="1"/>
  <c r="F276" i="3"/>
  <c r="F310" i="3" s="1"/>
  <c r="F352" i="3" s="1"/>
  <c r="N214" i="3"/>
  <c r="N211" i="3" s="1"/>
  <c r="N22" i="3" s="1"/>
  <c r="N271" i="3"/>
  <c r="N305" i="3" s="1"/>
  <c r="N347" i="3" s="1"/>
  <c r="N45" i="3" s="1"/>
  <c r="N37" i="6" s="1"/>
  <c r="N272" i="3"/>
  <c r="N306" i="3" s="1"/>
  <c r="N348" i="3" s="1"/>
  <c r="N46" i="3" s="1"/>
  <c r="N38" i="6" s="1"/>
  <c r="N262" i="3"/>
  <c r="N296" i="3" s="1"/>
  <c r="N338" i="3" s="1"/>
  <c r="N36" i="3" s="1"/>
  <c r="N28" i="6" s="1"/>
  <c r="N270" i="3"/>
  <c r="N304" i="3" s="1"/>
  <c r="N346" i="3" s="1"/>
  <c r="N44" i="3" s="1"/>
  <c r="N36" i="6" s="1"/>
  <c r="N274" i="3"/>
  <c r="N308" i="3" s="1"/>
  <c r="N350" i="3" s="1"/>
  <c r="N48" i="3" s="1"/>
  <c r="N40" i="6" s="1"/>
  <c r="N261" i="3"/>
  <c r="N295" i="3" s="1"/>
  <c r="N337" i="3" s="1"/>
  <c r="N35" i="3" s="1"/>
  <c r="N27" i="6" s="1"/>
  <c r="N273" i="3"/>
  <c r="N307" i="3" s="1"/>
  <c r="N349" i="3" s="1"/>
  <c r="N47" i="3" s="1"/>
  <c r="N39" i="6" s="1"/>
  <c r="N259" i="3"/>
  <c r="N293" i="3" s="1"/>
  <c r="N335" i="3" s="1"/>
  <c r="N33" i="3" s="1"/>
  <c r="N25" i="6" s="1"/>
  <c r="N266" i="3"/>
  <c r="N300" i="3" s="1"/>
  <c r="N342" i="3" s="1"/>
  <c r="N40" i="3" s="1"/>
  <c r="N32" i="6" s="1"/>
  <c r="N268" i="3"/>
  <c r="N302" i="3" s="1"/>
  <c r="N344" i="3" s="1"/>
  <c r="N42" i="3" s="1"/>
  <c r="N34" i="6" s="1"/>
  <c r="N267" i="3"/>
  <c r="N301" i="3" s="1"/>
  <c r="N343" i="3" s="1"/>
  <c r="N41" i="3" s="1"/>
  <c r="N33" i="6" s="1"/>
  <c r="N260" i="3"/>
  <c r="N294" i="3" s="1"/>
  <c r="N336" i="3" s="1"/>
  <c r="N34" i="3" s="1"/>
  <c r="N26" i="6" s="1"/>
  <c r="N264" i="3"/>
  <c r="N298" i="3" s="1"/>
  <c r="N340" i="3" s="1"/>
  <c r="N38" i="3" s="1"/>
  <c r="N30" i="6" s="1"/>
  <c r="N265" i="3"/>
  <c r="N299" i="3" s="1"/>
  <c r="N341" i="3" s="1"/>
  <c r="N39" i="3" s="1"/>
  <c r="N31" i="6" s="1"/>
  <c r="N275" i="3"/>
  <c r="N309" i="3" s="1"/>
  <c r="N351" i="3" s="1"/>
  <c r="N49" i="3" s="1"/>
  <c r="N41" i="6" s="1"/>
  <c r="N276" i="3"/>
  <c r="N310" i="3" s="1"/>
  <c r="N352" i="3" s="1"/>
  <c r="N50" i="3" s="1"/>
  <c r="N42" i="6" s="1"/>
  <c r="E3" i="31"/>
  <c r="E3" i="4"/>
  <c r="BG500" i="3"/>
  <c r="M86" i="3"/>
  <c r="M151" i="3" s="1"/>
  <c r="M25" i="7" s="1"/>
  <c r="BG490" i="3"/>
  <c r="M76" i="3"/>
  <c r="M141" i="3" s="1"/>
  <c r="M15" i="7" s="1"/>
  <c r="M81" i="3"/>
  <c r="M146" i="3" s="1"/>
  <c r="M20" i="7" s="1"/>
  <c r="M80" i="3"/>
  <c r="M145" i="3" s="1"/>
  <c r="M19" i="7" s="1"/>
  <c r="M78" i="3"/>
  <c r="M143" i="3" s="1"/>
  <c r="M17" i="7" s="1"/>
  <c r="BG486" i="3"/>
  <c r="M72" i="3"/>
  <c r="M137" i="3" s="1"/>
  <c r="M11" i="7" s="1"/>
  <c r="E4" i="20" s="1"/>
  <c r="E16" i="4" s="1"/>
  <c r="M74" i="3"/>
  <c r="M139" i="3" s="1"/>
  <c r="M13" i="7" s="1"/>
  <c r="M77" i="3"/>
  <c r="M142" i="3" s="1"/>
  <c r="M16" i="7" s="1"/>
  <c r="BL37" i="3"/>
  <c r="BK37" i="3"/>
  <c r="BM488" i="3"/>
  <c r="BM37" i="3"/>
  <c r="R74" i="3"/>
  <c r="R139" i="3" s="1"/>
  <c r="R13" i="7" s="1"/>
  <c r="BL488" i="3"/>
  <c r="BK36" i="3"/>
  <c r="R73" i="3"/>
  <c r="R138" i="3" s="1"/>
  <c r="R12" i="7" s="1"/>
  <c r="BL487" i="3"/>
  <c r="BM487" i="3"/>
  <c r="BM36" i="3"/>
  <c r="BL36" i="3"/>
  <c r="BL497" i="3"/>
  <c r="BL46" i="3"/>
  <c r="BM497" i="3"/>
  <c r="R83" i="3"/>
  <c r="R148" i="3" s="1"/>
  <c r="R22" i="7" s="1"/>
  <c r="BM46" i="3"/>
  <c r="BK46" i="3"/>
  <c r="BM499" i="3"/>
  <c r="BL499" i="3"/>
  <c r="BK48" i="3"/>
  <c r="BM48" i="3"/>
  <c r="R85" i="3"/>
  <c r="R150" i="3" s="1"/>
  <c r="R24" i="7" s="1"/>
  <c r="BL48" i="3"/>
  <c r="BM491" i="3"/>
  <c r="BL491" i="3"/>
  <c r="BK40" i="3"/>
  <c r="BL40" i="3"/>
  <c r="R77" i="3"/>
  <c r="R142" i="3" s="1"/>
  <c r="R16" i="7" s="1"/>
  <c r="BM40" i="3"/>
  <c r="BL489" i="3"/>
  <c r="BK38" i="3"/>
  <c r="R75" i="3"/>
  <c r="R140" i="3" s="1"/>
  <c r="R14" i="7" s="1"/>
  <c r="BM38" i="3"/>
  <c r="BM489" i="3"/>
  <c r="BL38" i="3"/>
  <c r="BK39" i="3"/>
  <c r="BM490" i="3"/>
  <c r="BL39" i="3"/>
  <c r="BM39" i="3"/>
  <c r="R76" i="3"/>
  <c r="R141" i="3" s="1"/>
  <c r="R15" i="7" s="1"/>
  <c r="BL490" i="3"/>
  <c r="U82" i="3"/>
  <c r="U147" i="3" s="1"/>
  <c r="U21" i="7" s="1"/>
  <c r="U74" i="3"/>
  <c r="U139" i="3" s="1"/>
  <c r="U13" i="7" s="1"/>
  <c r="U80" i="3"/>
  <c r="U145" i="3" s="1"/>
  <c r="U19" i="7" s="1"/>
  <c r="BV500" i="3"/>
  <c r="AA86" i="3"/>
  <c r="AA151" i="3" s="1"/>
  <c r="AA25" i="7" s="1"/>
  <c r="BV49" i="3"/>
  <c r="BV494" i="3"/>
  <c r="BV43" i="3"/>
  <c r="AA80" i="3"/>
  <c r="AA145" i="3" s="1"/>
  <c r="AA19" i="7" s="1"/>
  <c r="BV34" i="3"/>
  <c r="BV485" i="3"/>
  <c r="AA71" i="3"/>
  <c r="AA136" i="3" s="1"/>
  <c r="AA10" i="7" s="1"/>
  <c r="F9" i="9" s="1"/>
  <c r="O9" i="4" s="1"/>
  <c r="BV499" i="3"/>
  <c r="AA85" i="3"/>
  <c r="AA150" i="3" s="1"/>
  <c r="AA24" i="7" s="1"/>
  <c r="BV48" i="3"/>
  <c r="BV40" i="3"/>
  <c r="AA77" i="3"/>
  <c r="AA142" i="3" s="1"/>
  <c r="AA16" i="7" s="1"/>
  <c r="BV491" i="3"/>
  <c r="BV493" i="3"/>
  <c r="AA79" i="3"/>
  <c r="AA144" i="3" s="1"/>
  <c r="AA18" i="7" s="1"/>
  <c r="BV42" i="3"/>
  <c r="AA82" i="3"/>
  <c r="AA147" i="3" s="1"/>
  <c r="AA21" i="7" s="1"/>
  <c r="AA60" i="6"/>
  <c r="BV496" i="3"/>
  <c r="BV45" i="3"/>
  <c r="BV492" i="3"/>
  <c r="BV41" i="3"/>
  <c r="AA78" i="3"/>
  <c r="AA143" i="3" s="1"/>
  <c r="AA17" i="7" s="1"/>
  <c r="AA75" i="3"/>
  <c r="AA140" i="3" s="1"/>
  <c r="AA14" i="7" s="1"/>
  <c r="BV38" i="3"/>
  <c r="BV489" i="3"/>
  <c r="J86" i="3"/>
  <c r="J151" i="3" s="1"/>
  <c r="J25" i="7" s="1"/>
  <c r="J85" i="3"/>
  <c r="J150" i="3" s="1"/>
  <c r="J24" i="7" s="1"/>
  <c r="J73" i="3"/>
  <c r="J138" i="3" s="1"/>
  <c r="J12" i="7" s="1"/>
  <c r="J79" i="3"/>
  <c r="J144" i="3" s="1"/>
  <c r="J18" i="7" s="1"/>
  <c r="J76" i="3"/>
  <c r="J141" i="3" s="1"/>
  <c r="J15" i="7" s="1"/>
  <c r="J74" i="3"/>
  <c r="J139" i="3" s="1"/>
  <c r="J13" i="7" s="1"/>
  <c r="J75" i="3"/>
  <c r="J140" i="3" s="1"/>
  <c r="J14" i="7" s="1"/>
  <c r="J80" i="3"/>
  <c r="J145" i="3" s="1"/>
  <c r="J19" i="7" s="1"/>
  <c r="V214" i="3"/>
  <c r="V211" i="3" s="1"/>
  <c r="V22" i="3" s="1"/>
  <c r="V264" i="3"/>
  <c r="V298" i="3" s="1"/>
  <c r="V340" i="3" s="1"/>
  <c r="V38" i="3" s="1"/>
  <c r="V30" i="6" s="1"/>
  <c r="V269" i="3"/>
  <c r="V303" i="3" s="1"/>
  <c r="V345" i="3" s="1"/>
  <c r="V43" i="3" s="1"/>
  <c r="V35" i="6" s="1"/>
  <c r="V268" i="3"/>
  <c r="V302" i="3" s="1"/>
  <c r="V344" i="3" s="1"/>
  <c r="V42" i="3" s="1"/>
  <c r="V34" i="6" s="1"/>
  <c r="V267" i="3"/>
  <c r="V301" i="3" s="1"/>
  <c r="V343" i="3" s="1"/>
  <c r="V41" i="3" s="1"/>
  <c r="V33" i="6" s="1"/>
  <c r="V272" i="3"/>
  <c r="V306" i="3" s="1"/>
  <c r="V348" i="3" s="1"/>
  <c r="V46" i="3" s="1"/>
  <c r="V38" i="6" s="1"/>
  <c r="V274" i="3"/>
  <c r="V308" i="3" s="1"/>
  <c r="V350" i="3" s="1"/>
  <c r="V48" i="3" s="1"/>
  <c r="V40" i="6" s="1"/>
  <c r="V262" i="3"/>
  <c r="V296" i="3" s="1"/>
  <c r="V338" i="3" s="1"/>
  <c r="V36" i="3" s="1"/>
  <c r="V28" i="6" s="1"/>
  <c r="V271" i="3"/>
  <c r="V305" i="3" s="1"/>
  <c r="V347" i="3" s="1"/>
  <c r="V45" i="3" s="1"/>
  <c r="V37" i="6" s="1"/>
  <c r="V263" i="3"/>
  <c r="V297" i="3" s="1"/>
  <c r="V339" i="3" s="1"/>
  <c r="V37" i="3" s="1"/>
  <c r="V29" i="6" s="1"/>
  <c r="V259" i="3"/>
  <c r="V293" i="3" s="1"/>
  <c r="V335" i="3" s="1"/>
  <c r="V33" i="3" s="1"/>
  <c r="V25" i="6" s="1"/>
  <c r="V266" i="3"/>
  <c r="V300" i="3" s="1"/>
  <c r="V342" i="3" s="1"/>
  <c r="V40" i="3" s="1"/>
  <c r="V32" i="6" s="1"/>
  <c r="V260" i="3"/>
  <c r="V294" i="3" s="1"/>
  <c r="V336" i="3" s="1"/>
  <c r="V34" i="3" s="1"/>
  <c r="V26" i="6" s="1"/>
  <c r="V273" i="3"/>
  <c r="V307" i="3" s="1"/>
  <c r="V349" i="3" s="1"/>
  <c r="V47" i="3" s="1"/>
  <c r="V39" i="6" s="1"/>
  <c r="V261" i="3"/>
  <c r="V295" i="3" s="1"/>
  <c r="V337" i="3" s="1"/>
  <c r="V35" i="3" s="1"/>
  <c r="V27" i="6" s="1"/>
  <c r="V275" i="3"/>
  <c r="V309" i="3" s="1"/>
  <c r="V351" i="3" s="1"/>
  <c r="V49" i="3" s="1"/>
  <c r="V41" i="6" s="1"/>
  <c r="V276" i="3"/>
  <c r="V310" i="3" s="1"/>
  <c r="V352" i="3" s="1"/>
  <c r="V50" i="3" s="1"/>
  <c r="V42" i="6" s="1"/>
  <c r="AG214" i="3"/>
  <c r="AG211" i="3" s="1"/>
  <c r="AG22" i="3" s="1"/>
  <c r="AG272" i="3"/>
  <c r="AG306" i="3" s="1"/>
  <c r="AG348" i="3" s="1"/>
  <c r="AG46" i="3" s="1"/>
  <c r="AG38" i="6" s="1"/>
  <c r="AG267" i="3"/>
  <c r="AG301" i="3" s="1"/>
  <c r="AG343" i="3" s="1"/>
  <c r="AG41" i="3" s="1"/>
  <c r="AG33" i="6" s="1"/>
  <c r="AG270" i="3"/>
  <c r="AG304" i="3" s="1"/>
  <c r="AG346" i="3" s="1"/>
  <c r="AG44" i="3" s="1"/>
  <c r="AG36" i="6" s="1"/>
  <c r="AG266" i="3"/>
  <c r="AG300" i="3" s="1"/>
  <c r="AG342" i="3" s="1"/>
  <c r="AG40" i="3" s="1"/>
  <c r="AG32" i="6" s="1"/>
  <c r="AG274" i="3"/>
  <c r="AG308" i="3" s="1"/>
  <c r="AG350" i="3" s="1"/>
  <c r="AG48" i="3" s="1"/>
  <c r="AG40" i="6" s="1"/>
  <c r="AG260" i="3"/>
  <c r="AG294" i="3" s="1"/>
  <c r="AG336" i="3" s="1"/>
  <c r="AG34" i="3" s="1"/>
  <c r="AG26" i="6" s="1"/>
  <c r="AG259" i="3"/>
  <c r="AG293" i="3" s="1"/>
  <c r="AG335" i="3" s="1"/>
  <c r="AG33" i="3" s="1"/>
  <c r="AG25" i="6" s="1"/>
  <c r="AG264" i="3"/>
  <c r="AG298" i="3" s="1"/>
  <c r="AG340" i="3" s="1"/>
  <c r="AG38" i="3" s="1"/>
  <c r="AG30" i="6" s="1"/>
  <c r="AG263" i="3"/>
  <c r="AG297" i="3" s="1"/>
  <c r="AG339" i="3" s="1"/>
  <c r="AG37" i="3" s="1"/>
  <c r="AG29" i="6" s="1"/>
  <c r="AG271" i="3"/>
  <c r="AG305" i="3" s="1"/>
  <c r="AG347" i="3" s="1"/>
  <c r="AG45" i="3" s="1"/>
  <c r="AG37" i="6" s="1"/>
  <c r="AG268" i="3"/>
  <c r="AG302" i="3" s="1"/>
  <c r="AG344" i="3" s="1"/>
  <c r="AG42" i="3" s="1"/>
  <c r="AG34" i="6" s="1"/>
  <c r="AG273" i="3"/>
  <c r="AG307" i="3" s="1"/>
  <c r="AG349" i="3" s="1"/>
  <c r="AG47" i="3" s="1"/>
  <c r="AG39" i="6" s="1"/>
  <c r="AG262" i="3"/>
  <c r="AG296" i="3" s="1"/>
  <c r="AG338" i="3" s="1"/>
  <c r="AG36" i="3" s="1"/>
  <c r="AG28" i="6" s="1"/>
  <c r="AG261" i="3"/>
  <c r="AG295" i="3" s="1"/>
  <c r="AG337" i="3" s="1"/>
  <c r="AG35" i="3" s="1"/>
  <c r="AG27" i="6" s="1"/>
  <c r="AG275" i="3"/>
  <c r="AG309" i="3" s="1"/>
  <c r="AG351" i="3" s="1"/>
  <c r="AG49" i="3" s="1"/>
  <c r="AG41" i="6" s="1"/>
  <c r="AG276" i="3"/>
  <c r="AG310" i="3" s="1"/>
  <c r="AG352" i="3" s="1"/>
  <c r="AG50" i="3" s="1"/>
  <c r="AG42" i="6" s="1"/>
  <c r="N277" i="3"/>
  <c r="N311" i="3" s="1"/>
  <c r="N353" i="3" s="1"/>
  <c r="N51" i="3" s="1"/>
  <c r="N43" i="6" s="1"/>
  <c r="AN277" i="3"/>
  <c r="AN311" i="3" s="1"/>
  <c r="AN353" i="3" s="1"/>
  <c r="AN51" i="3" s="1"/>
  <c r="AN43" i="6" s="1"/>
  <c r="A152" i="3"/>
  <c r="M87" i="3"/>
  <c r="M152" i="3" s="1"/>
  <c r="M26" i="7" s="1"/>
  <c r="BG488" i="3"/>
  <c r="U84" i="3"/>
  <c r="U149" i="3" s="1"/>
  <c r="U23" i="7" s="1"/>
  <c r="U85" i="3"/>
  <c r="U150" i="3" s="1"/>
  <c r="U24" i="7" s="1"/>
  <c r="U76" i="3"/>
  <c r="U141" i="3" s="1"/>
  <c r="U15" i="7" s="1"/>
  <c r="I187" i="3"/>
  <c r="I386" i="3" s="1"/>
  <c r="I401" i="3" s="1"/>
  <c r="I449" i="3" s="1"/>
  <c r="I230" i="3"/>
  <c r="AO187" i="3"/>
  <c r="AO386" i="3" s="1"/>
  <c r="AO230" i="3"/>
  <c r="Z187" i="3"/>
  <c r="Z386" i="3" s="1"/>
  <c r="Z230" i="3"/>
  <c r="V39" i="1"/>
  <c r="CK3" i="3"/>
  <c r="F444" i="3"/>
  <c r="F21" i="3" s="1"/>
  <c r="F446" i="3"/>
  <c r="F445" i="3" s="1"/>
  <c r="F19" i="3" s="1"/>
  <c r="F20" i="3" s="1"/>
  <c r="C78" i="3"/>
  <c r="C143" i="3" s="1"/>
  <c r="C17" i="7" s="1"/>
  <c r="AX492" i="3"/>
  <c r="C75" i="3"/>
  <c r="C140" i="3" s="1"/>
  <c r="C14" i="7" s="1"/>
  <c r="AX489" i="3"/>
  <c r="AX497" i="3"/>
  <c r="C83" i="3"/>
  <c r="C148" i="3" s="1"/>
  <c r="C22" i="7" s="1"/>
  <c r="C84" i="3"/>
  <c r="C149" i="3" s="1"/>
  <c r="C23" i="7" s="1"/>
  <c r="AX498" i="3"/>
  <c r="AX499" i="3"/>
  <c r="C85" i="3"/>
  <c r="C150" i="3" s="1"/>
  <c r="C24" i="7" s="1"/>
  <c r="AX490" i="3"/>
  <c r="C76" i="3"/>
  <c r="C141" i="3" s="1"/>
  <c r="C15" i="7" s="1"/>
  <c r="C79" i="3"/>
  <c r="C144" i="3" s="1"/>
  <c r="C18" i="7" s="1"/>
  <c r="AX493" i="3"/>
  <c r="BG495" i="3"/>
  <c r="BG492" i="3"/>
  <c r="BG494" i="3"/>
  <c r="M60" i="6"/>
  <c r="M82" i="3"/>
  <c r="M147" i="3" s="1"/>
  <c r="M21" i="7" s="1"/>
  <c r="M79" i="3"/>
  <c r="M144" i="3" s="1"/>
  <c r="M18" i="7" s="1"/>
  <c r="M73" i="3"/>
  <c r="M138" i="3" s="1"/>
  <c r="M12" i="7" s="1"/>
  <c r="M70" i="3"/>
  <c r="M135" i="3" s="1"/>
  <c r="M9" i="7" s="1"/>
  <c r="M75" i="3"/>
  <c r="M140" i="3" s="1"/>
  <c r="M14" i="7" s="1"/>
  <c r="M85" i="3"/>
  <c r="M150" i="3" s="1"/>
  <c r="M24" i="7" s="1"/>
  <c r="M84" i="3"/>
  <c r="M149" i="3" s="1"/>
  <c r="M23" i="7" s="1"/>
  <c r="M83" i="3"/>
  <c r="M148" i="3" s="1"/>
  <c r="M22" i="7" s="1"/>
  <c r="BG497" i="3"/>
  <c r="BM49" i="3"/>
  <c r="BL500" i="3"/>
  <c r="BK49" i="3"/>
  <c r="BM500" i="3"/>
  <c r="BL49" i="3"/>
  <c r="R86" i="3"/>
  <c r="R151" i="3" s="1"/>
  <c r="R25" i="7" s="1"/>
  <c r="BM41" i="3"/>
  <c r="BK41" i="3"/>
  <c r="BL41" i="3"/>
  <c r="BL492" i="3"/>
  <c r="BM492" i="3"/>
  <c r="R78" i="3"/>
  <c r="R143" i="3" s="1"/>
  <c r="R17" i="7" s="1"/>
  <c r="BL493" i="3"/>
  <c r="BM42" i="3"/>
  <c r="BK42" i="3"/>
  <c r="BM493" i="3"/>
  <c r="R79" i="3"/>
  <c r="R144" i="3" s="1"/>
  <c r="R18" i="7" s="1"/>
  <c r="BL42" i="3"/>
  <c r="BK33" i="3"/>
  <c r="BL484" i="3"/>
  <c r="R70" i="3"/>
  <c r="R135" i="3" s="1"/>
  <c r="R9" i="7" s="1"/>
  <c r="BL33" i="3"/>
  <c r="BM484" i="3"/>
  <c r="BM33" i="3"/>
  <c r="BK47" i="3"/>
  <c r="BM498" i="3"/>
  <c r="BM47" i="3"/>
  <c r="BL498" i="3"/>
  <c r="R84" i="3"/>
  <c r="R149" i="3" s="1"/>
  <c r="R23" i="7" s="1"/>
  <c r="BL47" i="3"/>
  <c r="BK44" i="3"/>
  <c r="BM495" i="3"/>
  <c r="BL495" i="3"/>
  <c r="BL44" i="3"/>
  <c r="R81" i="3"/>
  <c r="R146" i="3" s="1"/>
  <c r="R20" i="7" s="1"/>
  <c r="BM44" i="3"/>
  <c r="BM486" i="3"/>
  <c r="BL35" i="3"/>
  <c r="BL486" i="3"/>
  <c r="BK35" i="3"/>
  <c r="R72" i="3"/>
  <c r="R137" i="3" s="1"/>
  <c r="R11" i="7" s="1"/>
  <c r="BM35" i="3"/>
  <c r="U83" i="3"/>
  <c r="U148" i="3" s="1"/>
  <c r="U22" i="7" s="1"/>
  <c r="U81" i="3"/>
  <c r="U146" i="3" s="1"/>
  <c r="U20" i="7" s="1"/>
  <c r="U78" i="3"/>
  <c r="U143" i="3" s="1"/>
  <c r="U17" i="7" s="1"/>
  <c r="U86" i="3"/>
  <c r="U151" i="3" s="1"/>
  <c r="U25" i="7" s="1"/>
  <c r="AA73" i="3"/>
  <c r="AA138" i="3" s="1"/>
  <c r="AA12" i="7" s="1"/>
  <c r="BV36" i="3"/>
  <c r="BV487" i="3"/>
  <c r="AA72" i="3"/>
  <c r="AA137" i="3" s="1"/>
  <c r="AA11" i="7" s="1"/>
  <c r="BV486" i="3"/>
  <c r="BV35" i="3"/>
  <c r="BV44" i="3"/>
  <c r="BV495" i="3"/>
  <c r="AA81" i="3"/>
  <c r="AA146" i="3" s="1"/>
  <c r="AA20" i="7" s="1"/>
  <c r="BV46" i="3"/>
  <c r="BV497" i="3"/>
  <c r="AA83" i="3"/>
  <c r="AA148" i="3" s="1"/>
  <c r="AA22" i="7" s="1"/>
  <c r="AA70" i="3"/>
  <c r="AA135" i="3" s="1"/>
  <c r="AA9" i="7" s="1"/>
  <c r="BV33" i="3"/>
  <c r="BV484" i="3"/>
  <c r="BV490" i="3"/>
  <c r="BV39" i="3"/>
  <c r="AA76" i="3"/>
  <c r="AA141" i="3" s="1"/>
  <c r="AA15" i="7" s="1"/>
  <c r="BV498" i="3"/>
  <c r="BV47" i="3"/>
  <c r="AA84" i="3"/>
  <c r="AA149" i="3" s="1"/>
  <c r="AA23" i="7" s="1"/>
  <c r="AA74" i="3"/>
  <c r="AA139" i="3" s="1"/>
  <c r="AA13" i="7" s="1"/>
  <c r="BV488" i="3"/>
  <c r="BV37" i="3"/>
  <c r="J81" i="3"/>
  <c r="J146" i="3" s="1"/>
  <c r="J20" i="7" s="1"/>
  <c r="J78" i="3"/>
  <c r="J143" i="3" s="1"/>
  <c r="J17" i="7" s="1"/>
  <c r="J72" i="3"/>
  <c r="J137" i="3" s="1"/>
  <c r="J11" i="7" s="1"/>
  <c r="D10" i="20" s="1"/>
  <c r="D22" i="4" s="1"/>
  <c r="J83" i="3"/>
  <c r="J148" i="3" s="1"/>
  <c r="J22" i="7" s="1"/>
  <c r="J84" i="3"/>
  <c r="J149" i="3" s="1"/>
  <c r="J23" i="7" s="1"/>
  <c r="J71" i="3"/>
  <c r="J136" i="3" s="1"/>
  <c r="J10" i="7" s="1"/>
  <c r="D10" i="9" s="1"/>
  <c r="M10" i="4" s="1"/>
  <c r="J77" i="3"/>
  <c r="J142" i="3" s="1"/>
  <c r="J16" i="7" s="1"/>
  <c r="M11" i="32"/>
  <c r="G10" i="31"/>
  <c r="M11" i="31"/>
  <c r="M11" i="30"/>
  <c r="N4" i="29"/>
  <c r="M10" i="28"/>
  <c r="N4" i="27"/>
  <c r="M11" i="26"/>
  <c r="M11" i="25"/>
  <c r="M11" i="24"/>
  <c r="M11" i="23"/>
  <c r="M11" i="22"/>
  <c r="M11" i="21"/>
  <c r="G10" i="20"/>
  <c r="G22" i="4" s="1"/>
  <c r="M11" i="20"/>
  <c r="M11" i="9"/>
  <c r="G10" i="9"/>
  <c r="P10" i="4" s="1"/>
  <c r="X431" i="3"/>
  <c r="W448" i="3"/>
  <c r="BI10" i="2"/>
  <c r="BF10" i="2"/>
  <c r="BH10" i="2"/>
  <c r="A354" i="3"/>
  <c r="A52" i="3" s="1"/>
  <c r="AA414" i="3"/>
  <c r="AB414" i="3" s="1"/>
  <c r="AC414" i="3" s="1"/>
  <c r="AD414" i="3" s="1"/>
  <c r="AE414" i="3" s="1"/>
  <c r="AF414" i="3" s="1"/>
  <c r="AG414" i="3" s="1"/>
  <c r="AH414" i="3" s="1"/>
  <c r="AI414" i="3" s="1"/>
  <c r="AJ414" i="3" s="1"/>
  <c r="AK414" i="3" s="1"/>
  <c r="AL414" i="3" s="1"/>
  <c r="AM414" i="3" s="1"/>
  <c r="AN414" i="3" s="1"/>
  <c r="AO414" i="3" s="1"/>
  <c r="AP414" i="3" s="1"/>
  <c r="AQ414" i="3" s="1"/>
  <c r="AR414" i="3" s="1"/>
  <c r="AS414" i="3" s="1"/>
  <c r="AT414" i="3" s="1"/>
  <c r="AU414" i="3" s="1"/>
  <c r="Z399" i="3"/>
  <c r="Z447" i="3" s="1"/>
  <c r="L19" i="3"/>
  <c r="L20" i="3" s="1"/>
  <c r="BZ502" i="3"/>
  <c r="AX502" i="3"/>
  <c r="CK502" i="3"/>
  <c r="CK51" i="3"/>
  <c r="BY502" i="3"/>
  <c r="BY51" i="3"/>
  <c r="CM502" i="3"/>
  <c r="BL502" i="3"/>
  <c r="BL51" i="3"/>
  <c r="BV502" i="3"/>
  <c r="BV51" i="3"/>
  <c r="BB502" i="3"/>
  <c r="CL502" i="3"/>
  <c r="CL51" i="3"/>
  <c r="BK502" i="3"/>
  <c r="BK51" i="3"/>
  <c r="BG502" i="3"/>
  <c r="BM502" i="3"/>
  <c r="BM51" i="3"/>
  <c r="L444" i="3"/>
  <c r="L21" i="3" s="1"/>
  <c r="M460" i="3"/>
  <c r="S406" i="3"/>
  <c r="S454" i="3" s="1"/>
  <c r="R407" i="3"/>
  <c r="R455" i="3" s="1"/>
  <c r="N412" i="3"/>
  <c r="X402" i="3"/>
  <c r="X450" i="3" s="1"/>
  <c r="AA400" i="3"/>
  <c r="U405" i="3"/>
  <c r="U453" i="3" s="1"/>
  <c r="P410" i="3"/>
  <c r="P458" i="3" s="1"/>
  <c r="W403" i="3"/>
  <c r="W451" i="3" s="1"/>
  <c r="T406" i="3"/>
  <c r="T454" i="3" s="1"/>
  <c r="Q409" i="3"/>
  <c r="Q457" i="3" s="1"/>
  <c r="V404" i="3"/>
  <c r="V452" i="3" s="1"/>
  <c r="O411" i="3"/>
  <c r="O459" i="3" s="1"/>
  <c r="Y401" i="3"/>
  <c r="Y449" i="3" s="1"/>
  <c r="D88" i="3"/>
  <c r="D153" i="3" s="1"/>
  <c r="D27" i="7" s="1"/>
  <c r="H88" i="3"/>
  <c r="H153" i="3" s="1"/>
  <c r="H27" i="7" s="1"/>
  <c r="J88" i="3"/>
  <c r="J153" i="3" s="1"/>
  <c r="J27" i="7" s="1"/>
  <c r="U88" i="3"/>
  <c r="U153" i="3" s="1"/>
  <c r="U27" i="7" s="1"/>
  <c r="G88" i="3"/>
  <c r="G153" i="3" s="1"/>
  <c r="AF88" i="3"/>
  <c r="AF153" i="3" s="1"/>
  <c r="AF27" i="7" s="1"/>
  <c r="T88" i="3"/>
  <c r="T153" i="3" s="1"/>
  <c r="T27" i="7" s="1"/>
  <c r="S88" i="3"/>
  <c r="S153" i="3" s="1"/>
  <c r="S27" i="7" s="1"/>
  <c r="W88" i="3"/>
  <c r="W153" i="3" s="1"/>
  <c r="W27" i="7" s="1"/>
  <c r="K88" i="3"/>
  <c r="K153" i="3" s="1"/>
  <c r="K27" i="7" s="1"/>
  <c r="AD88" i="3"/>
  <c r="AD153" i="3" s="1"/>
  <c r="AD27" i="7" s="1"/>
  <c r="AR88" i="3"/>
  <c r="AR153" i="3" s="1"/>
  <c r="AR27" i="7" s="1"/>
  <c r="AA88" i="3"/>
  <c r="AA153" i="3" s="1"/>
  <c r="AA27" i="7" s="1"/>
  <c r="AS88" i="3"/>
  <c r="AS153" i="3" s="1"/>
  <c r="AS27" i="7" s="1"/>
  <c r="AQ88" i="3"/>
  <c r="AQ153" i="3" s="1"/>
  <c r="P88" i="3"/>
  <c r="P153" i="3" s="1"/>
  <c r="AC88" i="3"/>
  <c r="AC153" i="3" s="1"/>
  <c r="AC27" i="7" s="1"/>
  <c r="AM88" i="3"/>
  <c r="AM153" i="3" s="1"/>
  <c r="AM27" i="7" s="1"/>
  <c r="L88" i="3"/>
  <c r="L153" i="3" s="1"/>
  <c r="L27" i="7" s="1"/>
  <c r="Q88" i="3"/>
  <c r="Q153" i="3" s="1"/>
  <c r="Q27" i="7" s="1"/>
  <c r="AL88" i="3"/>
  <c r="AL153" i="3" s="1"/>
  <c r="AL27" i="7" s="1"/>
  <c r="AU88" i="3"/>
  <c r="AU153" i="3" s="1"/>
  <c r="AU27" i="7" s="1"/>
  <c r="R88" i="3"/>
  <c r="R153" i="3" s="1"/>
  <c r="R27" i="7" s="1"/>
  <c r="AK88" i="3"/>
  <c r="AK153" i="3" s="1"/>
  <c r="AK27" i="7" s="1"/>
  <c r="AE88" i="3"/>
  <c r="AE153" i="3" s="1"/>
  <c r="AE27" i="7" s="1"/>
  <c r="Y88" i="3"/>
  <c r="Y153" i="3" s="1"/>
  <c r="AH88" i="3"/>
  <c r="AH153" i="3" s="1"/>
  <c r="AB88" i="3"/>
  <c r="AB153" i="3" s="1"/>
  <c r="AB27" i="7" s="1"/>
  <c r="C88" i="3"/>
  <c r="C153" i="3" s="1"/>
  <c r="C27" i="7" s="1"/>
  <c r="M88" i="3"/>
  <c r="M153" i="3" s="1"/>
  <c r="M27" i="7" s="1"/>
  <c r="AP88" i="3"/>
  <c r="AP153" i="3" s="1"/>
  <c r="AP27" i="7" s="1"/>
  <c r="A88" i="3"/>
  <c r="A27" i="7"/>
  <c r="G7" i="43" s="1"/>
  <c r="G115" i="4" s="1"/>
  <c r="AT278" i="3"/>
  <c r="AT312" i="3" s="1"/>
  <c r="AT354" i="3" s="1"/>
  <c r="AT52" i="3" s="1"/>
  <c r="AT44" i="6" s="1"/>
  <c r="AP278" i="3"/>
  <c r="AP312" i="3" s="1"/>
  <c r="AP354" i="3" s="1"/>
  <c r="AP52" i="3" s="1"/>
  <c r="AP44" i="6" s="1"/>
  <c r="J278" i="3"/>
  <c r="J312" i="3" s="1"/>
  <c r="J354" i="3" s="1"/>
  <c r="J52" i="3" s="1"/>
  <c r="J44" i="6" s="1"/>
  <c r="AN278" i="3"/>
  <c r="AN312" i="3" s="1"/>
  <c r="AN354" i="3" s="1"/>
  <c r="AN52" i="3" s="1"/>
  <c r="AN44" i="6" s="1"/>
  <c r="AC278" i="3"/>
  <c r="AC312" i="3" s="1"/>
  <c r="AC354" i="3" s="1"/>
  <c r="AC52" i="3" s="1"/>
  <c r="AC44" i="6" s="1"/>
  <c r="T278" i="3"/>
  <c r="T312" i="3" s="1"/>
  <c r="T354" i="3" s="1"/>
  <c r="T52" i="3" s="1"/>
  <c r="T44" i="6" s="1"/>
  <c r="AM278" i="3"/>
  <c r="AM312" i="3" s="1"/>
  <c r="AM354" i="3" s="1"/>
  <c r="AM52" i="3" s="1"/>
  <c r="AM44" i="6" s="1"/>
  <c r="G278" i="3"/>
  <c r="G312" i="3" s="1"/>
  <c r="G354" i="3" s="1"/>
  <c r="G52" i="3" s="1"/>
  <c r="G44" i="6" s="1"/>
  <c r="L278" i="3"/>
  <c r="L312" i="3" s="1"/>
  <c r="L354" i="3" s="1"/>
  <c r="L52" i="3" s="1"/>
  <c r="L44" i="6" s="1"/>
  <c r="AS278" i="3"/>
  <c r="AS312" i="3" s="1"/>
  <c r="AS354" i="3" s="1"/>
  <c r="AS52" i="3" s="1"/>
  <c r="AS44" i="6" s="1"/>
  <c r="AL278" i="3"/>
  <c r="AL312" i="3" s="1"/>
  <c r="AL354" i="3" s="1"/>
  <c r="AL52" i="3" s="1"/>
  <c r="AL44" i="6" s="1"/>
  <c r="AB278" i="3"/>
  <c r="AB312" i="3" s="1"/>
  <c r="AB354" i="3" s="1"/>
  <c r="AB52" i="3" s="1"/>
  <c r="AB44" i="6" s="1"/>
  <c r="C278" i="3"/>
  <c r="C312" i="3" s="1"/>
  <c r="C354" i="3" s="1"/>
  <c r="C52" i="3" s="1"/>
  <c r="C44" i="6" s="1"/>
  <c r="P278" i="3"/>
  <c r="P312" i="3" s="1"/>
  <c r="P354" i="3" s="1"/>
  <c r="P52" i="3" s="1"/>
  <c r="P44" i="6" s="1"/>
  <c r="V278" i="3"/>
  <c r="V312" i="3" s="1"/>
  <c r="V354" i="3" s="1"/>
  <c r="V52" i="3" s="1"/>
  <c r="V44" i="6" s="1"/>
  <c r="F278" i="3"/>
  <c r="F312" i="3" s="1"/>
  <c r="F354" i="3" s="1"/>
  <c r="F52" i="3" s="1"/>
  <c r="F44" i="6" s="1"/>
  <c r="Q278" i="3"/>
  <c r="Q312" i="3" s="1"/>
  <c r="Q354" i="3" s="1"/>
  <c r="Q52" i="3" s="1"/>
  <c r="Q44" i="6" s="1"/>
  <c r="AH278" i="3"/>
  <c r="AH312" i="3" s="1"/>
  <c r="AH354" i="3" s="1"/>
  <c r="AH52" i="3" s="1"/>
  <c r="AH44" i="6" s="1"/>
  <c r="H278" i="3"/>
  <c r="H312" i="3" s="1"/>
  <c r="H354" i="3" s="1"/>
  <c r="H52" i="3" s="1"/>
  <c r="H44" i="6" s="1"/>
  <c r="S278" i="3"/>
  <c r="S312" i="3" s="1"/>
  <c r="S354" i="3" s="1"/>
  <c r="S52" i="3" s="1"/>
  <c r="S44" i="6" s="1"/>
  <c r="W278" i="3"/>
  <c r="W312" i="3" s="1"/>
  <c r="W354" i="3" s="1"/>
  <c r="AA278" i="3"/>
  <c r="AA312" i="3" s="1"/>
  <c r="AA354" i="3" s="1"/>
  <c r="AA52" i="3" s="1"/>
  <c r="AA44" i="6" s="1"/>
  <c r="AR278" i="3"/>
  <c r="AR312" i="3" s="1"/>
  <c r="AR354" i="3" s="1"/>
  <c r="AR52" i="3" s="1"/>
  <c r="AR44" i="6" s="1"/>
  <c r="AD278" i="3"/>
  <c r="AD312" i="3" s="1"/>
  <c r="AD354" i="3" s="1"/>
  <c r="AD52" i="3" s="1"/>
  <c r="AD44" i="6" s="1"/>
  <c r="Y278" i="3"/>
  <c r="Y312" i="3" s="1"/>
  <c r="Y354" i="3" s="1"/>
  <c r="Y52" i="3" s="1"/>
  <c r="Y44" i="6" s="1"/>
  <c r="D278" i="3"/>
  <c r="D312" i="3" s="1"/>
  <c r="D354" i="3" s="1"/>
  <c r="D52" i="3" s="1"/>
  <c r="D44" i="6" s="1"/>
  <c r="AG278" i="3"/>
  <c r="AG312" i="3" s="1"/>
  <c r="AG354" i="3" s="1"/>
  <c r="AG52" i="3" s="1"/>
  <c r="AG44" i="6" s="1"/>
  <c r="AK278" i="3"/>
  <c r="AK312" i="3" s="1"/>
  <c r="AK354" i="3" s="1"/>
  <c r="AK52" i="3" s="1"/>
  <c r="AK44" i="6" s="1"/>
  <c r="AU278" i="3"/>
  <c r="AU312" i="3" s="1"/>
  <c r="AU354" i="3" s="1"/>
  <c r="AU52" i="3" s="1"/>
  <c r="AU44" i="6" s="1"/>
  <c r="N278" i="3"/>
  <c r="N312" i="3" s="1"/>
  <c r="N354" i="3" s="1"/>
  <c r="N52" i="3" s="1"/>
  <c r="N44" i="6" s="1"/>
  <c r="K278" i="3"/>
  <c r="K312" i="3" s="1"/>
  <c r="K354" i="3" s="1"/>
  <c r="K52" i="3" s="1"/>
  <c r="K44" i="6" s="1"/>
  <c r="R278" i="3"/>
  <c r="R312" i="3" s="1"/>
  <c r="R354" i="3" s="1"/>
  <c r="R52" i="3" s="1"/>
  <c r="R44" i="6" s="1"/>
  <c r="U278" i="3"/>
  <c r="U312" i="3" s="1"/>
  <c r="U354" i="3" s="1"/>
  <c r="U52" i="3" s="1"/>
  <c r="U44" i="6" s="1"/>
  <c r="AQ278" i="3"/>
  <c r="AQ312" i="3" s="1"/>
  <c r="AQ354" i="3" s="1"/>
  <c r="AQ52" i="3" s="1"/>
  <c r="AQ44" i="6" s="1"/>
  <c r="M278" i="3"/>
  <c r="M312" i="3" s="1"/>
  <c r="M354" i="3" s="1"/>
  <c r="M52" i="3" s="1"/>
  <c r="M44" i="6" s="1"/>
  <c r="AE278" i="3"/>
  <c r="AE312" i="3" s="1"/>
  <c r="AE354" i="3" s="1"/>
  <c r="AE52" i="3" s="1"/>
  <c r="AE44" i="6" s="1"/>
  <c r="AF278" i="3"/>
  <c r="AF312" i="3" s="1"/>
  <c r="AF354" i="3" s="1"/>
  <c r="B313" i="3"/>
  <c r="B279" i="3"/>
  <c r="AG25" i="2"/>
  <c r="F25" i="2" s="1"/>
  <c r="AI25" i="2"/>
  <c r="H25" i="2" s="1"/>
  <c r="AJ25" i="2"/>
  <c r="I25" i="2" s="1"/>
  <c r="D52" i="52" l="1"/>
  <c r="AN65" i="52"/>
  <c r="M65" i="52"/>
  <c r="D51" i="52"/>
  <c r="AS66" i="52"/>
  <c r="AS128" i="52" s="1"/>
  <c r="AE66" i="52"/>
  <c r="AE128" i="52" s="1"/>
  <c r="K37" i="52"/>
  <c r="K51" i="52" s="1"/>
  <c r="S38" i="52"/>
  <c r="S52" i="52" s="1"/>
  <c r="W13" i="52"/>
  <c r="W38" i="52" s="1"/>
  <c r="V38" i="52"/>
  <c r="V52" i="52" s="1"/>
  <c r="AH13" i="52"/>
  <c r="AH79" i="52" s="1"/>
  <c r="AH103" i="52" s="1"/>
  <c r="AJ13" i="52"/>
  <c r="AJ79" i="52" s="1"/>
  <c r="AJ103" i="52" s="1"/>
  <c r="AO13" i="52"/>
  <c r="AO38" i="52" s="1"/>
  <c r="E278" i="3"/>
  <c r="E312" i="3" s="1"/>
  <c r="E354" i="3" s="1"/>
  <c r="E52" i="3" s="1"/>
  <c r="E44" i="6" s="1"/>
  <c r="E273" i="3"/>
  <c r="E307" i="3" s="1"/>
  <c r="E349" i="3" s="1"/>
  <c r="E47" i="3" s="1"/>
  <c r="E39" i="6" s="1"/>
  <c r="E272" i="3"/>
  <c r="E306" i="3" s="1"/>
  <c r="E348" i="3" s="1"/>
  <c r="E46" i="3" s="1"/>
  <c r="E38" i="6" s="1"/>
  <c r="AB37" i="52"/>
  <c r="AB65" i="52" s="1"/>
  <c r="X272" i="3"/>
  <c r="X306" i="3" s="1"/>
  <c r="X348" i="3" s="1"/>
  <c r="X46" i="3" s="1"/>
  <c r="X38" i="6" s="1"/>
  <c r="X271" i="3"/>
  <c r="X305" i="3" s="1"/>
  <c r="X347" i="3" s="1"/>
  <c r="X45" i="3" s="1"/>
  <c r="X37" i="6" s="1"/>
  <c r="X265" i="3"/>
  <c r="X299" i="3" s="1"/>
  <c r="X341" i="3" s="1"/>
  <c r="X39" i="3" s="1"/>
  <c r="X31" i="6" s="1"/>
  <c r="S32" i="52"/>
  <c r="S98" i="52" s="1"/>
  <c r="S122" i="52" s="1"/>
  <c r="T32" i="52"/>
  <c r="T98" i="52" s="1"/>
  <c r="T122" i="52" s="1"/>
  <c r="AC32" i="52"/>
  <c r="AC98" i="52" s="1"/>
  <c r="AC122" i="52" s="1"/>
  <c r="AH27" i="52"/>
  <c r="AH93" i="52" s="1"/>
  <c r="AH117" i="52" s="1"/>
  <c r="AO29" i="52"/>
  <c r="AO95" i="52" s="1"/>
  <c r="AO119" i="52" s="1"/>
  <c r="AO20" i="52"/>
  <c r="AO86" i="52" s="1"/>
  <c r="AO110" i="52" s="1"/>
  <c r="N32" i="52"/>
  <c r="N98" i="52" s="1"/>
  <c r="N122" i="52" s="1"/>
  <c r="L32" i="52"/>
  <c r="L98" i="52" s="1"/>
  <c r="L122" i="52" s="1"/>
  <c r="AH32" i="52"/>
  <c r="AH98" i="52" s="1"/>
  <c r="AH122" i="52" s="1"/>
  <c r="AS32" i="52"/>
  <c r="AS98" i="52" s="1"/>
  <c r="AS122" i="52" s="1"/>
  <c r="I32" i="52"/>
  <c r="I98" i="52" s="1"/>
  <c r="I122" i="52" s="1"/>
  <c r="W32" i="52"/>
  <c r="W98" i="52" s="1"/>
  <c r="W122" i="52" s="1"/>
  <c r="AM32" i="52"/>
  <c r="AM98" i="52" s="1"/>
  <c r="AM122" i="52" s="1"/>
  <c r="AN32" i="52"/>
  <c r="AN98" i="52" s="1"/>
  <c r="AN122" i="52" s="1"/>
  <c r="K32" i="52"/>
  <c r="K98" i="52" s="1"/>
  <c r="K122" i="52" s="1"/>
  <c r="AH29" i="52"/>
  <c r="AH95" i="52" s="1"/>
  <c r="AH119" i="52" s="1"/>
  <c r="AH22" i="52"/>
  <c r="AH88" i="52" s="1"/>
  <c r="AH112" i="52" s="1"/>
  <c r="AH24" i="52"/>
  <c r="AH90" i="52" s="1"/>
  <c r="AH114" i="52" s="1"/>
  <c r="W14" i="52"/>
  <c r="W80" i="52" s="1"/>
  <c r="W104" i="52" s="1"/>
  <c r="O30" i="52"/>
  <c r="O96" i="52" s="1"/>
  <c r="O120" i="52" s="1"/>
  <c r="O14" i="52"/>
  <c r="O80" i="52" s="1"/>
  <c r="O104" i="52" s="1"/>
  <c r="O24" i="52"/>
  <c r="O90" i="52" s="1"/>
  <c r="O114" i="52" s="1"/>
  <c r="AO22" i="52"/>
  <c r="AO88" i="52" s="1"/>
  <c r="AO112" i="52" s="1"/>
  <c r="AO21" i="52"/>
  <c r="AO87" i="52" s="1"/>
  <c r="AO111" i="52" s="1"/>
  <c r="AO24" i="52"/>
  <c r="AO90" i="52" s="1"/>
  <c r="AO114" i="52" s="1"/>
  <c r="AO28" i="52"/>
  <c r="AO94" i="52" s="1"/>
  <c r="AO118" i="52" s="1"/>
  <c r="AJ31" i="52"/>
  <c r="AJ97" i="52" s="1"/>
  <c r="AJ121" i="52" s="1"/>
  <c r="AL32" i="52"/>
  <c r="AL98" i="52" s="1"/>
  <c r="AL122" i="52" s="1"/>
  <c r="G32" i="52"/>
  <c r="G98" i="52" s="1"/>
  <c r="G122" i="52" s="1"/>
  <c r="AO32" i="52"/>
  <c r="AO98" i="52" s="1"/>
  <c r="AO122" i="52" s="1"/>
  <c r="AH30" i="52"/>
  <c r="AH96" i="52" s="1"/>
  <c r="AH120" i="52" s="1"/>
  <c r="AH20" i="52"/>
  <c r="AH86" i="52" s="1"/>
  <c r="AH110" i="52" s="1"/>
  <c r="W17" i="52"/>
  <c r="W83" i="52" s="1"/>
  <c r="W107" i="52" s="1"/>
  <c r="W18" i="52"/>
  <c r="W84" i="52" s="1"/>
  <c r="W108" i="52" s="1"/>
  <c r="AO26" i="52"/>
  <c r="AO92" i="52" s="1"/>
  <c r="AO116" i="52" s="1"/>
  <c r="AR32" i="52"/>
  <c r="AR98" i="52" s="1"/>
  <c r="AR122" i="52" s="1"/>
  <c r="O32" i="52"/>
  <c r="O98" i="52" s="1"/>
  <c r="O122" i="52" s="1"/>
  <c r="E32" i="52"/>
  <c r="E98" i="52" s="1"/>
  <c r="E122" i="52" s="1"/>
  <c r="AB32" i="52"/>
  <c r="AB98" i="52" s="1"/>
  <c r="AB122" i="52" s="1"/>
  <c r="AI32" i="52"/>
  <c r="AI98" i="52" s="1"/>
  <c r="AI122" i="52" s="1"/>
  <c r="Q32" i="52"/>
  <c r="Q98" i="52" s="1"/>
  <c r="Q122" i="52" s="1"/>
  <c r="AT32" i="52"/>
  <c r="AT98" i="52" s="1"/>
  <c r="AT122" i="52" s="1"/>
  <c r="U32" i="52"/>
  <c r="U98" i="52" s="1"/>
  <c r="U122" i="52" s="1"/>
  <c r="AQ32" i="52"/>
  <c r="AQ98" i="52" s="1"/>
  <c r="AQ122" i="52" s="1"/>
  <c r="AH15" i="52"/>
  <c r="AH81" i="52" s="1"/>
  <c r="AH105" i="52" s="1"/>
  <c r="AH25" i="52"/>
  <c r="AH91" i="52" s="1"/>
  <c r="AH115" i="52" s="1"/>
  <c r="AG60" i="6"/>
  <c r="AH14" i="52"/>
  <c r="AH80" i="52" s="1"/>
  <c r="AH104" i="52" s="1"/>
  <c r="AH21" i="52"/>
  <c r="AH87" i="52" s="1"/>
  <c r="AH111" i="52" s="1"/>
  <c r="W29" i="52"/>
  <c r="W95" i="52" s="1"/>
  <c r="W119" i="52" s="1"/>
  <c r="W20" i="52"/>
  <c r="W86" i="52" s="1"/>
  <c r="W110" i="52" s="1"/>
  <c r="W16" i="52"/>
  <c r="W82" i="52" s="1"/>
  <c r="W106" i="52" s="1"/>
  <c r="W22" i="52"/>
  <c r="W88" i="52" s="1"/>
  <c r="W112" i="52" s="1"/>
  <c r="AO17" i="52"/>
  <c r="AO83" i="52" s="1"/>
  <c r="AO107" i="52" s="1"/>
  <c r="AO19" i="52"/>
  <c r="AO85" i="52" s="1"/>
  <c r="AO109" i="52" s="1"/>
  <c r="AO15" i="52"/>
  <c r="AO81" i="52" s="1"/>
  <c r="AO105" i="52" s="1"/>
  <c r="AO23" i="52"/>
  <c r="AO89" i="52" s="1"/>
  <c r="AO113" i="52" s="1"/>
  <c r="AO14" i="52"/>
  <c r="AO80" i="52" s="1"/>
  <c r="AO104" i="52" s="1"/>
  <c r="AH19" i="52"/>
  <c r="AH85" i="52" s="1"/>
  <c r="AH109" i="52" s="1"/>
  <c r="G23" i="52"/>
  <c r="G89" i="52" s="1"/>
  <c r="G113" i="52" s="1"/>
  <c r="F32" i="52"/>
  <c r="F98" i="52" s="1"/>
  <c r="F122" i="52" s="1"/>
  <c r="S37" i="52"/>
  <c r="S51" i="52" s="1"/>
  <c r="AF32" i="52"/>
  <c r="AF98" i="52" s="1"/>
  <c r="AF122" i="52" s="1"/>
  <c r="AE32" i="52"/>
  <c r="AE98" i="52" s="1"/>
  <c r="AE122" i="52" s="1"/>
  <c r="H32" i="52"/>
  <c r="H98" i="52" s="1"/>
  <c r="H122" i="52" s="1"/>
  <c r="AH18" i="52"/>
  <c r="AH84" i="52" s="1"/>
  <c r="AH108" i="52" s="1"/>
  <c r="W26" i="52"/>
  <c r="W92" i="52" s="1"/>
  <c r="W116" i="52" s="1"/>
  <c r="O17" i="52"/>
  <c r="O83" i="52" s="1"/>
  <c r="O107" i="52" s="1"/>
  <c r="V32" i="52"/>
  <c r="V98" i="52" s="1"/>
  <c r="V122" i="52" s="1"/>
  <c r="AV32" i="52"/>
  <c r="AV98" i="52" s="1"/>
  <c r="AV122" i="52" s="1"/>
  <c r="Z32" i="52"/>
  <c r="Z98" i="52" s="1"/>
  <c r="Z122" i="52" s="1"/>
  <c r="R32" i="52"/>
  <c r="R98" i="52" s="1"/>
  <c r="R122" i="52" s="1"/>
  <c r="D32" i="52"/>
  <c r="D98" i="52" s="1"/>
  <c r="D122" i="52" s="1"/>
  <c r="M32" i="52"/>
  <c r="M98" i="52" s="1"/>
  <c r="M122" i="52" s="1"/>
  <c r="AD32" i="52"/>
  <c r="AD98" i="52" s="1"/>
  <c r="AD122" i="52" s="1"/>
  <c r="AU32" i="52"/>
  <c r="AU98" i="52" s="1"/>
  <c r="AU122" i="52" s="1"/>
  <c r="AH16" i="52"/>
  <c r="AH82" i="52" s="1"/>
  <c r="AH106" i="52" s="1"/>
  <c r="AH17" i="52"/>
  <c r="AH83" i="52" s="1"/>
  <c r="AH107" i="52" s="1"/>
  <c r="AH28" i="52"/>
  <c r="AH94" i="52" s="1"/>
  <c r="AH118" i="52" s="1"/>
  <c r="AH26" i="52"/>
  <c r="AH92" i="52" s="1"/>
  <c r="AH116" i="52" s="1"/>
  <c r="W15" i="52"/>
  <c r="W81" i="52" s="1"/>
  <c r="W105" i="52" s="1"/>
  <c r="AO30" i="52"/>
  <c r="AO96" i="52" s="1"/>
  <c r="AO120" i="52" s="1"/>
  <c r="AO27" i="52"/>
  <c r="AO93" i="52" s="1"/>
  <c r="AO117" i="52" s="1"/>
  <c r="AO25" i="52"/>
  <c r="AO91" i="52" s="1"/>
  <c r="AO115" i="52" s="1"/>
  <c r="AN60" i="6"/>
  <c r="AO16" i="52"/>
  <c r="AO82" i="52" s="1"/>
  <c r="AO106" i="52" s="1"/>
  <c r="AO18" i="52"/>
  <c r="AO84" i="52" s="1"/>
  <c r="AO108" i="52" s="1"/>
  <c r="AH23" i="52"/>
  <c r="AH89" i="52" s="1"/>
  <c r="AH113" i="52" s="1"/>
  <c r="AI271" i="3"/>
  <c r="AI305" i="3" s="1"/>
  <c r="AI347" i="3" s="1"/>
  <c r="AI45" i="3" s="1"/>
  <c r="AI37" i="6" s="1"/>
  <c r="AI276" i="3"/>
  <c r="AI310" i="3" s="1"/>
  <c r="AI352" i="3" s="1"/>
  <c r="AI50" i="3" s="1"/>
  <c r="AI42" i="6" s="1"/>
  <c r="X262" i="3"/>
  <c r="X296" i="3" s="1"/>
  <c r="X338" i="3" s="1"/>
  <c r="X36" i="3" s="1"/>
  <c r="X28" i="6" s="1"/>
  <c r="X264" i="3"/>
  <c r="X298" i="3" s="1"/>
  <c r="X340" i="3" s="1"/>
  <c r="X38" i="3" s="1"/>
  <c r="X30" i="6" s="1"/>
  <c r="X269" i="3"/>
  <c r="X303" i="3" s="1"/>
  <c r="X345" i="3" s="1"/>
  <c r="X43" i="3" s="1"/>
  <c r="X35" i="6" s="1"/>
  <c r="E265" i="3"/>
  <c r="E299" i="3" s="1"/>
  <c r="E341" i="3" s="1"/>
  <c r="E39" i="3" s="1"/>
  <c r="E31" i="6" s="1"/>
  <c r="E264" i="3"/>
  <c r="E298" i="3" s="1"/>
  <c r="E340" i="3" s="1"/>
  <c r="E38" i="3" s="1"/>
  <c r="E30" i="6" s="1"/>
  <c r="AC80" i="52"/>
  <c r="AC104" i="52" s="1"/>
  <c r="AC37" i="52"/>
  <c r="BH489" i="3"/>
  <c r="O18" i="52"/>
  <c r="O84" i="52" s="1"/>
  <c r="O108" i="52" s="1"/>
  <c r="BH496" i="3"/>
  <c r="O25" i="52"/>
  <c r="O91" i="52" s="1"/>
  <c r="O115" i="52" s="1"/>
  <c r="BP490" i="3"/>
  <c r="W19" i="52"/>
  <c r="W85" i="52" s="1"/>
  <c r="W109" i="52" s="1"/>
  <c r="BP498" i="3"/>
  <c r="W27" i="52"/>
  <c r="W93" i="52" s="1"/>
  <c r="W117" i="52" s="1"/>
  <c r="BG39" i="3"/>
  <c r="O19" i="52"/>
  <c r="O85" i="52" s="1"/>
  <c r="O109" i="52" s="1"/>
  <c r="BH493" i="3"/>
  <c r="O22" i="52"/>
  <c r="O88" i="52" s="1"/>
  <c r="O112" i="52" s="1"/>
  <c r="BG35" i="3"/>
  <c r="O15" i="52"/>
  <c r="O81" i="52" s="1"/>
  <c r="O105" i="52" s="1"/>
  <c r="BH497" i="3"/>
  <c r="O26" i="52"/>
  <c r="O92" i="52" s="1"/>
  <c r="O116" i="52" s="1"/>
  <c r="BA502" i="3"/>
  <c r="G31" i="52"/>
  <c r="G97" i="52" s="1"/>
  <c r="G121" i="52" s="1"/>
  <c r="CN51" i="3"/>
  <c r="AU31" i="52"/>
  <c r="AU97" i="52" s="1"/>
  <c r="AU121" i="52" s="1"/>
  <c r="BP502" i="3"/>
  <c r="W31" i="52"/>
  <c r="W97" i="52" s="1"/>
  <c r="W121" i="52" s="1"/>
  <c r="T66" i="52"/>
  <c r="T128" i="52" s="1"/>
  <c r="T52" i="52"/>
  <c r="K52" i="52"/>
  <c r="K66" i="52"/>
  <c r="K128" i="52" s="1"/>
  <c r="V51" i="52"/>
  <c r="V65" i="52"/>
  <c r="T80" i="52"/>
  <c r="T104" i="52" s="1"/>
  <c r="T37" i="52"/>
  <c r="AB52" i="52"/>
  <c r="AB66" i="52"/>
  <c r="AB128" i="52" s="1"/>
  <c r="BP50" i="3"/>
  <c r="W30" i="52"/>
  <c r="W96" i="52" s="1"/>
  <c r="W120" i="52" s="1"/>
  <c r="BP41" i="3"/>
  <c r="W21" i="52"/>
  <c r="W87" i="52" s="1"/>
  <c r="W111" i="52" s="1"/>
  <c r="BH499" i="3"/>
  <c r="O28" i="52"/>
  <c r="O94" i="52" s="1"/>
  <c r="O118" i="52" s="1"/>
  <c r="CH502" i="3"/>
  <c r="AO31" i="52"/>
  <c r="AO97" i="52" s="1"/>
  <c r="AO121" i="52" s="1"/>
  <c r="BH484" i="3"/>
  <c r="O13" i="52"/>
  <c r="V81" i="3"/>
  <c r="V146" i="3" s="1"/>
  <c r="V20" i="7" s="1"/>
  <c r="W24" i="52"/>
  <c r="W90" i="52" s="1"/>
  <c r="W114" i="52" s="1"/>
  <c r="BA33" i="3"/>
  <c r="G13" i="52"/>
  <c r="AS51" i="52"/>
  <c r="AS65" i="52"/>
  <c r="N79" i="52"/>
  <c r="N103" i="52" s="1"/>
  <c r="N38" i="52"/>
  <c r="BP496" i="3"/>
  <c r="W25" i="52"/>
  <c r="W91" i="52" s="1"/>
  <c r="W115" i="52" s="1"/>
  <c r="BH491" i="3"/>
  <c r="O20" i="52"/>
  <c r="O86" i="52" s="1"/>
  <c r="O110" i="52" s="1"/>
  <c r="N80" i="52"/>
  <c r="N104" i="52" s="1"/>
  <c r="N37" i="52"/>
  <c r="A44" i="6"/>
  <c r="B32" i="52"/>
  <c r="B98" i="52" s="1"/>
  <c r="B122" i="52" s="1"/>
  <c r="BH502" i="3"/>
  <c r="O31" i="52"/>
  <c r="O97" i="52" s="1"/>
  <c r="O121" i="52" s="1"/>
  <c r="BP499" i="3"/>
  <c r="W28" i="52"/>
  <c r="W94" i="52" s="1"/>
  <c r="W118" i="52" s="1"/>
  <c r="BP494" i="3"/>
  <c r="W23" i="52"/>
  <c r="W89" i="52" s="1"/>
  <c r="W113" i="52" s="1"/>
  <c r="BH500" i="3"/>
  <c r="O29" i="52"/>
  <c r="O95" i="52" s="1"/>
  <c r="O119" i="52" s="1"/>
  <c r="BH492" i="3"/>
  <c r="O21" i="52"/>
  <c r="O87" i="52" s="1"/>
  <c r="O111" i="52" s="1"/>
  <c r="BH498" i="3"/>
  <c r="O27" i="52"/>
  <c r="O93" i="52" s="1"/>
  <c r="O117" i="52" s="1"/>
  <c r="BH487" i="3"/>
  <c r="O16" i="52"/>
  <c r="O82" i="52" s="1"/>
  <c r="O106" i="52" s="1"/>
  <c r="BH494" i="3"/>
  <c r="O23" i="52"/>
  <c r="O89" i="52" s="1"/>
  <c r="O113" i="52" s="1"/>
  <c r="CA51" i="3"/>
  <c r="AH31" i="52"/>
  <c r="AH97" i="52" s="1"/>
  <c r="AH121" i="52" s="1"/>
  <c r="I66" i="52"/>
  <c r="I128" i="52" s="1"/>
  <c r="I52" i="52"/>
  <c r="G10" i="43"/>
  <c r="G118" i="4" s="1"/>
  <c r="X278" i="3"/>
  <c r="X312" i="3" s="1"/>
  <c r="X354" i="3" s="1"/>
  <c r="X52" i="3" s="1"/>
  <c r="X44" i="6" s="1"/>
  <c r="E261" i="3"/>
  <c r="E295" i="3" s="1"/>
  <c r="E337" i="3" s="1"/>
  <c r="E35" i="3" s="1"/>
  <c r="E27" i="6" s="1"/>
  <c r="E268" i="3"/>
  <c r="E302" i="3" s="1"/>
  <c r="E344" i="3" s="1"/>
  <c r="E42" i="3" s="1"/>
  <c r="E34" i="6" s="1"/>
  <c r="E221" i="3"/>
  <c r="E211" i="3" s="1"/>
  <c r="E22" i="3" s="1"/>
  <c r="E260" i="3"/>
  <c r="E294" i="3" s="1"/>
  <c r="E336" i="3" s="1"/>
  <c r="E34" i="3" s="1"/>
  <c r="E26" i="6" s="1"/>
  <c r="E262" i="3"/>
  <c r="E296" i="3" s="1"/>
  <c r="E338" i="3" s="1"/>
  <c r="E36" i="3" s="1"/>
  <c r="E28" i="6" s="1"/>
  <c r="E266" i="3"/>
  <c r="E300" i="3" s="1"/>
  <c r="E342" i="3" s="1"/>
  <c r="E40" i="3" s="1"/>
  <c r="E32" i="6" s="1"/>
  <c r="E263" i="3"/>
  <c r="E297" i="3" s="1"/>
  <c r="E339" i="3" s="1"/>
  <c r="E37" i="3" s="1"/>
  <c r="E29" i="6" s="1"/>
  <c r="E267" i="3"/>
  <c r="E301" i="3" s="1"/>
  <c r="E343" i="3" s="1"/>
  <c r="E41" i="3" s="1"/>
  <c r="E33" i="6" s="1"/>
  <c r="E269" i="3"/>
  <c r="E303" i="3" s="1"/>
  <c r="E345" i="3" s="1"/>
  <c r="E43" i="3" s="1"/>
  <c r="E35" i="6" s="1"/>
  <c r="E274" i="3"/>
  <c r="E308" i="3" s="1"/>
  <c r="E350" i="3" s="1"/>
  <c r="E48" i="3" s="1"/>
  <c r="E40" i="6" s="1"/>
  <c r="E259" i="3"/>
  <c r="E293" i="3" s="1"/>
  <c r="E335" i="3" s="1"/>
  <c r="E33" i="3" s="1"/>
  <c r="E25" i="6" s="1"/>
  <c r="E270" i="3"/>
  <c r="E304" i="3" s="1"/>
  <c r="E346" i="3" s="1"/>
  <c r="E44" i="3" s="1"/>
  <c r="E36" i="6" s="1"/>
  <c r="E271" i="3"/>
  <c r="E305" i="3" s="1"/>
  <c r="E347" i="3" s="1"/>
  <c r="E45" i="3" s="1"/>
  <c r="E37" i="6" s="1"/>
  <c r="E275" i="3"/>
  <c r="E309" i="3" s="1"/>
  <c r="E351" i="3" s="1"/>
  <c r="E49" i="3" s="1"/>
  <c r="E41" i="6" s="1"/>
  <c r="E276" i="3"/>
  <c r="E310" i="3" s="1"/>
  <c r="E352" i="3" s="1"/>
  <c r="E50" i="3" s="1"/>
  <c r="E42" i="6" s="1"/>
  <c r="E277" i="3"/>
  <c r="E311" i="3" s="1"/>
  <c r="E353" i="3" s="1"/>
  <c r="E51" i="3" s="1"/>
  <c r="E43" i="6" s="1"/>
  <c r="E446" i="3"/>
  <c r="E445" i="3" s="1"/>
  <c r="E19" i="3" s="1"/>
  <c r="E20" i="3" s="1"/>
  <c r="E444" i="3"/>
  <c r="E21" i="3" s="1"/>
  <c r="X221" i="3"/>
  <c r="X211" i="3" s="1"/>
  <c r="X22" i="3" s="1"/>
  <c r="X267" i="3"/>
  <c r="X301" i="3" s="1"/>
  <c r="X343" i="3" s="1"/>
  <c r="X41" i="3" s="1"/>
  <c r="X33" i="6" s="1"/>
  <c r="X273" i="3"/>
  <c r="X307" i="3" s="1"/>
  <c r="X349" i="3" s="1"/>
  <c r="X47" i="3" s="1"/>
  <c r="X39" i="6" s="1"/>
  <c r="X266" i="3"/>
  <c r="X300" i="3" s="1"/>
  <c r="X342" i="3" s="1"/>
  <c r="X40" i="3" s="1"/>
  <c r="X32" i="6" s="1"/>
  <c r="X274" i="3"/>
  <c r="X308" i="3" s="1"/>
  <c r="X350" i="3" s="1"/>
  <c r="X48" i="3" s="1"/>
  <c r="X40" i="6" s="1"/>
  <c r="X261" i="3"/>
  <c r="X295" i="3" s="1"/>
  <c r="X337" i="3" s="1"/>
  <c r="X35" i="3" s="1"/>
  <c r="X27" i="6" s="1"/>
  <c r="X259" i="3"/>
  <c r="X293" i="3" s="1"/>
  <c r="X335" i="3" s="1"/>
  <c r="X33" i="3" s="1"/>
  <c r="X25" i="6" s="1"/>
  <c r="X270" i="3"/>
  <c r="X304" i="3" s="1"/>
  <c r="X346" i="3" s="1"/>
  <c r="X44" i="3" s="1"/>
  <c r="X36" i="6" s="1"/>
  <c r="X260" i="3"/>
  <c r="X294" i="3" s="1"/>
  <c r="X336" i="3" s="1"/>
  <c r="X34" i="3" s="1"/>
  <c r="X26" i="6" s="1"/>
  <c r="X263" i="3"/>
  <c r="X297" i="3" s="1"/>
  <c r="X339" i="3" s="1"/>
  <c r="X37" i="3" s="1"/>
  <c r="X29" i="6" s="1"/>
  <c r="X275" i="3"/>
  <c r="X309" i="3" s="1"/>
  <c r="X351" i="3" s="1"/>
  <c r="X49" i="3" s="1"/>
  <c r="X41" i="6" s="1"/>
  <c r="X268" i="3"/>
  <c r="X302" i="3" s="1"/>
  <c r="X344" i="3" s="1"/>
  <c r="X42" i="3" s="1"/>
  <c r="X34" i="6" s="1"/>
  <c r="X276" i="3"/>
  <c r="X310" i="3" s="1"/>
  <c r="X352" i="3" s="1"/>
  <c r="X50" i="3" s="1"/>
  <c r="X42" i="6" s="1"/>
  <c r="X277" i="3"/>
  <c r="X311" i="3" s="1"/>
  <c r="X353" i="3" s="1"/>
  <c r="X51" i="3" s="1"/>
  <c r="X43" i="6" s="1"/>
  <c r="AI261" i="3"/>
  <c r="AI295" i="3" s="1"/>
  <c r="AI337" i="3" s="1"/>
  <c r="AI35" i="3" s="1"/>
  <c r="AI27" i="6" s="1"/>
  <c r="BQ502" i="3"/>
  <c r="BP51" i="3"/>
  <c r="AI267" i="3"/>
  <c r="AI301" i="3" s="1"/>
  <c r="AI343" i="3" s="1"/>
  <c r="AI41" i="3" s="1"/>
  <c r="AI33" i="6" s="1"/>
  <c r="AI272" i="3"/>
  <c r="AI306" i="3" s="1"/>
  <c r="AI348" i="3" s="1"/>
  <c r="AI46" i="3" s="1"/>
  <c r="AI38" i="6" s="1"/>
  <c r="AI275" i="3"/>
  <c r="AI309" i="3" s="1"/>
  <c r="AI351" i="3" s="1"/>
  <c r="AI49" i="3" s="1"/>
  <c r="AI41" i="6" s="1"/>
  <c r="AI268" i="3"/>
  <c r="AI302" i="3" s="1"/>
  <c r="AI344" i="3" s="1"/>
  <c r="AI42" i="3" s="1"/>
  <c r="AI34" i="6" s="1"/>
  <c r="AI278" i="3"/>
  <c r="AI312" i="3" s="1"/>
  <c r="AI354" i="3" s="1"/>
  <c r="AI52" i="3" s="1"/>
  <c r="AI44" i="6" s="1"/>
  <c r="V88" i="3"/>
  <c r="V153" i="3" s="1"/>
  <c r="V27" i="7" s="1"/>
  <c r="AI266" i="3"/>
  <c r="AI300" i="3" s="1"/>
  <c r="AI342" i="3" s="1"/>
  <c r="AI40" i="3" s="1"/>
  <c r="AI32" i="6" s="1"/>
  <c r="AI273" i="3"/>
  <c r="AI307" i="3" s="1"/>
  <c r="AI349" i="3" s="1"/>
  <c r="AI47" i="3" s="1"/>
  <c r="AI39" i="6" s="1"/>
  <c r="AI211" i="3"/>
  <c r="AI22" i="3" s="1"/>
  <c r="AI264" i="3"/>
  <c r="AI298" i="3" s="1"/>
  <c r="AI340" i="3" s="1"/>
  <c r="AI38" i="3" s="1"/>
  <c r="AI30" i="6" s="1"/>
  <c r="AI270" i="3"/>
  <c r="AI304" i="3" s="1"/>
  <c r="AI346" i="3" s="1"/>
  <c r="AI44" i="3" s="1"/>
  <c r="AI36" i="6" s="1"/>
  <c r="AI263" i="3"/>
  <c r="AI297" i="3" s="1"/>
  <c r="AI339" i="3" s="1"/>
  <c r="AI37" i="3" s="1"/>
  <c r="AI29" i="6" s="1"/>
  <c r="AI262" i="3"/>
  <c r="AI296" i="3" s="1"/>
  <c r="AI338" i="3" s="1"/>
  <c r="AI36" i="3" s="1"/>
  <c r="AI28" i="6" s="1"/>
  <c r="AI274" i="3"/>
  <c r="AI308" i="3" s="1"/>
  <c r="AI350" i="3" s="1"/>
  <c r="AI48" i="3" s="1"/>
  <c r="AI40" i="6" s="1"/>
  <c r="AI265" i="3"/>
  <c r="AI299" i="3" s="1"/>
  <c r="AI341" i="3" s="1"/>
  <c r="AI39" i="3" s="1"/>
  <c r="AI31" i="6" s="1"/>
  <c r="AI260" i="3"/>
  <c r="AI294" i="3" s="1"/>
  <c r="AI336" i="3" s="1"/>
  <c r="AI34" i="3" s="1"/>
  <c r="AI26" i="6" s="1"/>
  <c r="AI269" i="3"/>
  <c r="AI303" i="3" s="1"/>
  <c r="AI345" i="3" s="1"/>
  <c r="AI43" i="3" s="1"/>
  <c r="AI35" i="6" s="1"/>
  <c r="AF52" i="3"/>
  <c r="AF44" i="6" s="1"/>
  <c r="H3" i="43"/>
  <c r="H111" i="4" s="1"/>
  <c r="G11" i="43"/>
  <c r="G119" i="4" s="1"/>
  <c r="N8" i="46"/>
  <c r="N8" i="45"/>
  <c r="N8" i="44"/>
  <c r="N7" i="43"/>
  <c r="H6" i="43"/>
  <c r="H114" i="4" s="1"/>
  <c r="H7" i="42"/>
  <c r="Q103" i="4" s="1"/>
  <c r="N8" i="42"/>
  <c r="H7" i="41"/>
  <c r="H103" i="4" s="1"/>
  <c r="N8" i="41"/>
  <c r="N8" i="40"/>
  <c r="H8" i="39"/>
  <c r="H92" i="4" s="1"/>
  <c r="N9" i="39"/>
  <c r="W52" i="3"/>
  <c r="W44" i="6" s="1"/>
  <c r="CM51" i="3"/>
  <c r="AT88" i="3"/>
  <c r="AT153" i="3" s="1"/>
  <c r="AT27" i="7" s="1"/>
  <c r="CN502" i="3"/>
  <c r="AT328" i="3"/>
  <c r="AT325" i="3" s="1"/>
  <c r="AT24" i="3" s="1"/>
  <c r="AT23" i="3"/>
  <c r="AT184" i="3" s="1"/>
  <c r="AA399" i="3"/>
  <c r="AA447" i="3" s="1"/>
  <c r="BG43" i="3"/>
  <c r="CA502" i="3"/>
  <c r="BZ51" i="3"/>
  <c r="CB502" i="3"/>
  <c r="AG88" i="3"/>
  <c r="AG153" i="3" s="1"/>
  <c r="AG27" i="7" s="1"/>
  <c r="CB51" i="3"/>
  <c r="BP495" i="3"/>
  <c r="BA51" i="3"/>
  <c r="AI88" i="3"/>
  <c r="AI153" i="3" s="1"/>
  <c r="AI27" i="7" s="1"/>
  <c r="F9" i="20"/>
  <c r="F21" i="4" s="1"/>
  <c r="E9" i="20"/>
  <c r="E21" i="4" s="1"/>
  <c r="BG49" i="3"/>
  <c r="F88" i="3"/>
  <c r="F153" i="3" s="1"/>
  <c r="F27" i="7" s="1"/>
  <c r="BG51" i="3"/>
  <c r="CC502" i="3"/>
  <c r="Z264" i="3"/>
  <c r="Z298" i="3" s="1"/>
  <c r="Z340" i="3" s="1"/>
  <c r="Z38" i="3" s="1"/>
  <c r="Z30" i="6" s="1"/>
  <c r="Z265" i="3"/>
  <c r="Z299" i="3" s="1"/>
  <c r="Z341" i="3" s="1"/>
  <c r="Z39" i="3" s="1"/>
  <c r="Z31" i="6" s="1"/>
  <c r="I271" i="3"/>
  <c r="I305" i="3" s="1"/>
  <c r="I347" i="3" s="1"/>
  <c r="I45" i="3" s="1"/>
  <c r="I37" i="6" s="1"/>
  <c r="I270" i="3"/>
  <c r="I304" i="3" s="1"/>
  <c r="I346" i="3" s="1"/>
  <c r="I44" i="3" s="1"/>
  <c r="I36" i="6" s="1"/>
  <c r="AJ263" i="3"/>
  <c r="AJ297" i="3" s="1"/>
  <c r="AJ339" i="3" s="1"/>
  <c r="AJ37" i="3" s="1"/>
  <c r="AJ29" i="6" s="1"/>
  <c r="AJ270" i="3"/>
  <c r="AJ304" i="3" s="1"/>
  <c r="AJ346" i="3" s="1"/>
  <c r="AJ44" i="3" s="1"/>
  <c r="AJ36" i="6" s="1"/>
  <c r="AN71" i="3"/>
  <c r="AN136" i="3" s="1"/>
  <c r="AN10" i="7" s="1"/>
  <c r="CH485" i="3"/>
  <c r="AG80" i="3"/>
  <c r="AG145" i="3" s="1"/>
  <c r="AG19" i="7" s="1"/>
  <c r="CA494" i="3"/>
  <c r="BZ43" i="3"/>
  <c r="CB494" i="3"/>
  <c r="CA43" i="3"/>
  <c r="AN75" i="3"/>
  <c r="AN140" i="3" s="1"/>
  <c r="AN14" i="7" s="1"/>
  <c r="CH489" i="3"/>
  <c r="D10" i="31"/>
  <c r="D10" i="4"/>
  <c r="AO278" i="3"/>
  <c r="AO312" i="3" s="1"/>
  <c r="AO354" i="3" s="1"/>
  <c r="AO52" i="3" s="1"/>
  <c r="AO44" i="6" s="1"/>
  <c r="AO269" i="3"/>
  <c r="AO303" i="3" s="1"/>
  <c r="AO345" i="3" s="1"/>
  <c r="AO43" i="3" s="1"/>
  <c r="AO35" i="6" s="1"/>
  <c r="AO265" i="3"/>
  <c r="AO299" i="3" s="1"/>
  <c r="AO341" i="3" s="1"/>
  <c r="AO39" i="3" s="1"/>
  <c r="AO31" i="6" s="1"/>
  <c r="O270" i="3"/>
  <c r="O304" i="3" s="1"/>
  <c r="O346" i="3" s="1"/>
  <c r="O44" i="3" s="1"/>
  <c r="O36" i="6" s="1"/>
  <c r="O265" i="3"/>
  <c r="O299" i="3" s="1"/>
  <c r="O341" i="3" s="1"/>
  <c r="O39" i="3" s="1"/>
  <c r="O31" i="6" s="1"/>
  <c r="N74" i="3"/>
  <c r="N139" i="3" s="1"/>
  <c r="N13" i="7" s="1"/>
  <c r="BG37" i="3"/>
  <c r="F3" i="4"/>
  <c r="F3" i="31"/>
  <c r="F70" i="3"/>
  <c r="F135" i="3" s="1"/>
  <c r="F9" i="7" s="1"/>
  <c r="BA484" i="3"/>
  <c r="BH488" i="3"/>
  <c r="N80" i="3"/>
  <c r="N145" i="3" s="1"/>
  <c r="N19" i="7" s="1"/>
  <c r="CB490" i="3"/>
  <c r="AG76" i="3"/>
  <c r="AG141" i="3" s="1"/>
  <c r="AG15" i="7" s="1"/>
  <c r="CA39" i="3"/>
  <c r="BZ39" i="3"/>
  <c r="CA490" i="3"/>
  <c r="F80" i="3"/>
  <c r="F145" i="3" s="1"/>
  <c r="F19" i="7" s="1"/>
  <c r="BA494" i="3"/>
  <c r="BA43" i="3"/>
  <c r="BP492" i="3"/>
  <c r="BQ495" i="3"/>
  <c r="AJ278" i="3"/>
  <c r="AJ312" i="3" s="1"/>
  <c r="AJ354" i="3" s="1"/>
  <c r="AJ52" i="3" s="1"/>
  <c r="AJ44" i="6" s="1"/>
  <c r="O278" i="3"/>
  <c r="O312" i="3" s="1"/>
  <c r="O354" i="3" s="1"/>
  <c r="O52" i="3" s="1"/>
  <c r="O44" i="6" s="1"/>
  <c r="BP44" i="3"/>
  <c r="BP48" i="3"/>
  <c r="AI70" i="3"/>
  <c r="AI135" i="3" s="1"/>
  <c r="AI9" i="7" s="1"/>
  <c r="CC484" i="3"/>
  <c r="V76" i="3"/>
  <c r="V141" i="3" s="1"/>
  <c r="V15" i="7" s="1"/>
  <c r="BQ490" i="3"/>
  <c r="BP39" i="3"/>
  <c r="AN88" i="3"/>
  <c r="AN153" i="3" s="1"/>
  <c r="AN27" i="7" s="1"/>
  <c r="N88" i="3"/>
  <c r="N153" i="3" s="1"/>
  <c r="N27" i="7" s="1"/>
  <c r="F9" i="31"/>
  <c r="F9" i="4"/>
  <c r="E9" i="31"/>
  <c r="E9" i="4"/>
  <c r="E4" i="31"/>
  <c r="E4" i="4"/>
  <c r="Z214" i="3"/>
  <c r="Z211" i="3" s="1"/>
  <c r="Z22" i="3" s="1"/>
  <c r="Z270" i="3"/>
  <c r="Z304" i="3" s="1"/>
  <c r="Z346" i="3" s="1"/>
  <c r="Z44" i="3" s="1"/>
  <c r="Z36" i="6" s="1"/>
  <c r="Z263" i="3"/>
  <c r="Z297" i="3" s="1"/>
  <c r="Z339" i="3" s="1"/>
  <c r="Z37" i="3" s="1"/>
  <c r="Z29" i="6" s="1"/>
  <c r="Z266" i="3"/>
  <c r="Z300" i="3" s="1"/>
  <c r="Z342" i="3" s="1"/>
  <c r="Z40" i="3" s="1"/>
  <c r="Z32" i="6" s="1"/>
  <c r="Z273" i="3"/>
  <c r="Z307" i="3" s="1"/>
  <c r="Z349" i="3" s="1"/>
  <c r="Z47" i="3" s="1"/>
  <c r="Z39" i="6" s="1"/>
  <c r="Z272" i="3"/>
  <c r="Z306" i="3" s="1"/>
  <c r="Z348" i="3" s="1"/>
  <c r="Z46" i="3" s="1"/>
  <c r="Z38" i="6" s="1"/>
  <c r="Z262" i="3"/>
  <c r="Z296" i="3" s="1"/>
  <c r="Z338" i="3" s="1"/>
  <c r="Z36" i="3" s="1"/>
  <c r="Z28" i="6" s="1"/>
  <c r="Z260" i="3"/>
  <c r="Z294" i="3" s="1"/>
  <c r="Z336" i="3" s="1"/>
  <c r="Z34" i="3" s="1"/>
  <c r="Z26" i="6" s="1"/>
  <c r="Z261" i="3"/>
  <c r="Z295" i="3" s="1"/>
  <c r="Z337" i="3" s="1"/>
  <c r="Z35" i="3" s="1"/>
  <c r="Z27" i="6" s="1"/>
  <c r="Z259" i="3"/>
  <c r="Z293" i="3" s="1"/>
  <c r="Z335" i="3" s="1"/>
  <c r="Z33" i="3" s="1"/>
  <c r="Z25" i="6" s="1"/>
  <c r="Z268" i="3"/>
  <c r="Z302" i="3" s="1"/>
  <c r="Z344" i="3" s="1"/>
  <c r="Z42" i="3" s="1"/>
  <c r="Z34" i="6" s="1"/>
  <c r="Z269" i="3"/>
  <c r="Z303" i="3" s="1"/>
  <c r="Z345" i="3" s="1"/>
  <c r="Z43" i="3" s="1"/>
  <c r="Z35" i="6" s="1"/>
  <c r="Z274" i="3"/>
  <c r="Z308" i="3" s="1"/>
  <c r="Z350" i="3" s="1"/>
  <c r="Z48" i="3" s="1"/>
  <c r="Z40" i="6" s="1"/>
  <c r="Z271" i="3"/>
  <c r="Z305" i="3" s="1"/>
  <c r="Z347" i="3" s="1"/>
  <c r="Z45" i="3" s="1"/>
  <c r="Z37" i="6" s="1"/>
  <c r="Z267" i="3"/>
  <c r="Z301" i="3" s="1"/>
  <c r="Z343" i="3" s="1"/>
  <c r="Z41" i="3" s="1"/>
  <c r="Z33" i="6" s="1"/>
  <c r="Z275" i="3"/>
  <c r="Z309" i="3" s="1"/>
  <c r="Z351" i="3" s="1"/>
  <c r="Z49" i="3" s="1"/>
  <c r="Z41" i="6" s="1"/>
  <c r="Z276" i="3"/>
  <c r="Z310" i="3" s="1"/>
  <c r="Z352" i="3" s="1"/>
  <c r="Z50" i="3" s="1"/>
  <c r="Z42" i="6" s="1"/>
  <c r="Z277" i="3"/>
  <c r="Z311" i="3" s="1"/>
  <c r="Z353" i="3" s="1"/>
  <c r="Z51" i="3" s="1"/>
  <c r="Z43" i="6" s="1"/>
  <c r="AO214" i="3"/>
  <c r="AO211" i="3" s="1"/>
  <c r="AO22" i="3" s="1"/>
  <c r="AO261" i="3"/>
  <c r="AO295" i="3" s="1"/>
  <c r="AO337" i="3" s="1"/>
  <c r="AO35" i="3" s="1"/>
  <c r="AO27" i="6" s="1"/>
  <c r="AO270" i="3"/>
  <c r="AO304" i="3" s="1"/>
  <c r="AO346" i="3" s="1"/>
  <c r="AO44" i="3" s="1"/>
  <c r="AO36" i="6" s="1"/>
  <c r="AO266" i="3"/>
  <c r="AO300" i="3" s="1"/>
  <c r="AO342" i="3" s="1"/>
  <c r="AO40" i="3" s="1"/>
  <c r="AO32" i="6" s="1"/>
  <c r="AO271" i="3"/>
  <c r="AO305" i="3" s="1"/>
  <c r="AO347" i="3" s="1"/>
  <c r="AO45" i="3" s="1"/>
  <c r="AO37" i="6" s="1"/>
  <c r="AO262" i="3"/>
  <c r="AO296" i="3" s="1"/>
  <c r="AO338" i="3" s="1"/>
  <c r="AO36" i="3" s="1"/>
  <c r="AO28" i="6" s="1"/>
  <c r="AO272" i="3"/>
  <c r="AO306" i="3" s="1"/>
  <c r="AO348" i="3" s="1"/>
  <c r="AO46" i="3" s="1"/>
  <c r="AO38" i="6" s="1"/>
  <c r="AO274" i="3"/>
  <c r="AO308" i="3" s="1"/>
  <c r="AO350" i="3" s="1"/>
  <c r="AO48" i="3" s="1"/>
  <c r="AO40" i="6" s="1"/>
  <c r="AO259" i="3"/>
  <c r="AO293" i="3" s="1"/>
  <c r="AO335" i="3" s="1"/>
  <c r="AO33" i="3" s="1"/>
  <c r="AO25" i="6" s="1"/>
  <c r="AO273" i="3"/>
  <c r="AO307" i="3" s="1"/>
  <c r="AO349" i="3" s="1"/>
  <c r="AO47" i="3" s="1"/>
  <c r="AO39" i="6" s="1"/>
  <c r="AO263" i="3"/>
  <c r="AO297" i="3" s="1"/>
  <c r="AO339" i="3" s="1"/>
  <c r="AO37" i="3" s="1"/>
  <c r="AO29" i="6" s="1"/>
  <c r="AO260" i="3"/>
  <c r="AO294" i="3" s="1"/>
  <c r="AO336" i="3" s="1"/>
  <c r="AO34" i="3" s="1"/>
  <c r="AO26" i="6" s="1"/>
  <c r="AO267" i="3"/>
  <c r="AO301" i="3" s="1"/>
  <c r="AO343" i="3" s="1"/>
  <c r="AO41" i="3" s="1"/>
  <c r="AO33" i="6" s="1"/>
  <c r="AO268" i="3"/>
  <c r="AO302" i="3" s="1"/>
  <c r="AO344" i="3" s="1"/>
  <c r="AO42" i="3" s="1"/>
  <c r="AO34" i="6" s="1"/>
  <c r="AO264" i="3"/>
  <c r="AO298" i="3" s="1"/>
  <c r="AO340" i="3" s="1"/>
  <c r="AO38" i="3" s="1"/>
  <c r="AO30" i="6" s="1"/>
  <c r="AO275" i="3"/>
  <c r="AO309" i="3" s="1"/>
  <c r="AO351" i="3" s="1"/>
  <c r="AO49" i="3" s="1"/>
  <c r="AO41" i="6" s="1"/>
  <c r="AO276" i="3"/>
  <c r="AO310" i="3" s="1"/>
  <c r="AO352" i="3" s="1"/>
  <c r="AO50" i="3" s="1"/>
  <c r="AO42" i="6" s="1"/>
  <c r="AO277" i="3"/>
  <c r="AO311" i="3" s="1"/>
  <c r="AO353" i="3" s="1"/>
  <c r="AO51" i="3" s="1"/>
  <c r="AO43" i="6" s="1"/>
  <c r="I214" i="3"/>
  <c r="I211" i="3" s="1"/>
  <c r="I22" i="3" s="1"/>
  <c r="I263" i="3"/>
  <c r="I297" i="3" s="1"/>
  <c r="I339" i="3" s="1"/>
  <c r="I37" i="3" s="1"/>
  <c r="I29" i="6" s="1"/>
  <c r="I261" i="3"/>
  <c r="I295" i="3" s="1"/>
  <c r="I337" i="3" s="1"/>
  <c r="I35" i="3" s="1"/>
  <c r="I27" i="6" s="1"/>
  <c r="I267" i="3"/>
  <c r="I301" i="3" s="1"/>
  <c r="I343" i="3" s="1"/>
  <c r="I41" i="3" s="1"/>
  <c r="I33" i="6" s="1"/>
  <c r="I273" i="3"/>
  <c r="I307" i="3" s="1"/>
  <c r="I349" i="3" s="1"/>
  <c r="I47" i="3" s="1"/>
  <c r="I39" i="6" s="1"/>
  <c r="I265" i="3"/>
  <c r="I299" i="3" s="1"/>
  <c r="I341" i="3" s="1"/>
  <c r="I39" i="3" s="1"/>
  <c r="I31" i="6" s="1"/>
  <c r="I268" i="3"/>
  <c r="I302" i="3" s="1"/>
  <c r="I344" i="3" s="1"/>
  <c r="I42" i="3" s="1"/>
  <c r="I34" i="6" s="1"/>
  <c r="I260" i="3"/>
  <c r="I294" i="3" s="1"/>
  <c r="I336" i="3" s="1"/>
  <c r="I34" i="3" s="1"/>
  <c r="I26" i="6" s="1"/>
  <c r="I259" i="3"/>
  <c r="I293" i="3" s="1"/>
  <c r="I335" i="3" s="1"/>
  <c r="I262" i="3"/>
  <c r="I296" i="3" s="1"/>
  <c r="I338" i="3" s="1"/>
  <c r="I36" i="3" s="1"/>
  <c r="I28" i="6" s="1"/>
  <c r="I272" i="3"/>
  <c r="I306" i="3" s="1"/>
  <c r="I348" i="3" s="1"/>
  <c r="I46" i="3" s="1"/>
  <c r="I38" i="6" s="1"/>
  <c r="I266" i="3"/>
  <c r="I300" i="3" s="1"/>
  <c r="I342" i="3" s="1"/>
  <c r="I40" i="3" s="1"/>
  <c r="I32" i="6" s="1"/>
  <c r="I274" i="3"/>
  <c r="I308" i="3" s="1"/>
  <c r="I350" i="3" s="1"/>
  <c r="I48" i="3" s="1"/>
  <c r="I40" i="6" s="1"/>
  <c r="I269" i="3"/>
  <c r="I303" i="3" s="1"/>
  <c r="I345" i="3" s="1"/>
  <c r="I264" i="3"/>
  <c r="I298" i="3" s="1"/>
  <c r="I340" i="3" s="1"/>
  <c r="I38" i="3" s="1"/>
  <c r="I30" i="6" s="1"/>
  <c r="I275" i="3"/>
  <c r="I309" i="3" s="1"/>
  <c r="I351" i="3" s="1"/>
  <c r="I49" i="3" s="1"/>
  <c r="I41" i="6" s="1"/>
  <c r="I276" i="3"/>
  <c r="I310" i="3" s="1"/>
  <c r="I352" i="3" s="1"/>
  <c r="I50" i="3" s="1"/>
  <c r="I42" i="6" s="1"/>
  <c r="I277" i="3"/>
  <c r="I311" i="3" s="1"/>
  <c r="I353" i="3" s="1"/>
  <c r="BZ50" i="3"/>
  <c r="CA50" i="3"/>
  <c r="CB501" i="3"/>
  <c r="CA501" i="3"/>
  <c r="AG87" i="3"/>
  <c r="AG152" i="3" s="1"/>
  <c r="AG26" i="7" s="1"/>
  <c r="CA486" i="3"/>
  <c r="BZ35" i="3"/>
  <c r="CA35" i="3"/>
  <c r="CB486" i="3"/>
  <c r="AG72" i="3"/>
  <c r="AG137" i="3" s="1"/>
  <c r="AG11" i="7" s="1"/>
  <c r="CA47" i="3"/>
  <c r="BZ47" i="3"/>
  <c r="CB498" i="3"/>
  <c r="AG84" i="3"/>
  <c r="AG149" i="3" s="1"/>
  <c r="AG23" i="7" s="1"/>
  <c r="CA498" i="3"/>
  <c r="CA496" i="3"/>
  <c r="CB496" i="3"/>
  <c r="BZ45" i="3"/>
  <c r="AG82" i="3"/>
  <c r="AG147" i="3" s="1"/>
  <c r="AG21" i="7" s="1"/>
  <c r="CA45" i="3"/>
  <c r="CA38" i="3"/>
  <c r="BZ38" i="3"/>
  <c r="CA489" i="3"/>
  <c r="CB489" i="3"/>
  <c r="AG75" i="3"/>
  <c r="AG140" i="3" s="1"/>
  <c r="AG14" i="7" s="1"/>
  <c r="CA34" i="3"/>
  <c r="CB485" i="3"/>
  <c r="BZ34" i="3"/>
  <c r="CA485" i="3"/>
  <c r="AG71" i="3"/>
  <c r="AG136" i="3" s="1"/>
  <c r="AG10" i="7" s="1"/>
  <c r="G6" i="9" s="1"/>
  <c r="P6" i="4" s="1"/>
  <c r="CB491" i="3"/>
  <c r="CA491" i="3"/>
  <c r="CA40" i="3"/>
  <c r="BZ40" i="3"/>
  <c r="AG77" i="3"/>
  <c r="AG142" i="3" s="1"/>
  <c r="AG16" i="7" s="1"/>
  <c r="BZ41" i="3"/>
  <c r="CB492" i="3"/>
  <c r="CA492" i="3"/>
  <c r="CA41" i="3"/>
  <c r="AG78" i="3"/>
  <c r="AG143" i="3" s="1"/>
  <c r="AG17" i="7" s="1"/>
  <c r="BQ500" i="3"/>
  <c r="V86" i="3"/>
  <c r="V151" i="3" s="1"/>
  <c r="V25" i="7" s="1"/>
  <c r="BQ498" i="3"/>
  <c r="V84" i="3"/>
  <c r="V149" i="3" s="1"/>
  <c r="V23" i="7" s="1"/>
  <c r="V77" i="3"/>
  <c r="V142" i="3" s="1"/>
  <c r="V16" i="7" s="1"/>
  <c r="BQ491" i="3"/>
  <c r="BQ488" i="3"/>
  <c r="V74" i="3"/>
  <c r="V139" i="3" s="1"/>
  <c r="V13" i="7" s="1"/>
  <c r="BQ487" i="3"/>
  <c r="V73" i="3"/>
  <c r="V138" i="3" s="1"/>
  <c r="V12" i="7" s="1"/>
  <c r="BP487" i="3"/>
  <c r="BP36" i="3"/>
  <c r="BQ497" i="3"/>
  <c r="V83" i="3"/>
  <c r="V148" i="3" s="1"/>
  <c r="V22" i="7" s="1"/>
  <c r="BQ493" i="3"/>
  <c r="V79" i="3"/>
  <c r="V144" i="3" s="1"/>
  <c r="V18" i="7" s="1"/>
  <c r="V75" i="3"/>
  <c r="V140" i="3" s="1"/>
  <c r="V14" i="7" s="1"/>
  <c r="BQ489" i="3"/>
  <c r="BP37" i="3"/>
  <c r="BH501" i="3"/>
  <c r="N87" i="3"/>
  <c r="N152" i="3" s="1"/>
  <c r="N26" i="7" s="1"/>
  <c r="N76" i="3"/>
  <c r="N141" i="3" s="1"/>
  <c r="N15" i="7" s="1"/>
  <c r="BG34" i="3"/>
  <c r="N71" i="3"/>
  <c r="N136" i="3" s="1"/>
  <c r="N10" i="7" s="1"/>
  <c r="E5" i="9" s="1"/>
  <c r="N5" i="4" s="1"/>
  <c r="BH485" i="3"/>
  <c r="N79" i="3"/>
  <c r="N144" i="3" s="1"/>
  <c r="N18" i="7" s="1"/>
  <c r="BG42" i="3"/>
  <c r="N70" i="3"/>
  <c r="N135" i="3" s="1"/>
  <c r="N9" i="7" s="1"/>
  <c r="BG33" i="3"/>
  <c r="N72" i="3"/>
  <c r="N137" i="3" s="1"/>
  <c r="N11" i="7" s="1"/>
  <c r="N81" i="3"/>
  <c r="N146" i="3" s="1"/>
  <c r="N20" i="7" s="1"/>
  <c r="BG44" i="3"/>
  <c r="N83" i="3"/>
  <c r="N148" i="3" s="1"/>
  <c r="N22" i="7" s="1"/>
  <c r="F49" i="3"/>
  <c r="F41" i="6" s="1"/>
  <c r="F42" i="3"/>
  <c r="F34" i="6" s="1"/>
  <c r="F39" i="3"/>
  <c r="F31" i="6" s="1"/>
  <c r="F34" i="3"/>
  <c r="F26" i="6" s="1"/>
  <c r="F48" i="3"/>
  <c r="F40" i="6" s="1"/>
  <c r="F45" i="3"/>
  <c r="F37" i="6" s="1"/>
  <c r="F47" i="3"/>
  <c r="F39" i="6" s="1"/>
  <c r="F46" i="3"/>
  <c r="F38" i="6" s="1"/>
  <c r="CH501" i="3"/>
  <c r="AN87" i="3"/>
  <c r="AN152" i="3" s="1"/>
  <c r="AN26" i="7" s="1"/>
  <c r="AN79" i="3"/>
  <c r="AN144" i="3" s="1"/>
  <c r="AN18" i="7" s="1"/>
  <c r="CH493" i="3"/>
  <c r="AN84" i="3"/>
  <c r="AN149" i="3" s="1"/>
  <c r="AN23" i="7" s="1"/>
  <c r="H4" i="39" s="1"/>
  <c r="H88" i="4" s="1"/>
  <c r="CH498" i="3"/>
  <c r="AN78" i="3"/>
  <c r="AN143" i="3" s="1"/>
  <c r="AN17" i="7" s="1"/>
  <c r="CH492" i="3"/>
  <c r="AN82" i="3"/>
  <c r="AN147" i="3" s="1"/>
  <c r="AN21" i="7" s="1"/>
  <c r="CH496" i="3"/>
  <c r="AN81" i="3"/>
  <c r="AN146" i="3" s="1"/>
  <c r="AN20" i="7" s="1"/>
  <c r="CH495" i="3"/>
  <c r="AN73" i="3"/>
  <c r="AN138" i="3" s="1"/>
  <c r="AN12" i="7" s="1"/>
  <c r="CH487" i="3"/>
  <c r="AN85" i="3"/>
  <c r="AN150" i="3" s="1"/>
  <c r="AN24" i="7" s="1"/>
  <c r="CH499" i="3"/>
  <c r="BP40" i="3"/>
  <c r="BP491" i="3"/>
  <c r="BP489" i="3"/>
  <c r="BP42" i="3"/>
  <c r="I278" i="3"/>
  <c r="I312" i="3" s="1"/>
  <c r="I354" i="3" s="1"/>
  <c r="I52" i="3" s="1"/>
  <c r="I44" i="6" s="1"/>
  <c r="Z278" i="3"/>
  <c r="Z312" i="3" s="1"/>
  <c r="Z354" i="3" s="1"/>
  <c r="Z52" i="3" s="1"/>
  <c r="Z44" i="6" s="1"/>
  <c r="BP500" i="3"/>
  <c r="BP49" i="3"/>
  <c r="BP46" i="3"/>
  <c r="BP497" i="3"/>
  <c r="BG46" i="3"/>
  <c r="W39" i="1"/>
  <c r="CL3" i="3"/>
  <c r="I444" i="3"/>
  <c r="I21" i="3" s="1"/>
  <c r="I446" i="3"/>
  <c r="I445" i="3" s="1"/>
  <c r="I19" i="3" s="1"/>
  <c r="I20" i="3" s="1"/>
  <c r="BP47" i="3"/>
  <c r="CA49" i="3"/>
  <c r="BZ49" i="3"/>
  <c r="CB500" i="3"/>
  <c r="CA500" i="3"/>
  <c r="CG500" i="3" s="1"/>
  <c r="AG86" i="3"/>
  <c r="AG151" i="3" s="1"/>
  <c r="AG25" i="7" s="1"/>
  <c r="CA487" i="3"/>
  <c r="BZ36" i="3"/>
  <c r="CB487" i="3"/>
  <c r="CA36" i="3"/>
  <c r="AG73" i="3"/>
  <c r="AG138" i="3" s="1"/>
  <c r="AG12" i="7" s="1"/>
  <c r="BZ42" i="3"/>
  <c r="CA42" i="3"/>
  <c r="CA493" i="3"/>
  <c r="CB493" i="3"/>
  <c r="AG79" i="3"/>
  <c r="AG144" i="3" s="1"/>
  <c r="AG18" i="7" s="1"/>
  <c r="CA488" i="3"/>
  <c r="CA37" i="3"/>
  <c r="CB488" i="3"/>
  <c r="BZ37" i="3"/>
  <c r="AG74" i="3"/>
  <c r="AG139" i="3" s="1"/>
  <c r="AG13" i="7" s="1"/>
  <c r="CA484" i="3"/>
  <c r="CB484" i="3"/>
  <c r="BZ33" i="3"/>
  <c r="AG70" i="3"/>
  <c r="AG135" i="3" s="1"/>
  <c r="AG9" i="7" s="1"/>
  <c r="CA33" i="3"/>
  <c r="CB33" i="3"/>
  <c r="CB499" i="3"/>
  <c r="CA48" i="3"/>
  <c r="BZ48" i="3"/>
  <c r="CA499" i="3"/>
  <c r="AG85" i="3"/>
  <c r="AG150" i="3" s="1"/>
  <c r="AG24" i="7" s="1"/>
  <c r="CB495" i="3"/>
  <c r="CA495" i="3"/>
  <c r="BZ44" i="3"/>
  <c r="AG81" i="3"/>
  <c r="AG146" i="3" s="1"/>
  <c r="AG20" i="7" s="1"/>
  <c r="CA44" i="3"/>
  <c r="AG83" i="3"/>
  <c r="AG148" i="3" s="1"/>
  <c r="AG22" i="7" s="1"/>
  <c r="CA46" i="3"/>
  <c r="BZ46" i="3"/>
  <c r="CB497" i="3"/>
  <c r="CA497" i="3"/>
  <c r="V87" i="3"/>
  <c r="V152" i="3" s="1"/>
  <c r="V26" i="7" s="1"/>
  <c r="BP501" i="3"/>
  <c r="BQ501" i="3"/>
  <c r="BQ486" i="3"/>
  <c r="BP486" i="3"/>
  <c r="V72" i="3"/>
  <c r="V137" i="3" s="1"/>
  <c r="V11" i="7" s="1"/>
  <c r="F4" i="20" s="1"/>
  <c r="F16" i="4" s="1"/>
  <c r="BP35" i="3"/>
  <c r="BP485" i="3"/>
  <c r="BP34" i="3"/>
  <c r="BQ485" i="3"/>
  <c r="V71" i="3"/>
  <c r="V136" i="3" s="1"/>
  <c r="V10" i="7" s="1"/>
  <c r="F4" i="9" s="1"/>
  <c r="O4" i="4" s="1"/>
  <c r="BP33" i="3"/>
  <c r="BQ484" i="3"/>
  <c r="V70" i="3"/>
  <c r="V135" i="3" s="1"/>
  <c r="V9" i="7" s="1"/>
  <c r="BP484" i="3"/>
  <c r="BQ496" i="3"/>
  <c r="V82" i="3"/>
  <c r="V147" i="3" s="1"/>
  <c r="V21" i="7" s="1"/>
  <c r="V60" i="6"/>
  <c r="BQ499" i="3"/>
  <c r="V85" i="3"/>
  <c r="V150" i="3" s="1"/>
  <c r="V24" i="7" s="1"/>
  <c r="BQ492" i="3"/>
  <c r="V78" i="3"/>
  <c r="V143" i="3" s="1"/>
  <c r="V17" i="7" s="1"/>
  <c r="BQ494" i="3"/>
  <c r="V80" i="3"/>
  <c r="V145" i="3" s="1"/>
  <c r="V19" i="7" s="1"/>
  <c r="BP43" i="3"/>
  <c r="BP488" i="3"/>
  <c r="BP45" i="3"/>
  <c r="BH486" i="3"/>
  <c r="BH495" i="3"/>
  <c r="BH490" i="3"/>
  <c r="N86" i="3"/>
  <c r="N151" i="3" s="1"/>
  <c r="N25" i="7" s="1"/>
  <c r="N75" i="3"/>
  <c r="N140" i="3" s="1"/>
  <c r="N14" i="7" s="1"/>
  <c r="BG38" i="3"/>
  <c r="N78" i="3"/>
  <c r="N143" i="3" s="1"/>
  <c r="N17" i="7" s="1"/>
  <c r="BG41" i="3"/>
  <c r="N77" i="3"/>
  <c r="N142" i="3" s="1"/>
  <c r="N16" i="7" s="1"/>
  <c r="BG40" i="3"/>
  <c r="N84" i="3"/>
  <c r="N149" i="3" s="1"/>
  <c r="N23" i="7" s="1"/>
  <c r="BG47" i="3"/>
  <c r="N85" i="3"/>
  <c r="N150" i="3" s="1"/>
  <c r="N24" i="7" s="1"/>
  <c r="BG48" i="3"/>
  <c r="N73" i="3"/>
  <c r="N138" i="3" s="1"/>
  <c r="N12" i="7" s="1"/>
  <c r="BG36" i="3"/>
  <c r="N60" i="6"/>
  <c r="N82" i="3"/>
  <c r="N147" i="3" s="1"/>
  <c r="N21" i="7" s="1"/>
  <c r="BG45" i="3"/>
  <c r="F50" i="3"/>
  <c r="F42" i="6" s="1"/>
  <c r="F40" i="3"/>
  <c r="F32" i="6" s="1"/>
  <c r="F38" i="3"/>
  <c r="F30" i="6" s="1"/>
  <c r="F41" i="3"/>
  <c r="F33" i="6" s="1"/>
  <c r="F36" i="3"/>
  <c r="F28" i="6" s="1"/>
  <c r="F44" i="3"/>
  <c r="F36" i="6" s="1"/>
  <c r="F35" i="3"/>
  <c r="F27" i="6" s="1"/>
  <c r="F37" i="3"/>
  <c r="F29" i="6" s="1"/>
  <c r="CH500" i="3"/>
  <c r="AN86" i="3"/>
  <c r="AN151" i="3" s="1"/>
  <c r="AN25" i="7" s="1"/>
  <c r="H4" i="41" s="1"/>
  <c r="H100" i="4" s="1"/>
  <c r="AN74" i="3"/>
  <c r="AN139" i="3" s="1"/>
  <c r="AN13" i="7" s="1"/>
  <c r="CH488" i="3"/>
  <c r="AN83" i="3"/>
  <c r="AN148" i="3" s="1"/>
  <c r="AN22" i="7" s="1"/>
  <c r="CH497" i="3"/>
  <c r="AN76" i="3"/>
  <c r="AN141" i="3" s="1"/>
  <c r="AN15" i="7" s="1"/>
  <c r="CH490" i="3"/>
  <c r="AN70" i="3"/>
  <c r="AN135" i="3" s="1"/>
  <c r="AN9" i="7" s="1"/>
  <c r="H4" i="4" s="1"/>
  <c r="CH484" i="3"/>
  <c r="CH486" i="3"/>
  <c r="AN72" i="3"/>
  <c r="AN137" i="3" s="1"/>
  <c r="AN11" i="7" s="1"/>
  <c r="AN77" i="3"/>
  <c r="AN142" i="3" s="1"/>
  <c r="AN16" i="7" s="1"/>
  <c r="CH491" i="3"/>
  <c r="AN80" i="3"/>
  <c r="AN145" i="3" s="1"/>
  <c r="AN19" i="7" s="1"/>
  <c r="CH494" i="3"/>
  <c r="AJ214" i="3"/>
  <c r="AJ211" i="3" s="1"/>
  <c r="AJ22" i="3" s="1"/>
  <c r="AJ266" i="3"/>
  <c r="AJ300" i="3" s="1"/>
  <c r="AJ342" i="3" s="1"/>
  <c r="AJ40" i="3" s="1"/>
  <c r="AJ32" i="6" s="1"/>
  <c r="AJ273" i="3"/>
  <c r="AJ307" i="3" s="1"/>
  <c r="AJ349" i="3" s="1"/>
  <c r="AJ47" i="3" s="1"/>
  <c r="AJ39" i="6" s="1"/>
  <c r="AJ264" i="3"/>
  <c r="AJ298" i="3" s="1"/>
  <c r="AJ340" i="3" s="1"/>
  <c r="AJ38" i="3" s="1"/>
  <c r="AJ30" i="6" s="1"/>
  <c r="AJ260" i="3"/>
  <c r="AJ294" i="3" s="1"/>
  <c r="AJ336" i="3" s="1"/>
  <c r="AJ34" i="3" s="1"/>
  <c r="AJ26" i="6" s="1"/>
  <c r="AJ271" i="3"/>
  <c r="AJ305" i="3" s="1"/>
  <c r="AJ347" i="3" s="1"/>
  <c r="AJ45" i="3" s="1"/>
  <c r="AJ37" i="6" s="1"/>
  <c r="AJ267" i="3"/>
  <c r="AJ301" i="3" s="1"/>
  <c r="AJ343" i="3" s="1"/>
  <c r="AJ41" i="3" s="1"/>
  <c r="AJ33" i="6" s="1"/>
  <c r="AJ261" i="3"/>
  <c r="AJ295" i="3" s="1"/>
  <c r="AJ337" i="3" s="1"/>
  <c r="AJ35" i="3" s="1"/>
  <c r="AJ27" i="6" s="1"/>
  <c r="AJ268" i="3"/>
  <c r="AJ302" i="3" s="1"/>
  <c r="AJ344" i="3" s="1"/>
  <c r="AJ42" i="3" s="1"/>
  <c r="AJ34" i="6" s="1"/>
  <c r="AJ272" i="3"/>
  <c r="AJ306" i="3" s="1"/>
  <c r="AJ348" i="3" s="1"/>
  <c r="AJ46" i="3" s="1"/>
  <c r="AJ38" i="6" s="1"/>
  <c r="AJ274" i="3"/>
  <c r="AJ308" i="3" s="1"/>
  <c r="AJ350" i="3" s="1"/>
  <c r="AJ48" i="3" s="1"/>
  <c r="AJ40" i="6" s="1"/>
  <c r="AJ259" i="3"/>
  <c r="AJ293" i="3" s="1"/>
  <c r="AJ335" i="3" s="1"/>
  <c r="AJ33" i="3" s="1"/>
  <c r="AJ25" i="6" s="1"/>
  <c r="AJ269" i="3"/>
  <c r="AJ303" i="3" s="1"/>
  <c r="AJ345" i="3" s="1"/>
  <c r="AJ43" i="3" s="1"/>
  <c r="AJ35" i="6" s="1"/>
  <c r="AJ262" i="3"/>
  <c r="AJ296" i="3" s="1"/>
  <c r="AJ338" i="3" s="1"/>
  <c r="AJ36" i="3" s="1"/>
  <c r="AJ28" i="6" s="1"/>
  <c r="AJ265" i="3"/>
  <c r="AJ299" i="3" s="1"/>
  <c r="AJ341" i="3" s="1"/>
  <c r="AJ39" i="3" s="1"/>
  <c r="AJ31" i="6" s="1"/>
  <c r="AJ275" i="3"/>
  <c r="AJ309" i="3" s="1"/>
  <c r="AJ351" i="3" s="1"/>
  <c r="AJ49" i="3" s="1"/>
  <c r="AJ41" i="6" s="1"/>
  <c r="AJ276" i="3"/>
  <c r="AJ310" i="3" s="1"/>
  <c r="AJ352" i="3" s="1"/>
  <c r="AJ50" i="3" s="1"/>
  <c r="AJ42" i="6" s="1"/>
  <c r="AJ277" i="3"/>
  <c r="AJ311" i="3" s="1"/>
  <c r="AJ353" i="3" s="1"/>
  <c r="AJ51" i="3" s="1"/>
  <c r="AJ43" i="6" s="1"/>
  <c r="O214" i="3"/>
  <c r="O211" i="3" s="1"/>
  <c r="O22" i="3" s="1"/>
  <c r="O272" i="3"/>
  <c r="O306" i="3" s="1"/>
  <c r="O348" i="3" s="1"/>
  <c r="O46" i="3" s="1"/>
  <c r="O38" i="6" s="1"/>
  <c r="O259" i="3"/>
  <c r="O293" i="3" s="1"/>
  <c r="O335" i="3" s="1"/>
  <c r="O33" i="3" s="1"/>
  <c r="O25" i="6" s="1"/>
  <c r="O274" i="3"/>
  <c r="O308" i="3" s="1"/>
  <c r="O350" i="3" s="1"/>
  <c r="O48" i="3" s="1"/>
  <c r="O40" i="6" s="1"/>
  <c r="O266" i="3"/>
  <c r="O300" i="3" s="1"/>
  <c r="O342" i="3" s="1"/>
  <c r="O40" i="3" s="1"/>
  <c r="O32" i="6" s="1"/>
  <c r="O271" i="3"/>
  <c r="O305" i="3" s="1"/>
  <c r="O347" i="3" s="1"/>
  <c r="O45" i="3" s="1"/>
  <c r="O37" i="6" s="1"/>
  <c r="O264" i="3"/>
  <c r="O298" i="3" s="1"/>
  <c r="O340" i="3" s="1"/>
  <c r="O38" i="3" s="1"/>
  <c r="O30" i="6" s="1"/>
  <c r="O261" i="3"/>
  <c r="O295" i="3" s="1"/>
  <c r="O337" i="3" s="1"/>
  <c r="O35" i="3" s="1"/>
  <c r="O27" i="6" s="1"/>
  <c r="O267" i="3"/>
  <c r="O301" i="3" s="1"/>
  <c r="O343" i="3" s="1"/>
  <c r="O41" i="3" s="1"/>
  <c r="O33" i="6" s="1"/>
  <c r="O262" i="3"/>
  <c r="O296" i="3" s="1"/>
  <c r="O338" i="3" s="1"/>
  <c r="O36" i="3" s="1"/>
  <c r="O28" i="6" s="1"/>
  <c r="O263" i="3"/>
  <c r="O297" i="3" s="1"/>
  <c r="O339" i="3" s="1"/>
  <c r="O37" i="3" s="1"/>
  <c r="O29" i="6" s="1"/>
  <c r="O269" i="3"/>
  <c r="O303" i="3" s="1"/>
  <c r="O345" i="3" s="1"/>
  <c r="O43" i="3" s="1"/>
  <c r="O35" i="6" s="1"/>
  <c r="O260" i="3"/>
  <c r="O294" i="3" s="1"/>
  <c r="O336" i="3" s="1"/>
  <c r="O34" i="3" s="1"/>
  <c r="O26" i="6" s="1"/>
  <c r="O273" i="3"/>
  <c r="O307" i="3" s="1"/>
  <c r="O349" i="3" s="1"/>
  <c r="O47" i="3" s="1"/>
  <c r="O39" i="6" s="1"/>
  <c r="O268" i="3"/>
  <c r="O302" i="3" s="1"/>
  <c r="O344" i="3" s="1"/>
  <c r="O42" i="3" s="1"/>
  <c r="O34" i="6" s="1"/>
  <c r="O275" i="3"/>
  <c r="O309" i="3" s="1"/>
  <c r="O351" i="3" s="1"/>
  <c r="O49" i="3" s="1"/>
  <c r="O41" i="6" s="1"/>
  <c r="O276" i="3"/>
  <c r="O310" i="3" s="1"/>
  <c r="O352" i="3" s="1"/>
  <c r="O50" i="3" s="1"/>
  <c r="O42" i="6" s="1"/>
  <c r="O277" i="3"/>
  <c r="O311" i="3" s="1"/>
  <c r="O353" i="3" s="1"/>
  <c r="O51" i="3" s="1"/>
  <c r="O43" i="6" s="1"/>
  <c r="BP38" i="3"/>
  <c r="BP493" i="3"/>
  <c r="D8" i="31"/>
  <c r="D8" i="4"/>
  <c r="BG50" i="3"/>
  <c r="N3" i="32"/>
  <c r="N3" i="31"/>
  <c r="G11" i="31"/>
  <c r="N3" i="30"/>
  <c r="N5" i="29"/>
  <c r="M11" i="28"/>
  <c r="N5" i="27"/>
  <c r="N3" i="26"/>
  <c r="N3" i="25"/>
  <c r="N3" i="24"/>
  <c r="N3" i="23"/>
  <c r="N3" i="22"/>
  <c r="N3" i="21"/>
  <c r="G11" i="20"/>
  <c r="G23" i="4" s="1"/>
  <c r="N3" i="20"/>
  <c r="G11" i="9"/>
  <c r="P11" i="4" s="1"/>
  <c r="N3" i="9"/>
  <c r="Y431" i="3"/>
  <c r="Z431" i="3" s="1"/>
  <c r="X448" i="3"/>
  <c r="M444" i="3"/>
  <c r="M21" i="3" s="1"/>
  <c r="M446" i="3"/>
  <c r="M445" i="3" s="1"/>
  <c r="M19" i="3" s="1"/>
  <c r="M20" i="3" s="1"/>
  <c r="BI11" i="2"/>
  <c r="BF11" i="2"/>
  <c r="BH11" i="2"/>
  <c r="A355" i="3"/>
  <c r="A53" i="3" s="1"/>
  <c r="N460" i="3"/>
  <c r="S407" i="3"/>
  <c r="S455" i="3" s="1"/>
  <c r="R408" i="3"/>
  <c r="R456" i="3" s="1"/>
  <c r="Z401" i="3"/>
  <c r="Z449" i="3" s="1"/>
  <c r="W404" i="3"/>
  <c r="W452" i="3" s="1"/>
  <c r="U406" i="3"/>
  <c r="U454" i="3" s="1"/>
  <c r="Q410" i="3"/>
  <c r="Q458" i="3" s="1"/>
  <c r="V405" i="3"/>
  <c r="V453" i="3" s="1"/>
  <c r="T407" i="3"/>
  <c r="T455" i="3" s="1"/>
  <c r="P411" i="3"/>
  <c r="P459" i="3" s="1"/>
  <c r="X403" i="3"/>
  <c r="X451" i="3" s="1"/>
  <c r="AB399" i="3"/>
  <c r="AB447" i="3" s="1"/>
  <c r="AB400" i="3"/>
  <c r="Y402" i="3"/>
  <c r="Y450" i="3" s="1"/>
  <c r="O412" i="3"/>
  <c r="A153" i="3"/>
  <c r="A120" i="3"/>
  <c r="A89" i="3"/>
  <c r="A28" i="7"/>
  <c r="H7" i="44" s="1"/>
  <c r="Q115" i="4" s="1"/>
  <c r="O279" i="3"/>
  <c r="O313" i="3" s="1"/>
  <c r="O355" i="3" s="1"/>
  <c r="O53" i="3" s="1"/>
  <c r="O45" i="6" s="1"/>
  <c r="G279" i="3"/>
  <c r="G313" i="3" s="1"/>
  <c r="G355" i="3" s="1"/>
  <c r="G53" i="3" s="1"/>
  <c r="G45" i="6" s="1"/>
  <c r="AL279" i="3"/>
  <c r="AL313" i="3" s="1"/>
  <c r="AL355" i="3" s="1"/>
  <c r="AL53" i="3" s="1"/>
  <c r="AL45" i="6" s="1"/>
  <c r="K279" i="3"/>
  <c r="K313" i="3" s="1"/>
  <c r="K355" i="3" s="1"/>
  <c r="K53" i="3" s="1"/>
  <c r="K45" i="6" s="1"/>
  <c r="AP279" i="3"/>
  <c r="AP313" i="3" s="1"/>
  <c r="AP355" i="3" s="1"/>
  <c r="AP53" i="3" s="1"/>
  <c r="AP45" i="6" s="1"/>
  <c r="AC279" i="3"/>
  <c r="AC313" i="3" s="1"/>
  <c r="AC355" i="3" s="1"/>
  <c r="AC53" i="3" s="1"/>
  <c r="AC45" i="6" s="1"/>
  <c r="M279" i="3"/>
  <c r="M313" i="3" s="1"/>
  <c r="M355" i="3" s="1"/>
  <c r="M53" i="3" s="1"/>
  <c r="M45" i="6" s="1"/>
  <c r="J279" i="3"/>
  <c r="J313" i="3" s="1"/>
  <c r="J355" i="3" s="1"/>
  <c r="J53" i="3" s="1"/>
  <c r="J45" i="6" s="1"/>
  <c r="F279" i="3"/>
  <c r="F313" i="3" s="1"/>
  <c r="F355" i="3" s="1"/>
  <c r="F53" i="3" s="1"/>
  <c r="F45" i="6" s="1"/>
  <c r="Q279" i="3"/>
  <c r="Q313" i="3" s="1"/>
  <c r="Q355" i="3" s="1"/>
  <c r="AB279" i="3"/>
  <c r="AB313" i="3" s="1"/>
  <c r="AB355" i="3" s="1"/>
  <c r="AB53" i="3" s="1"/>
  <c r="AB45" i="6" s="1"/>
  <c r="AS279" i="3"/>
  <c r="AS313" i="3" s="1"/>
  <c r="AS355" i="3" s="1"/>
  <c r="AS53" i="3" s="1"/>
  <c r="AS45" i="6" s="1"/>
  <c r="T279" i="3"/>
  <c r="T313" i="3" s="1"/>
  <c r="T355" i="3" s="1"/>
  <c r="T53" i="3" s="1"/>
  <c r="T45" i="6" s="1"/>
  <c r="AM279" i="3"/>
  <c r="AM313" i="3" s="1"/>
  <c r="AM355" i="3" s="1"/>
  <c r="AM53" i="3" s="1"/>
  <c r="AM45" i="6" s="1"/>
  <c r="P279" i="3"/>
  <c r="P313" i="3" s="1"/>
  <c r="P355" i="3" s="1"/>
  <c r="P53" i="3" s="1"/>
  <c r="P45" i="6" s="1"/>
  <c r="AA279" i="3"/>
  <c r="AA313" i="3" s="1"/>
  <c r="AA355" i="3" s="1"/>
  <c r="AA53" i="3" s="1"/>
  <c r="AA45" i="6" s="1"/>
  <c r="Y279" i="3"/>
  <c r="Y313" i="3" s="1"/>
  <c r="Y355" i="3" s="1"/>
  <c r="Y53" i="3" s="1"/>
  <c r="Y45" i="6" s="1"/>
  <c r="H279" i="3"/>
  <c r="H313" i="3" s="1"/>
  <c r="H355" i="3" s="1"/>
  <c r="H53" i="3" s="1"/>
  <c r="H45" i="6" s="1"/>
  <c r="S279" i="3"/>
  <c r="S313" i="3" s="1"/>
  <c r="S355" i="3" s="1"/>
  <c r="S53" i="3" s="1"/>
  <c r="S45" i="6" s="1"/>
  <c r="D279" i="3"/>
  <c r="D313" i="3" s="1"/>
  <c r="D355" i="3" s="1"/>
  <c r="D53" i="3" s="1"/>
  <c r="D45" i="6" s="1"/>
  <c r="R279" i="3"/>
  <c r="R313" i="3" s="1"/>
  <c r="R355" i="3" s="1"/>
  <c r="R53" i="3" s="1"/>
  <c r="R45" i="6" s="1"/>
  <c r="W279" i="3"/>
  <c r="W313" i="3" s="1"/>
  <c r="W355" i="3" s="1"/>
  <c r="W53" i="3" s="1"/>
  <c r="W45" i="6" s="1"/>
  <c r="V279" i="3"/>
  <c r="V313" i="3" s="1"/>
  <c r="V355" i="3" s="1"/>
  <c r="V53" i="3" s="1"/>
  <c r="V45" i="6" s="1"/>
  <c r="Z279" i="3"/>
  <c r="Z313" i="3" s="1"/>
  <c r="Z355" i="3" s="1"/>
  <c r="Z53" i="3" s="1"/>
  <c r="Z45" i="6" s="1"/>
  <c r="I279" i="3"/>
  <c r="I313" i="3" s="1"/>
  <c r="I355" i="3" s="1"/>
  <c r="I53" i="3" s="1"/>
  <c r="I45" i="6" s="1"/>
  <c r="AI279" i="3"/>
  <c r="AI313" i="3" s="1"/>
  <c r="AI355" i="3" s="1"/>
  <c r="AI53" i="3" s="1"/>
  <c r="AI45" i="6" s="1"/>
  <c r="AO279" i="3"/>
  <c r="AO313" i="3" s="1"/>
  <c r="AO355" i="3" s="1"/>
  <c r="AO53" i="3" s="1"/>
  <c r="AO45" i="6" s="1"/>
  <c r="AG279" i="3"/>
  <c r="AG313" i="3" s="1"/>
  <c r="AG355" i="3" s="1"/>
  <c r="AG53" i="3" s="1"/>
  <c r="AG45" i="6" s="1"/>
  <c r="X279" i="3"/>
  <c r="X313" i="3" s="1"/>
  <c r="X355" i="3" s="1"/>
  <c r="X53" i="3" s="1"/>
  <c r="X45" i="6" s="1"/>
  <c r="U279" i="3"/>
  <c r="U313" i="3" s="1"/>
  <c r="U355" i="3" s="1"/>
  <c r="AU279" i="3"/>
  <c r="AU313" i="3" s="1"/>
  <c r="AU355" i="3" s="1"/>
  <c r="AU53" i="3" s="1"/>
  <c r="AU45" i="6" s="1"/>
  <c r="AD279" i="3"/>
  <c r="AD313" i="3" s="1"/>
  <c r="AD355" i="3" s="1"/>
  <c r="AD53" i="3" s="1"/>
  <c r="AD45" i="6" s="1"/>
  <c r="AN279" i="3"/>
  <c r="AN313" i="3" s="1"/>
  <c r="AN355" i="3" s="1"/>
  <c r="AN53" i="3" s="1"/>
  <c r="AN45" i="6" s="1"/>
  <c r="AR279" i="3"/>
  <c r="AR313" i="3" s="1"/>
  <c r="AR355" i="3" s="1"/>
  <c r="AR53" i="3" s="1"/>
  <c r="AR45" i="6" s="1"/>
  <c r="AT279" i="3"/>
  <c r="AT313" i="3" s="1"/>
  <c r="AT355" i="3" s="1"/>
  <c r="AT53" i="3" s="1"/>
  <c r="AT45" i="6" s="1"/>
  <c r="C279" i="3"/>
  <c r="C313" i="3" s="1"/>
  <c r="C355" i="3" s="1"/>
  <c r="C53" i="3" s="1"/>
  <c r="C45" i="6" s="1"/>
  <c r="AE279" i="3"/>
  <c r="AE313" i="3" s="1"/>
  <c r="AE355" i="3" s="1"/>
  <c r="AE53" i="3" s="1"/>
  <c r="AE45" i="6" s="1"/>
  <c r="AF279" i="3"/>
  <c r="AF313" i="3" s="1"/>
  <c r="AF355" i="3" s="1"/>
  <c r="AF53" i="3" s="1"/>
  <c r="AF45" i="6" s="1"/>
  <c r="AH279" i="3"/>
  <c r="AH313" i="3" s="1"/>
  <c r="AH355" i="3" s="1"/>
  <c r="AH53" i="3" s="1"/>
  <c r="AH45" i="6" s="1"/>
  <c r="AQ279" i="3"/>
  <c r="AQ313" i="3" s="1"/>
  <c r="AQ355" i="3" s="1"/>
  <c r="AQ53" i="3" s="1"/>
  <c r="AQ45" i="6" s="1"/>
  <c r="AJ279" i="3"/>
  <c r="AJ313" i="3" s="1"/>
  <c r="AJ355" i="3" s="1"/>
  <c r="AJ53" i="3" s="1"/>
  <c r="AJ45" i="6" s="1"/>
  <c r="AK279" i="3"/>
  <c r="AK313" i="3" s="1"/>
  <c r="AK355" i="3" s="1"/>
  <c r="AK53" i="3" s="1"/>
  <c r="AK45" i="6" s="1"/>
  <c r="E279" i="3"/>
  <c r="E313" i="3" s="1"/>
  <c r="E355" i="3" s="1"/>
  <c r="E53" i="3" s="1"/>
  <c r="E45" i="6" s="1"/>
  <c r="N279" i="3"/>
  <c r="N313" i="3" s="1"/>
  <c r="N355" i="3" s="1"/>
  <c r="N53" i="3" s="1"/>
  <c r="N45" i="6" s="1"/>
  <c r="L279" i="3"/>
  <c r="L313" i="3" s="1"/>
  <c r="L355" i="3" s="1"/>
  <c r="B314" i="3"/>
  <c r="B280" i="3"/>
  <c r="AG26" i="2"/>
  <c r="F26" i="2" s="1"/>
  <c r="AJ26" i="2"/>
  <c r="I26" i="2" s="1"/>
  <c r="AI26" i="2"/>
  <c r="H26" i="2" s="1"/>
  <c r="Q53" i="3" l="1"/>
  <c r="Q45" i="6" s="1"/>
  <c r="Q167" i="3"/>
  <c r="AB51" i="52"/>
  <c r="AG167" i="3"/>
  <c r="AG23" i="3" s="1"/>
  <c r="AG184" i="3" s="1"/>
  <c r="BQ46" i="3"/>
  <c r="S65" i="52"/>
  <c r="V66" i="52"/>
  <c r="V128" i="52" s="1"/>
  <c r="AI82" i="3"/>
  <c r="AI147" i="3" s="1"/>
  <c r="AI21" i="7" s="1"/>
  <c r="W79" i="52"/>
  <c r="W103" i="52" s="1"/>
  <c r="BQ43" i="3"/>
  <c r="AO79" i="52"/>
  <c r="AO103" i="52" s="1"/>
  <c r="CB45" i="3"/>
  <c r="K65" i="52"/>
  <c r="AJ38" i="52"/>
  <c r="AJ66" i="52" s="1"/>
  <c r="AJ128" i="52" s="1"/>
  <c r="S66" i="52"/>
  <c r="S128" i="52" s="1"/>
  <c r="BQ45" i="3"/>
  <c r="BS487" i="3"/>
  <c r="AH38" i="52"/>
  <c r="AH52" i="52" s="1"/>
  <c r="P13" i="52"/>
  <c r="P38" i="52" s="1"/>
  <c r="F19" i="52"/>
  <c r="F85" i="52" s="1"/>
  <c r="F109" i="52" s="1"/>
  <c r="AK13" i="52"/>
  <c r="AK79" i="52" s="1"/>
  <c r="AK103" i="52" s="1"/>
  <c r="AA13" i="52"/>
  <c r="AA79" i="52" s="1"/>
  <c r="AA103" i="52" s="1"/>
  <c r="BQ39" i="3"/>
  <c r="W37" i="52"/>
  <c r="W51" i="52" s="1"/>
  <c r="O37" i="52"/>
  <c r="O51" i="52" s="1"/>
  <c r="AO37" i="52"/>
  <c r="AO51" i="52" s="1"/>
  <c r="Y19" i="52"/>
  <c r="Y85" i="52" s="1"/>
  <c r="Y109" i="52" s="1"/>
  <c r="X76" i="3"/>
  <c r="X141" i="3" s="1"/>
  <c r="X15" i="7" s="1"/>
  <c r="BR39" i="3"/>
  <c r="BS490" i="3"/>
  <c r="BR490" i="3"/>
  <c r="F26" i="52"/>
  <c r="F92" i="52" s="1"/>
  <c r="F116" i="52" s="1"/>
  <c r="E83" i="3"/>
  <c r="E148" i="3" s="1"/>
  <c r="E22" i="7" s="1"/>
  <c r="AY497" i="3"/>
  <c r="AX46" i="3"/>
  <c r="AH37" i="52"/>
  <c r="AH51" i="52" s="1"/>
  <c r="X60" i="6"/>
  <c r="Y25" i="52"/>
  <c r="Y91" i="52" s="1"/>
  <c r="Y115" i="52" s="1"/>
  <c r="BS496" i="3"/>
  <c r="BR496" i="3"/>
  <c r="BR45" i="3"/>
  <c r="X82" i="3"/>
  <c r="X147" i="3" s="1"/>
  <c r="X21" i="7" s="1"/>
  <c r="E84" i="3"/>
  <c r="E149" i="3" s="1"/>
  <c r="E23" i="7" s="1"/>
  <c r="F27" i="52"/>
  <c r="F93" i="52" s="1"/>
  <c r="F117" i="52" s="1"/>
  <c r="AY498" i="3"/>
  <c r="AX47" i="3"/>
  <c r="Y26" i="52"/>
  <c r="Y92" i="52" s="1"/>
  <c r="Y116" i="52" s="1"/>
  <c r="X83" i="3"/>
  <c r="X148" i="3" s="1"/>
  <c r="X22" i="7" s="1"/>
  <c r="BR46" i="3"/>
  <c r="BR497" i="3"/>
  <c r="BS497" i="3"/>
  <c r="W33" i="52"/>
  <c r="W99" i="52" s="1"/>
  <c r="W123" i="52" s="1"/>
  <c r="AC33" i="52"/>
  <c r="AC99" i="52" s="1"/>
  <c r="AC123" i="52" s="1"/>
  <c r="AK29" i="52"/>
  <c r="AK95" i="52" s="1"/>
  <c r="AK119" i="52" s="1"/>
  <c r="G28" i="52"/>
  <c r="G94" i="52" s="1"/>
  <c r="G118" i="52" s="1"/>
  <c r="J29" i="52"/>
  <c r="J95" i="52" s="1"/>
  <c r="J119" i="52" s="1"/>
  <c r="J14" i="52"/>
  <c r="J80" i="52" s="1"/>
  <c r="J104" i="52" s="1"/>
  <c r="AP31" i="52"/>
  <c r="AP97" i="52" s="1"/>
  <c r="AP121" i="52" s="1"/>
  <c r="AA20" i="52"/>
  <c r="AA86" i="52" s="1"/>
  <c r="AA110" i="52" s="1"/>
  <c r="AP32" i="52"/>
  <c r="AP98" i="52" s="1"/>
  <c r="AP122" i="52" s="1"/>
  <c r="AA19" i="52"/>
  <c r="AA85" i="52" s="1"/>
  <c r="AA109" i="52" s="1"/>
  <c r="X32" i="52"/>
  <c r="X98" i="52" s="1"/>
  <c r="X122" i="52" s="1"/>
  <c r="F24" i="52"/>
  <c r="F90" i="52" s="1"/>
  <c r="F114" i="52" s="1"/>
  <c r="F14" i="52"/>
  <c r="F37" i="52" s="1"/>
  <c r="AL33" i="52"/>
  <c r="AL99" i="52" s="1"/>
  <c r="AL123" i="52" s="1"/>
  <c r="AG33" i="52"/>
  <c r="AG99" i="52" s="1"/>
  <c r="AG123" i="52" s="1"/>
  <c r="AS33" i="52"/>
  <c r="AS99" i="52" s="1"/>
  <c r="AS123" i="52" s="1"/>
  <c r="AJ33" i="52"/>
  <c r="AJ99" i="52" s="1"/>
  <c r="AJ123" i="52" s="1"/>
  <c r="X33" i="52"/>
  <c r="X99" i="52" s="1"/>
  <c r="X123" i="52" s="1"/>
  <c r="I33" i="52"/>
  <c r="I99" i="52" s="1"/>
  <c r="I123" i="52" s="1"/>
  <c r="AN33" i="52"/>
  <c r="AN99" i="52" s="1"/>
  <c r="AN123" i="52" s="1"/>
  <c r="R33" i="52"/>
  <c r="R99" i="52" s="1"/>
  <c r="R123" i="52" s="1"/>
  <c r="AD33" i="52"/>
  <c r="AD99" i="52" s="1"/>
  <c r="AD123" i="52" s="1"/>
  <c r="H33" i="52"/>
  <c r="H99" i="52" s="1"/>
  <c r="H123" i="52" s="1"/>
  <c r="P30" i="52"/>
  <c r="P96" i="52" s="1"/>
  <c r="P120" i="52" s="1"/>
  <c r="P14" i="52"/>
  <c r="P37" i="52" s="1"/>
  <c r="P21" i="52"/>
  <c r="P87" i="52" s="1"/>
  <c r="P111" i="52" s="1"/>
  <c r="P20" i="52"/>
  <c r="P86" i="52" s="1"/>
  <c r="P110" i="52" s="1"/>
  <c r="AK19" i="52"/>
  <c r="AK85" i="52" s="1"/>
  <c r="AK109" i="52" s="1"/>
  <c r="AK28" i="52"/>
  <c r="AK94" i="52" s="1"/>
  <c r="AK118" i="52" s="1"/>
  <c r="AK21" i="52"/>
  <c r="AK87" i="52" s="1"/>
  <c r="AK111" i="52" s="1"/>
  <c r="AK27" i="52"/>
  <c r="AK93" i="52" s="1"/>
  <c r="AK117" i="52" s="1"/>
  <c r="G17" i="52"/>
  <c r="G83" i="52" s="1"/>
  <c r="G107" i="52" s="1"/>
  <c r="G21" i="52"/>
  <c r="G87" i="52" s="1"/>
  <c r="G111" i="52" s="1"/>
  <c r="G26" i="52"/>
  <c r="G92" i="52" s="1"/>
  <c r="G116" i="52" s="1"/>
  <c r="G14" i="52"/>
  <c r="J18" i="52"/>
  <c r="J84" i="52" s="1"/>
  <c r="J108" i="52" s="1"/>
  <c r="J26" i="52"/>
  <c r="J92" i="52" s="1"/>
  <c r="J116" i="52" s="1"/>
  <c r="J22" i="52"/>
  <c r="J88" i="52" s="1"/>
  <c r="J112" i="52" s="1"/>
  <c r="J15" i="52"/>
  <c r="J81" i="52" s="1"/>
  <c r="J105" i="52" s="1"/>
  <c r="AA21" i="52"/>
  <c r="AA87" i="52" s="1"/>
  <c r="AA111" i="52" s="1"/>
  <c r="AA22" i="52"/>
  <c r="AA88" i="52" s="1"/>
  <c r="AA112" i="52" s="1"/>
  <c r="AA16" i="52"/>
  <c r="AA82" i="52" s="1"/>
  <c r="AA106" i="52" s="1"/>
  <c r="AA17" i="52"/>
  <c r="AA83" i="52" s="1"/>
  <c r="AA107" i="52" s="1"/>
  <c r="F30" i="52"/>
  <c r="F96" i="52" s="1"/>
  <c r="F120" i="52" s="1"/>
  <c r="F17" i="52"/>
  <c r="F83" i="52" s="1"/>
  <c r="F107" i="52" s="1"/>
  <c r="Y32" i="52"/>
  <c r="Y98" i="52" s="1"/>
  <c r="Y122" i="52" s="1"/>
  <c r="BQ38" i="3"/>
  <c r="F33" i="52"/>
  <c r="F99" i="52" s="1"/>
  <c r="F123" i="52" s="1"/>
  <c r="AV33" i="52"/>
  <c r="AV99" i="52" s="1"/>
  <c r="AV123" i="52" s="1"/>
  <c r="Q33" i="52"/>
  <c r="Q99" i="52" s="1"/>
  <c r="Q123" i="52" s="1"/>
  <c r="N33" i="52"/>
  <c r="N99" i="52" s="1"/>
  <c r="N123" i="52" s="1"/>
  <c r="P31" i="52"/>
  <c r="P97" i="52" s="1"/>
  <c r="P121" i="52" s="1"/>
  <c r="AK15" i="52"/>
  <c r="AK81" i="52" s="1"/>
  <c r="AK105" i="52" s="1"/>
  <c r="G30" i="52"/>
  <c r="G96" i="52" s="1"/>
  <c r="G120" i="52" s="1"/>
  <c r="G29" i="52"/>
  <c r="G95" i="52" s="1"/>
  <c r="G119" i="52" s="1"/>
  <c r="J20" i="52"/>
  <c r="J86" i="52" s="1"/>
  <c r="J110" i="52" s="1"/>
  <c r="AP22" i="52"/>
  <c r="AP88" i="52" s="1"/>
  <c r="AP112" i="52" s="1"/>
  <c r="AA23" i="52"/>
  <c r="AA89" i="52" s="1"/>
  <c r="AA113" i="52" s="1"/>
  <c r="AK32" i="52"/>
  <c r="AK98" i="52" s="1"/>
  <c r="AK122" i="52" s="1"/>
  <c r="F21" i="52"/>
  <c r="F87" i="52" s="1"/>
  <c r="F111" i="52" s="1"/>
  <c r="AJ25" i="52"/>
  <c r="AJ91" i="52" s="1"/>
  <c r="AJ115" i="52" s="1"/>
  <c r="AK33" i="52"/>
  <c r="AK99" i="52" s="1"/>
  <c r="AK123" i="52" s="1"/>
  <c r="AF33" i="52"/>
  <c r="AF99" i="52" s="1"/>
  <c r="AF123" i="52" s="1"/>
  <c r="AO33" i="52"/>
  <c r="AO99" i="52" s="1"/>
  <c r="AO123" i="52" s="1"/>
  <c r="Y33" i="52"/>
  <c r="Y99" i="52" s="1"/>
  <c r="Y123" i="52" s="1"/>
  <c r="J33" i="52"/>
  <c r="J99" i="52" s="1"/>
  <c r="J123" i="52" s="1"/>
  <c r="S33" i="52"/>
  <c r="S99" i="52" s="1"/>
  <c r="S123" i="52" s="1"/>
  <c r="Z33" i="52"/>
  <c r="Z99" i="52" s="1"/>
  <c r="Z123" i="52" s="1"/>
  <c r="U33" i="52"/>
  <c r="U99" i="52" s="1"/>
  <c r="U123" i="52" s="1"/>
  <c r="G33" i="52"/>
  <c r="G99" i="52" s="1"/>
  <c r="G123" i="52" s="1"/>
  <c r="AQ33" i="52"/>
  <c r="AQ99" i="52" s="1"/>
  <c r="AQ123" i="52" s="1"/>
  <c r="P33" i="52"/>
  <c r="P99" i="52" s="1"/>
  <c r="P123" i="52" s="1"/>
  <c r="P29" i="52"/>
  <c r="P95" i="52" s="1"/>
  <c r="P119" i="52" s="1"/>
  <c r="P23" i="52"/>
  <c r="P89" i="52" s="1"/>
  <c r="P113" i="52" s="1"/>
  <c r="AK31" i="52"/>
  <c r="AK97" i="52" s="1"/>
  <c r="AK121" i="52" s="1"/>
  <c r="AK16" i="52"/>
  <c r="AK82" i="52" s="1"/>
  <c r="AK106" i="52" s="1"/>
  <c r="AK26" i="52"/>
  <c r="AK92" i="52" s="1"/>
  <c r="AK116" i="52" s="1"/>
  <c r="AK25" i="52"/>
  <c r="AK91" i="52" s="1"/>
  <c r="AK115" i="52" s="1"/>
  <c r="AK20" i="52"/>
  <c r="AK86" i="52" s="1"/>
  <c r="AK110" i="52" s="1"/>
  <c r="G15" i="52"/>
  <c r="G81" i="52" s="1"/>
  <c r="G105" i="52" s="1"/>
  <c r="G18" i="52"/>
  <c r="G84" i="52" s="1"/>
  <c r="G108" i="52" s="1"/>
  <c r="AA32" i="52"/>
  <c r="AA98" i="52" s="1"/>
  <c r="AA122" i="52" s="1"/>
  <c r="G27" i="52"/>
  <c r="G93" i="52" s="1"/>
  <c r="G117" i="52" s="1"/>
  <c r="G19" i="52"/>
  <c r="G85" i="52" s="1"/>
  <c r="G109" i="52" s="1"/>
  <c r="J16" i="52"/>
  <c r="J82" i="52" s="1"/>
  <c r="J106" i="52" s="1"/>
  <c r="J19" i="52"/>
  <c r="J85" i="52" s="1"/>
  <c r="J109" i="52" s="1"/>
  <c r="J17" i="52"/>
  <c r="J83" i="52" s="1"/>
  <c r="J107" i="52" s="1"/>
  <c r="AP14" i="52"/>
  <c r="AP80" i="52" s="1"/>
  <c r="AP104" i="52" s="1"/>
  <c r="AA31" i="52"/>
  <c r="AA97" i="52" s="1"/>
  <c r="AA121" i="52" s="1"/>
  <c r="AA25" i="52"/>
  <c r="AA91" i="52" s="1"/>
  <c r="AA115" i="52" s="1"/>
  <c r="Z60" i="6"/>
  <c r="AA26" i="52"/>
  <c r="AA92" i="52" s="1"/>
  <c r="AA116" i="52" s="1"/>
  <c r="AA24" i="52"/>
  <c r="AA90" i="52" s="1"/>
  <c r="AA114" i="52" s="1"/>
  <c r="J24" i="52"/>
  <c r="J90" i="52" s="1"/>
  <c r="J114" i="52" s="1"/>
  <c r="F29" i="52"/>
  <c r="F95" i="52" s="1"/>
  <c r="F119" i="52" s="1"/>
  <c r="F28" i="52"/>
  <c r="F94" i="52" s="1"/>
  <c r="F118" i="52" s="1"/>
  <c r="F20" i="52"/>
  <c r="F86" i="52" s="1"/>
  <c r="F110" i="52" s="1"/>
  <c r="Y16" i="52"/>
  <c r="Y82" i="52" s="1"/>
  <c r="Y106" i="52" s="1"/>
  <c r="AI33" i="52"/>
  <c r="AI99" i="52" s="1"/>
  <c r="AI123" i="52" s="1"/>
  <c r="AP33" i="52"/>
  <c r="AP99" i="52" s="1"/>
  <c r="AP123" i="52" s="1"/>
  <c r="T33" i="52"/>
  <c r="T99" i="52" s="1"/>
  <c r="T123" i="52" s="1"/>
  <c r="AM33" i="52"/>
  <c r="AM99" i="52" s="1"/>
  <c r="AM123" i="52" s="1"/>
  <c r="AK18" i="52"/>
  <c r="AK84" i="52" s="1"/>
  <c r="AK108" i="52" s="1"/>
  <c r="G16" i="52"/>
  <c r="G82" i="52" s="1"/>
  <c r="G106" i="52" s="1"/>
  <c r="J21" i="52"/>
  <c r="J87" i="52" s="1"/>
  <c r="J111" i="52" s="1"/>
  <c r="AA29" i="52"/>
  <c r="AA95" i="52" s="1"/>
  <c r="AA119" i="52" s="1"/>
  <c r="AA14" i="52"/>
  <c r="AA80" i="52" s="1"/>
  <c r="AA104" i="52" s="1"/>
  <c r="AK24" i="52"/>
  <c r="AK90" i="52" s="1"/>
  <c r="AK114" i="52" s="1"/>
  <c r="AJ32" i="52"/>
  <c r="AJ98" i="52" s="1"/>
  <c r="AJ122" i="52" s="1"/>
  <c r="O33" i="52"/>
  <c r="O99" i="52" s="1"/>
  <c r="O123" i="52" s="1"/>
  <c r="AR33" i="52"/>
  <c r="AR99" i="52" s="1"/>
  <c r="AR123" i="52" s="1"/>
  <c r="D33" i="52"/>
  <c r="D99" i="52" s="1"/>
  <c r="D123" i="52" s="1"/>
  <c r="AE33" i="52"/>
  <c r="AE99" i="52" s="1"/>
  <c r="AE123" i="52" s="1"/>
  <c r="AH33" i="52"/>
  <c r="AH99" i="52" s="1"/>
  <c r="AH123" i="52" s="1"/>
  <c r="AA33" i="52"/>
  <c r="AA99" i="52" s="1"/>
  <c r="AA123" i="52" s="1"/>
  <c r="E33" i="52"/>
  <c r="E99" i="52" s="1"/>
  <c r="E123" i="52" s="1"/>
  <c r="AB33" i="52"/>
  <c r="AB99" i="52" s="1"/>
  <c r="AB123" i="52" s="1"/>
  <c r="AT33" i="52"/>
  <c r="AT99" i="52" s="1"/>
  <c r="AT123" i="52" s="1"/>
  <c r="K33" i="52"/>
  <c r="K99" i="52" s="1"/>
  <c r="K123" i="52" s="1"/>
  <c r="L33" i="52"/>
  <c r="L99" i="52" s="1"/>
  <c r="L123" i="52" s="1"/>
  <c r="P22" i="52"/>
  <c r="P88" i="52" s="1"/>
  <c r="P112" i="52" s="1"/>
  <c r="P17" i="52"/>
  <c r="P83" i="52" s="1"/>
  <c r="P107" i="52" s="1"/>
  <c r="P18" i="52"/>
  <c r="P84" i="52" s="1"/>
  <c r="P108" i="52" s="1"/>
  <c r="AK30" i="52"/>
  <c r="AK96" i="52" s="1"/>
  <c r="AK120" i="52" s="1"/>
  <c r="AK23" i="52"/>
  <c r="AK89" i="52" s="1"/>
  <c r="AK113" i="52" s="1"/>
  <c r="AK22" i="52"/>
  <c r="AK88" i="52" s="1"/>
  <c r="AK112" i="52" s="1"/>
  <c r="AK14" i="52"/>
  <c r="AK37" i="52" s="1"/>
  <c r="G24" i="52"/>
  <c r="G90" i="52" s="1"/>
  <c r="G114" i="52" s="1"/>
  <c r="G20" i="52"/>
  <c r="G86" i="52" s="1"/>
  <c r="G110" i="52" s="1"/>
  <c r="J32" i="52"/>
  <c r="J98" i="52" s="1"/>
  <c r="J122" i="52" s="1"/>
  <c r="G25" i="52"/>
  <c r="G91" i="52" s="1"/>
  <c r="G115" i="52" s="1"/>
  <c r="G22" i="52"/>
  <c r="G88" i="52" s="1"/>
  <c r="G112" i="52" s="1"/>
  <c r="J30" i="52"/>
  <c r="J96" i="52" s="1"/>
  <c r="J120" i="52" s="1"/>
  <c r="J28" i="52"/>
  <c r="J94" i="52" s="1"/>
  <c r="J118" i="52" s="1"/>
  <c r="J27" i="52"/>
  <c r="J93" i="52" s="1"/>
  <c r="J117" i="52" s="1"/>
  <c r="AP18" i="52"/>
  <c r="AP84" i="52" s="1"/>
  <c r="AP108" i="52" s="1"/>
  <c r="AA30" i="52"/>
  <c r="AA96" i="52" s="1"/>
  <c r="AA120" i="52" s="1"/>
  <c r="AA28" i="52"/>
  <c r="AA94" i="52" s="1"/>
  <c r="AA118" i="52" s="1"/>
  <c r="AA15" i="52"/>
  <c r="AA81" i="52" s="1"/>
  <c r="AA105" i="52" s="1"/>
  <c r="AA27" i="52"/>
  <c r="AA93" i="52" s="1"/>
  <c r="AA117" i="52" s="1"/>
  <c r="CC496" i="3"/>
  <c r="P32" i="52"/>
  <c r="P98" i="52" s="1"/>
  <c r="P122" i="52" s="1"/>
  <c r="AG32" i="52"/>
  <c r="AG98" i="52" s="1"/>
  <c r="AG122" i="52" s="1"/>
  <c r="F25" i="52"/>
  <c r="F91" i="52" s="1"/>
  <c r="F115" i="52" s="1"/>
  <c r="F16" i="52"/>
  <c r="F82" i="52" s="1"/>
  <c r="F106" i="52" s="1"/>
  <c r="F22" i="52"/>
  <c r="F88" i="52" s="1"/>
  <c r="F112" i="52" s="1"/>
  <c r="AX39" i="3"/>
  <c r="AJ30" i="52"/>
  <c r="AJ96" i="52" s="1"/>
  <c r="AJ120" i="52" s="1"/>
  <c r="AU33" i="52"/>
  <c r="AU99" i="52" s="1"/>
  <c r="AU123" i="52" s="1"/>
  <c r="AI60" i="6"/>
  <c r="CB50" i="3"/>
  <c r="AI87" i="3"/>
  <c r="AI152" i="3" s="1"/>
  <c r="AI26" i="7" s="1"/>
  <c r="CC501" i="3"/>
  <c r="BQ36" i="3"/>
  <c r="X73" i="3"/>
  <c r="X138" i="3" s="1"/>
  <c r="X12" i="7" s="1"/>
  <c r="BR36" i="3"/>
  <c r="BR487" i="3"/>
  <c r="Y23" i="52"/>
  <c r="Y89" i="52" s="1"/>
  <c r="Y113" i="52" s="1"/>
  <c r="BR43" i="3"/>
  <c r="X80" i="3"/>
  <c r="X145" i="3" s="1"/>
  <c r="X19" i="7" s="1"/>
  <c r="BS494" i="3"/>
  <c r="BR494" i="3"/>
  <c r="BR489" i="3"/>
  <c r="BS489" i="3"/>
  <c r="X75" i="3"/>
  <c r="X140" i="3" s="1"/>
  <c r="X14" i="7" s="1"/>
  <c r="BR38" i="3"/>
  <c r="Y18" i="52"/>
  <c r="Y84" i="52" s="1"/>
  <c r="Y108" i="52" s="1"/>
  <c r="L53" i="3"/>
  <c r="L45" i="6" s="1"/>
  <c r="L167" i="3"/>
  <c r="AY490" i="3"/>
  <c r="E76" i="3"/>
  <c r="E141" i="3" s="1"/>
  <c r="E15" i="7" s="1"/>
  <c r="F18" i="52"/>
  <c r="F84" i="52" s="1"/>
  <c r="F108" i="52" s="1"/>
  <c r="E75" i="3"/>
  <c r="E140" i="3" s="1"/>
  <c r="E14" i="7" s="1"/>
  <c r="AY489" i="3"/>
  <c r="AX38" i="3"/>
  <c r="AC51" i="52"/>
  <c r="AC65" i="52"/>
  <c r="H4" i="42"/>
  <c r="Q100" i="4" s="1"/>
  <c r="H4" i="43"/>
  <c r="H112" i="4" s="1"/>
  <c r="BI487" i="3"/>
  <c r="P16" i="52"/>
  <c r="P82" i="52" s="1"/>
  <c r="P106" i="52" s="1"/>
  <c r="BI46" i="3"/>
  <c r="P26" i="52"/>
  <c r="P92" i="52" s="1"/>
  <c r="P116" i="52" s="1"/>
  <c r="CH36" i="3"/>
  <c r="AP16" i="52"/>
  <c r="AP82" i="52" s="1"/>
  <c r="AP106" i="52" s="1"/>
  <c r="CB39" i="3"/>
  <c r="AJ19" i="52"/>
  <c r="AJ85" i="52" s="1"/>
  <c r="AJ109" i="52" s="1"/>
  <c r="AI86" i="3"/>
  <c r="AI151" i="3" s="1"/>
  <c r="AI25" i="7" s="1"/>
  <c r="AJ29" i="52"/>
  <c r="AJ95" i="52" s="1"/>
  <c r="AJ119" i="52" s="1"/>
  <c r="BQ35" i="3"/>
  <c r="Y15" i="52"/>
  <c r="Y81" i="52" s="1"/>
  <c r="Y105" i="52" s="1"/>
  <c r="F15" i="52"/>
  <c r="F81" i="52" s="1"/>
  <c r="F105" i="52" s="1"/>
  <c r="CI37" i="3"/>
  <c r="AP17" i="52"/>
  <c r="AP83" i="52" s="1"/>
  <c r="AP107" i="52" s="1"/>
  <c r="CI46" i="3"/>
  <c r="AP26" i="52"/>
  <c r="AP92" i="52" s="1"/>
  <c r="AP116" i="52" s="1"/>
  <c r="CI44" i="3"/>
  <c r="AP24" i="52"/>
  <c r="AP90" i="52" s="1"/>
  <c r="AP114" i="52" s="1"/>
  <c r="CI43" i="3"/>
  <c r="AP23" i="52"/>
  <c r="AP89" i="52" s="1"/>
  <c r="AP113" i="52" s="1"/>
  <c r="BD45" i="3"/>
  <c r="J25" i="52"/>
  <c r="J91" i="52" s="1"/>
  <c r="J115" i="52" s="1"/>
  <c r="AI71" i="3"/>
  <c r="AI136" i="3" s="1"/>
  <c r="AI10" i="7" s="1"/>
  <c r="G8" i="9" s="1"/>
  <c r="P8" i="4" s="1"/>
  <c r="AJ14" i="52"/>
  <c r="CC488" i="3"/>
  <c r="AJ17" i="52"/>
  <c r="AJ83" i="52" s="1"/>
  <c r="AJ107" i="52" s="1"/>
  <c r="AJ27" i="52"/>
  <c r="AJ93" i="52" s="1"/>
  <c r="AJ117" i="52" s="1"/>
  <c r="AJ22" i="52"/>
  <c r="AJ88" i="52" s="1"/>
  <c r="AJ112" i="52" s="1"/>
  <c r="AI72" i="3"/>
  <c r="AI137" i="3" s="1"/>
  <c r="AI11" i="7" s="1"/>
  <c r="G8" i="20" s="1"/>
  <c r="G20" i="4" s="1"/>
  <c r="AJ15" i="52"/>
  <c r="AJ81" i="52" s="1"/>
  <c r="AJ105" i="52" s="1"/>
  <c r="BQ49" i="3"/>
  <c r="Y29" i="52"/>
  <c r="Y95" i="52" s="1"/>
  <c r="Y119" i="52" s="1"/>
  <c r="BQ33" i="3"/>
  <c r="Y13" i="52"/>
  <c r="BQ47" i="3"/>
  <c r="Y27" i="52"/>
  <c r="Y93" i="52" s="1"/>
  <c r="Y117" i="52" s="1"/>
  <c r="AY43" i="3"/>
  <c r="F23" i="52"/>
  <c r="F89" i="52" s="1"/>
  <c r="F113" i="52" s="1"/>
  <c r="N51" i="52"/>
  <c r="N65" i="52"/>
  <c r="G79" i="52"/>
  <c r="G103" i="52" s="1"/>
  <c r="G38" i="52"/>
  <c r="O79" i="52"/>
  <c r="O103" i="52" s="1"/>
  <c r="O38" i="52"/>
  <c r="AO66" i="52"/>
  <c r="AO128" i="52" s="1"/>
  <c r="AO52" i="52"/>
  <c r="BI496" i="3"/>
  <c r="P25" i="52"/>
  <c r="P91" i="52" s="1"/>
  <c r="P115" i="52" s="1"/>
  <c r="CI47" i="3"/>
  <c r="AP27" i="52"/>
  <c r="AP93" i="52" s="1"/>
  <c r="AP117" i="52" s="1"/>
  <c r="BI490" i="3"/>
  <c r="P19" i="52"/>
  <c r="P85" i="52" s="1"/>
  <c r="P109" i="52" s="1"/>
  <c r="CC495" i="3"/>
  <c r="AJ24" i="52"/>
  <c r="AJ90" i="52" s="1"/>
  <c r="AJ114" i="52" s="1"/>
  <c r="BQ37" i="3"/>
  <c r="Y17" i="52"/>
  <c r="Y83" i="52" s="1"/>
  <c r="Y107" i="52" s="1"/>
  <c r="N52" i="52"/>
  <c r="N66" i="52"/>
  <c r="N128" i="52" s="1"/>
  <c r="CI50" i="3"/>
  <c r="AP30" i="52"/>
  <c r="AP96" i="52" s="1"/>
  <c r="AP120" i="52" s="1"/>
  <c r="CI492" i="3"/>
  <c r="AP21" i="52"/>
  <c r="AP87" i="52" s="1"/>
  <c r="AP111" i="52" s="1"/>
  <c r="CH33" i="3"/>
  <c r="AP13" i="52"/>
  <c r="CI45" i="3"/>
  <c r="AP25" i="52"/>
  <c r="AP91" i="52" s="1"/>
  <c r="AP115" i="52" s="1"/>
  <c r="O81" i="3"/>
  <c r="O146" i="3" s="1"/>
  <c r="O20" i="7" s="1"/>
  <c r="P24" i="52"/>
  <c r="P90" i="52" s="1"/>
  <c r="P114" i="52" s="1"/>
  <c r="AK17" i="52"/>
  <c r="AK83" i="52" s="1"/>
  <c r="AK107" i="52" s="1"/>
  <c r="BU38" i="3"/>
  <c r="AA18" i="52"/>
  <c r="AA84" i="52" s="1"/>
  <c r="AA108" i="52" s="1"/>
  <c r="AJ28" i="52"/>
  <c r="AJ94" i="52" s="1"/>
  <c r="AJ118" i="52" s="1"/>
  <c r="CC489" i="3"/>
  <c r="AJ18" i="52"/>
  <c r="AJ84" i="52" s="1"/>
  <c r="AJ108" i="52" s="1"/>
  <c r="CC497" i="3"/>
  <c r="AJ26" i="52"/>
  <c r="AJ92" i="52" s="1"/>
  <c r="AJ116" i="52" s="1"/>
  <c r="BQ50" i="3"/>
  <c r="Y30" i="52"/>
  <c r="Y96" i="52" s="1"/>
  <c r="Y120" i="52" s="1"/>
  <c r="BQ34" i="3"/>
  <c r="Y14" i="52"/>
  <c r="BQ48" i="3"/>
  <c r="Y28" i="52"/>
  <c r="Y94" i="52" s="1"/>
  <c r="Y118" i="52" s="1"/>
  <c r="AZ484" i="3"/>
  <c r="F13" i="52"/>
  <c r="BI47" i="3"/>
  <c r="P27" i="52"/>
  <c r="P93" i="52" s="1"/>
  <c r="P117" i="52" s="1"/>
  <c r="G80" i="52"/>
  <c r="G104" i="52" s="1"/>
  <c r="G37" i="52"/>
  <c r="CI35" i="3"/>
  <c r="AP15" i="52"/>
  <c r="AP81" i="52" s="1"/>
  <c r="AP105" i="52" s="1"/>
  <c r="AI77" i="3"/>
  <c r="AI142" i="3" s="1"/>
  <c r="AI16" i="7" s="1"/>
  <c r="AJ20" i="52"/>
  <c r="AJ86" i="52" s="1"/>
  <c r="AJ110" i="52" s="1"/>
  <c r="BQ51" i="3"/>
  <c r="Y31" i="52"/>
  <c r="Y97" i="52" s="1"/>
  <c r="Y121" i="52" s="1"/>
  <c r="BQ41" i="3"/>
  <c r="Y21" i="52"/>
  <c r="Y87" i="52" s="1"/>
  <c r="Y111" i="52" s="1"/>
  <c r="AZ51" i="3"/>
  <c r="F31" i="52"/>
  <c r="F97" i="52" s="1"/>
  <c r="F121" i="52" s="1"/>
  <c r="W66" i="52"/>
  <c r="W128" i="52" s="1"/>
  <c r="W52" i="52"/>
  <c r="T51" i="52"/>
  <c r="T65" i="52"/>
  <c r="A45" i="6"/>
  <c r="B33" i="52"/>
  <c r="B99" i="52" s="1"/>
  <c r="B123" i="52" s="1"/>
  <c r="BI486" i="3"/>
  <c r="P15" i="52"/>
  <c r="P81" i="52" s="1"/>
  <c r="P105" i="52" s="1"/>
  <c r="BI48" i="3"/>
  <c r="P28" i="52"/>
  <c r="P94" i="52" s="1"/>
  <c r="P118" i="52" s="1"/>
  <c r="CI49" i="3"/>
  <c r="AP29" i="52"/>
  <c r="AP95" i="52" s="1"/>
  <c r="AP119" i="52" s="1"/>
  <c r="CI499" i="3"/>
  <c r="AP28" i="52"/>
  <c r="AP94" i="52" s="1"/>
  <c r="AP118" i="52" s="1"/>
  <c r="CI491" i="3"/>
  <c r="AP20" i="52"/>
  <c r="AP86" i="52" s="1"/>
  <c r="AP110" i="52" s="1"/>
  <c r="CH39" i="3"/>
  <c r="AP19" i="52"/>
  <c r="AP85" i="52" s="1"/>
  <c r="AP109" i="52" s="1"/>
  <c r="CB43" i="3"/>
  <c r="AJ23" i="52"/>
  <c r="AJ89" i="52" s="1"/>
  <c r="AJ113" i="52" s="1"/>
  <c r="CC487" i="3"/>
  <c r="AJ16" i="52"/>
  <c r="AJ82" i="52" s="1"/>
  <c r="AJ106" i="52" s="1"/>
  <c r="AJ21" i="52"/>
  <c r="AJ87" i="52" s="1"/>
  <c r="AJ111" i="52" s="1"/>
  <c r="BQ42" i="3"/>
  <c r="Y22" i="52"/>
  <c r="Y88" i="52" s="1"/>
  <c r="Y112" i="52" s="1"/>
  <c r="BQ44" i="3"/>
  <c r="Y24" i="52"/>
  <c r="Y90" i="52" s="1"/>
  <c r="Y114" i="52" s="1"/>
  <c r="BQ40" i="3"/>
  <c r="Y20" i="52"/>
  <c r="Y86" i="52" s="1"/>
  <c r="Y110" i="52" s="1"/>
  <c r="AX35" i="3"/>
  <c r="AY51" i="3"/>
  <c r="AY486" i="3"/>
  <c r="E72" i="3"/>
  <c r="E137" i="3" s="1"/>
  <c r="E11" i="7" s="1"/>
  <c r="D5" i="20" s="1"/>
  <c r="D17" i="4" s="1"/>
  <c r="E79" i="3"/>
  <c r="E144" i="3" s="1"/>
  <c r="E18" i="7" s="1"/>
  <c r="AY493" i="3"/>
  <c r="AX42" i="3"/>
  <c r="AZ502" i="3"/>
  <c r="AI75" i="3"/>
  <c r="AI140" i="3" s="1"/>
  <c r="AI14" i="7" s="1"/>
  <c r="CC486" i="3"/>
  <c r="AZ43" i="3"/>
  <c r="AY33" i="3"/>
  <c r="CB35" i="3"/>
  <c r="AZ494" i="3"/>
  <c r="AZ33" i="3"/>
  <c r="X79" i="3"/>
  <c r="X144" i="3" s="1"/>
  <c r="X18" i="7" s="1"/>
  <c r="BS493" i="3"/>
  <c r="BR42" i="3"/>
  <c r="BR493" i="3"/>
  <c r="X81" i="3"/>
  <c r="X146" i="3" s="1"/>
  <c r="X20" i="7" s="1"/>
  <c r="BS495" i="3"/>
  <c r="BR44" i="3"/>
  <c r="BR495" i="3"/>
  <c r="BS491" i="3"/>
  <c r="X77" i="3"/>
  <c r="X142" i="3" s="1"/>
  <c r="X16" i="7" s="1"/>
  <c r="BR40" i="3"/>
  <c r="BR491" i="3"/>
  <c r="AY500" i="3"/>
  <c r="E86" i="3"/>
  <c r="E151" i="3" s="1"/>
  <c r="E25" i="7" s="1"/>
  <c r="AX49" i="3"/>
  <c r="E85" i="3"/>
  <c r="E150" i="3" s="1"/>
  <c r="E24" i="7" s="1"/>
  <c r="AY499" i="3"/>
  <c r="AX48" i="3"/>
  <c r="E77" i="3"/>
  <c r="E142" i="3" s="1"/>
  <c r="E16" i="7" s="1"/>
  <c r="AY491" i="3"/>
  <c r="AX40" i="3"/>
  <c r="BR500" i="3"/>
  <c r="BR49" i="3"/>
  <c r="BS500" i="3"/>
  <c r="X86" i="3"/>
  <c r="X151" i="3" s="1"/>
  <c r="X25" i="7" s="1"/>
  <c r="BS484" i="3"/>
  <c r="BR484" i="3"/>
  <c r="X70" i="3"/>
  <c r="X135" i="3" s="1"/>
  <c r="X9" i="7" s="1"/>
  <c r="BR33" i="3"/>
  <c r="BS498" i="3"/>
  <c r="BR498" i="3"/>
  <c r="BR47" i="3"/>
  <c r="X84" i="3"/>
  <c r="X149" i="3" s="1"/>
  <c r="X23" i="7" s="1"/>
  <c r="E60" i="6"/>
  <c r="E82" i="3"/>
  <c r="E147" i="3" s="1"/>
  <c r="E21" i="7" s="1"/>
  <c r="AY496" i="3"/>
  <c r="AX45" i="3"/>
  <c r="E80" i="3"/>
  <c r="E145" i="3" s="1"/>
  <c r="E19" i="7" s="1"/>
  <c r="AY494" i="3"/>
  <c r="AX43" i="3"/>
  <c r="E73" i="3"/>
  <c r="E138" i="3" s="1"/>
  <c r="E12" i="7" s="1"/>
  <c r="AY487" i="3"/>
  <c r="AX36" i="3"/>
  <c r="BS502" i="3"/>
  <c r="BR502" i="3"/>
  <c r="BR51" i="3"/>
  <c r="X88" i="3"/>
  <c r="X153" i="3" s="1"/>
  <c r="X27" i="7" s="1"/>
  <c r="BS488" i="3"/>
  <c r="X74" i="3"/>
  <c r="X139" i="3" s="1"/>
  <c r="X13" i="7" s="1"/>
  <c r="BR37" i="3"/>
  <c r="BR488" i="3"/>
  <c r="BR486" i="3"/>
  <c r="BR35" i="3"/>
  <c r="X72" i="3"/>
  <c r="X137" i="3" s="1"/>
  <c r="X11" i="7" s="1"/>
  <c r="F6" i="20" s="1"/>
  <c r="F18" i="4" s="1"/>
  <c r="BS486" i="3"/>
  <c r="X78" i="3"/>
  <c r="X143" i="3" s="1"/>
  <c r="X17" i="7" s="1"/>
  <c r="BR41" i="3"/>
  <c r="BR492" i="3"/>
  <c r="BS492" i="3"/>
  <c r="AX51" i="3"/>
  <c r="AY502" i="3"/>
  <c r="E88" i="3"/>
  <c r="E153" i="3" s="1"/>
  <c r="E27" i="7" s="1"/>
  <c r="E81" i="3"/>
  <c r="E146" i="3" s="1"/>
  <c r="E20" i="7" s="1"/>
  <c r="AY495" i="3"/>
  <c r="AX44" i="3"/>
  <c r="E78" i="3"/>
  <c r="E143" i="3" s="1"/>
  <c r="E17" i="7" s="1"/>
  <c r="AY492" i="3"/>
  <c r="AX41" i="3"/>
  <c r="E71" i="3"/>
  <c r="E136" i="3" s="1"/>
  <c r="E10" i="7" s="1"/>
  <c r="D5" i="9" s="1"/>
  <c r="M5" i="4" s="1"/>
  <c r="AY485" i="3"/>
  <c r="AX34" i="3"/>
  <c r="BR501" i="3"/>
  <c r="BS501" i="3"/>
  <c r="BR50" i="3"/>
  <c r="X87" i="3"/>
  <c r="X152" i="3" s="1"/>
  <c r="X26" i="7" s="1"/>
  <c r="BS485" i="3"/>
  <c r="X71" i="3"/>
  <c r="X136" i="3" s="1"/>
  <c r="X10" i="7" s="1"/>
  <c r="F6" i="9" s="1"/>
  <c r="O6" i="4" s="1"/>
  <c r="BR485" i="3"/>
  <c r="BR34" i="3"/>
  <c r="BR48" i="3"/>
  <c r="X85" i="3"/>
  <c r="X150" i="3" s="1"/>
  <c r="X24" i="7" s="1"/>
  <c r="BR499" i="3"/>
  <c r="BS499" i="3"/>
  <c r="E87" i="3"/>
  <c r="E152" i="3" s="1"/>
  <c r="E26" i="7" s="1"/>
  <c r="AX50" i="3"/>
  <c r="AY501" i="3"/>
  <c r="AY484" i="3"/>
  <c r="E70" i="3"/>
  <c r="E135" i="3" s="1"/>
  <c r="E9" i="7" s="1"/>
  <c r="AX33" i="3"/>
  <c r="E74" i="3"/>
  <c r="E139" i="3" s="1"/>
  <c r="E13" i="7" s="1"/>
  <c r="AY488" i="3"/>
  <c r="AX37" i="3"/>
  <c r="CB46" i="3"/>
  <c r="AI83" i="3"/>
  <c r="AI148" i="3" s="1"/>
  <c r="AI22" i="7" s="1"/>
  <c r="CB36" i="3"/>
  <c r="CB40" i="3"/>
  <c r="CC493" i="3"/>
  <c r="AI79" i="3"/>
  <c r="AI144" i="3" s="1"/>
  <c r="AI18" i="7" s="1"/>
  <c r="CB42" i="3"/>
  <c r="AI76" i="3"/>
  <c r="AI141" i="3" s="1"/>
  <c r="AI15" i="7" s="1"/>
  <c r="AI81" i="3"/>
  <c r="AI146" i="3" s="1"/>
  <c r="AI20" i="7" s="1"/>
  <c r="CD44" i="3"/>
  <c r="CB41" i="3"/>
  <c r="CB34" i="3"/>
  <c r="CC492" i="3"/>
  <c r="AI85" i="3"/>
  <c r="AI150" i="3" s="1"/>
  <c r="AI24" i="7" s="1"/>
  <c r="CB48" i="3"/>
  <c r="CB49" i="3"/>
  <c r="CC500" i="3"/>
  <c r="AI78" i="3"/>
  <c r="AI143" i="3" s="1"/>
  <c r="AI17" i="7" s="1"/>
  <c r="AI74" i="3"/>
  <c r="AI139" i="3" s="1"/>
  <c r="AI13" i="7" s="1"/>
  <c r="CC498" i="3"/>
  <c r="CC485" i="3"/>
  <c r="CC499" i="3"/>
  <c r="AI80" i="3"/>
  <c r="AI145" i="3" s="1"/>
  <c r="AI19" i="7" s="1"/>
  <c r="CB37" i="3"/>
  <c r="CB38" i="3"/>
  <c r="CB47" i="3"/>
  <c r="AI84" i="3"/>
  <c r="AI149" i="3" s="1"/>
  <c r="AI23" i="7" s="1"/>
  <c r="G8" i="39" s="1"/>
  <c r="G92" i="4" s="1"/>
  <c r="CC490" i="3"/>
  <c r="CC491" i="3"/>
  <c r="CG492" i="3"/>
  <c r="CB44" i="3"/>
  <c r="AI73" i="3"/>
  <c r="AI138" i="3" s="1"/>
  <c r="AI12" i="7" s="1"/>
  <c r="CC494" i="3"/>
  <c r="N9" i="46"/>
  <c r="N9" i="45"/>
  <c r="N9" i="44"/>
  <c r="H7" i="43"/>
  <c r="H115" i="4" s="1"/>
  <c r="N8" i="43"/>
  <c r="N9" i="42"/>
  <c r="H8" i="42"/>
  <c r="Q104" i="4" s="1"/>
  <c r="N9" i="41"/>
  <c r="H8" i="41"/>
  <c r="H104" i="4" s="1"/>
  <c r="N9" i="40"/>
  <c r="N10" i="39"/>
  <c r="H9" i="39"/>
  <c r="H93" i="4" s="1"/>
  <c r="CG496" i="3"/>
  <c r="AG328" i="3"/>
  <c r="AG325" i="3" s="1"/>
  <c r="AG24" i="3" s="1"/>
  <c r="I82" i="3"/>
  <c r="I147" i="3" s="1"/>
  <c r="I21" i="7" s="1"/>
  <c r="U53" i="3"/>
  <c r="U45" i="6" s="1"/>
  <c r="U167" i="3"/>
  <c r="CG493" i="3"/>
  <c r="BC45" i="3"/>
  <c r="CI494" i="3"/>
  <c r="I60" i="6"/>
  <c r="BI495" i="3"/>
  <c r="BJ495" i="3"/>
  <c r="BB45" i="3"/>
  <c r="BC496" i="3"/>
  <c r="BD496" i="3"/>
  <c r="CH43" i="3"/>
  <c r="BT489" i="3"/>
  <c r="CE37" i="3"/>
  <c r="CI39" i="3"/>
  <c r="E5" i="20"/>
  <c r="E17" i="4" s="1"/>
  <c r="G6" i="20"/>
  <c r="G18" i="4" s="1"/>
  <c r="BH44" i="3"/>
  <c r="BI44" i="3"/>
  <c r="BJ44" i="3"/>
  <c r="BS38" i="3"/>
  <c r="CD488" i="3"/>
  <c r="AJ74" i="3"/>
  <c r="AJ139" i="3" s="1"/>
  <c r="AJ13" i="7" s="1"/>
  <c r="BT38" i="3"/>
  <c r="Z75" i="3"/>
  <c r="Z140" i="3" s="1"/>
  <c r="Z14" i="7" s="1"/>
  <c r="CE488" i="3"/>
  <c r="CC37" i="3"/>
  <c r="CD37" i="3"/>
  <c r="BU489" i="3"/>
  <c r="CJ39" i="3"/>
  <c r="CJ490" i="3"/>
  <c r="AO76" i="3"/>
  <c r="AO141" i="3" s="1"/>
  <c r="AO15" i="7" s="1"/>
  <c r="I81" i="3"/>
  <c r="I146" i="3" s="1"/>
  <c r="I20" i="7" s="1"/>
  <c r="BB44" i="3"/>
  <c r="BC495" i="3"/>
  <c r="BD44" i="3"/>
  <c r="BC44" i="3"/>
  <c r="BD495" i="3"/>
  <c r="CI490" i="3"/>
  <c r="CI496" i="3"/>
  <c r="CJ43" i="3"/>
  <c r="CJ494" i="3"/>
  <c r="AO80" i="3"/>
  <c r="AO145" i="3" s="1"/>
  <c r="AO19" i="7" s="1"/>
  <c r="BJ39" i="3"/>
  <c r="O76" i="3"/>
  <c r="O141" i="3" s="1"/>
  <c r="O15" i="7" s="1"/>
  <c r="BJ490" i="3"/>
  <c r="AJ81" i="3"/>
  <c r="AJ146" i="3" s="1"/>
  <c r="AJ20" i="7" s="1"/>
  <c r="CE495" i="3"/>
  <c r="CE44" i="3"/>
  <c r="BT490" i="3"/>
  <c r="Z76" i="3"/>
  <c r="Z141" i="3" s="1"/>
  <c r="Z15" i="7" s="1"/>
  <c r="BS39" i="3"/>
  <c r="BU39" i="3"/>
  <c r="BU490" i="3"/>
  <c r="BT39" i="3"/>
  <c r="BH39" i="3"/>
  <c r="BI39" i="3"/>
  <c r="CD495" i="3"/>
  <c r="CC44" i="3"/>
  <c r="D6" i="4"/>
  <c r="D6" i="31"/>
  <c r="CI41" i="3"/>
  <c r="CI484" i="3"/>
  <c r="CI488" i="3"/>
  <c r="CH50" i="3"/>
  <c r="CI33" i="3"/>
  <c r="CI497" i="3"/>
  <c r="CI501" i="3"/>
  <c r="CH37" i="3"/>
  <c r="CH44" i="3"/>
  <c r="CI495" i="3"/>
  <c r="CH41" i="3"/>
  <c r="CH46" i="3"/>
  <c r="CH45" i="3"/>
  <c r="G8" i="4"/>
  <c r="G8" i="31"/>
  <c r="CH49" i="3"/>
  <c r="CI40" i="3"/>
  <c r="CI486" i="3"/>
  <c r="BI498" i="3"/>
  <c r="BH35" i="3"/>
  <c r="AV347" i="3"/>
  <c r="AV45" i="3" s="1"/>
  <c r="AV37" i="6" s="1"/>
  <c r="AV351" i="3"/>
  <c r="AV49" i="3" s="1"/>
  <c r="AV41" i="6" s="1"/>
  <c r="AV348" i="3"/>
  <c r="AV46" i="3" s="1"/>
  <c r="AV38" i="6" s="1"/>
  <c r="BJ50" i="3"/>
  <c r="O87" i="3"/>
  <c r="O152" i="3" s="1"/>
  <c r="O26" i="7" s="1"/>
  <c r="BJ501" i="3"/>
  <c r="BJ42" i="3"/>
  <c r="O79" i="3"/>
  <c r="O144" i="3" s="1"/>
  <c r="O18" i="7" s="1"/>
  <c r="BJ493" i="3"/>
  <c r="BJ485" i="3"/>
  <c r="O71" i="3"/>
  <c r="O136" i="3" s="1"/>
  <c r="O10" i="7" s="1"/>
  <c r="E6" i="9" s="1"/>
  <c r="N6" i="4" s="1"/>
  <c r="BJ34" i="3"/>
  <c r="BJ488" i="3"/>
  <c r="BI37" i="3"/>
  <c r="BJ37" i="3"/>
  <c r="BI488" i="3"/>
  <c r="O74" i="3"/>
  <c r="O139" i="3" s="1"/>
  <c r="O13" i="7" s="1"/>
  <c r="BH37" i="3"/>
  <c r="BJ492" i="3"/>
  <c r="O78" i="3"/>
  <c r="O143" i="3" s="1"/>
  <c r="O17" i="7" s="1"/>
  <c r="BJ41" i="3"/>
  <c r="BH41" i="3"/>
  <c r="BJ38" i="3"/>
  <c r="BJ489" i="3"/>
  <c r="O75" i="3"/>
  <c r="O140" i="3" s="1"/>
  <c r="O14" i="7" s="1"/>
  <c r="BH38" i="3"/>
  <c r="BJ40" i="3"/>
  <c r="BJ491" i="3"/>
  <c r="O77" i="3"/>
  <c r="O142" i="3" s="1"/>
  <c r="O16" i="7" s="1"/>
  <c r="BH40" i="3"/>
  <c r="BJ484" i="3"/>
  <c r="BJ33" i="3"/>
  <c r="O70" i="3"/>
  <c r="O135" i="3" s="1"/>
  <c r="O9" i="7" s="1"/>
  <c r="CD50" i="3"/>
  <c r="CE50" i="3"/>
  <c r="CC50" i="3"/>
  <c r="AJ87" i="3"/>
  <c r="AJ152" i="3" s="1"/>
  <c r="AJ26" i="7" s="1"/>
  <c r="CD501" i="3"/>
  <c r="CE501" i="3"/>
  <c r="CE490" i="3"/>
  <c r="AJ76" i="3"/>
  <c r="AJ141" i="3" s="1"/>
  <c r="AJ15" i="7" s="1"/>
  <c r="CE39" i="3"/>
  <c r="CD490" i="3"/>
  <c r="CD39" i="3"/>
  <c r="CC39" i="3"/>
  <c r="CC43" i="3"/>
  <c r="CE43" i="3"/>
  <c r="CD494" i="3"/>
  <c r="CD43" i="3"/>
  <c r="AJ80" i="3"/>
  <c r="AJ145" i="3" s="1"/>
  <c r="AJ19" i="7" s="1"/>
  <c r="CE494" i="3"/>
  <c r="CE48" i="3"/>
  <c r="CE499" i="3"/>
  <c r="AJ85" i="3"/>
  <c r="AJ150" i="3" s="1"/>
  <c r="AJ24" i="7" s="1"/>
  <c r="CC48" i="3"/>
  <c r="CD48" i="3"/>
  <c r="CD499" i="3"/>
  <c r="CG499" i="3" s="1"/>
  <c r="CC42" i="3"/>
  <c r="CD42" i="3"/>
  <c r="CE42" i="3"/>
  <c r="CE493" i="3"/>
  <c r="CD493" i="3"/>
  <c r="AJ79" i="3"/>
  <c r="AJ144" i="3" s="1"/>
  <c r="AJ18" i="7" s="1"/>
  <c r="CE41" i="3"/>
  <c r="CE492" i="3"/>
  <c r="AJ78" i="3"/>
  <c r="AJ143" i="3" s="1"/>
  <c r="AJ17" i="7" s="1"/>
  <c r="CC41" i="3"/>
  <c r="CD41" i="3"/>
  <c r="CD492" i="3"/>
  <c r="CC34" i="3"/>
  <c r="CD485" i="3"/>
  <c r="AJ71" i="3"/>
  <c r="AJ136" i="3" s="1"/>
  <c r="AJ10" i="7" s="1"/>
  <c r="G9" i="9" s="1"/>
  <c r="P9" i="4" s="1"/>
  <c r="CE34" i="3"/>
  <c r="CD34" i="3"/>
  <c r="CE485" i="3"/>
  <c r="CE498" i="3"/>
  <c r="AJ84" i="3"/>
  <c r="AJ149" i="3" s="1"/>
  <c r="AJ23" i="7" s="1"/>
  <c r="G9" i="39" s="1"/>
  <c r="G93" i="4" s="1"/>
  <c r="CE47" i="3"/>
  <c r="CC47" i="3"/>
  <c r="CD47" i="3"/>
  <c r="CD498" i="3"/>
  <c r="BA37" i="3"/>
  <c r="AZ488" i="3"/>
  <c r="AY37" i="3"/>
  <c r="AZ37" i="3"/>
  <c r="F74" i="3"/>
  <c r="F139" i="3" s="1"/>
  <c r="F13" i="7" s="1"/>
  <c r="BA488" i="3"/>
  <c r="AZ486" i="3"/>
  <c r="BA35" i="3"/>
  <c r="BA486" i="3"/>
  <c r="AZ35" i="3"/>
  <c r="AY35" i="3"/>
  <c r="F72" i="3"/>
  <c r="F137" i="3" s="1"/>
  <c r="F11" i="7" s="1"/>
  <c r="D6" i="20" s="1"/>
  <c r="D18" i="4" s="1"/>
  <c r="AY44" i="3"/>
  <c r="BA44" i="3"/>
  <c r="AZ44" i="3"/>
  <c r="AZ495" i="3"/>
  <c r="F81" i="3"/>
  <c r="F146" i="3" s="1"/>
  <c r="F20" i="7" s="1"/>
  <c r="BA495" i="3"/>
  <c r="AZ487" i="3"/>
  <c r="BA487" i="3"/>
  <c r="AZ36" i="3"/>
  <c r="F73" i="3"/>
  <c r="F138" i="3" s="1"/>
  <c r="F12" i="7" s="1"/>
  <c r="AY36" i="3"/>
  <c r="BA36" i="3"/>
  <c r="BA41" i="3"/>
  <c r="AZ492" i="3"/>
  <c r="BA492" i="3"/>
  <c r="AY41" i="3"/>
  <c r="F78" i="3"/>
  <c r="F143" i="3" s="1"/>
  <c r="F17" i="7" s="1"/>
  <c r="AZ41" i="3"/>
  <c r="AZ489" i="3"/>
  <c r="AY38" i="3"/>
  <c r="AZ38" i="3"/>
  <c r="BA489" i="3"/>
  <c r="BA38" i="3"/>
  <c r="F75" i="3"/>
  <c r="F140" i="3" s="1"/>
  <c r="F14" i="7" s="1"/>
  <c r="AY40" i="3"/>
  <c r="AZ491" i="3"/>
  <c r="BA491" i="3"/>
  <c r="F77" i="3"/>
  <c r="F142" i="3" s="1"/>
  <c r="F16" i="7" s="1"/>
  <c r="AZ40" i="3"/>
  <c r="BA40" i="3"/>
  <c r="BA50" i="3"/>
  <c r="AY50" i="3"/>
  <c r="AZ50" i="3"/>
  <c r="F87" i="3"/>
  <c r="F152" i="3" s="1"/>
  <c r="F26" i="7" s="1"/>
  <c r="BA501" i="3"/>
  <c r="AZ501" i="3"/>
  <c r="BI491" i="3"/>
  <c r="BI492" i="3"/>
  <c r="BH50" i="3"/>
  <c r="BH33" i="3"/>
  <c r="AV349" i="3"/>
  <c r="AV47" i="3" s="1"/>
  <c r="AV39" i="6" s="1"/>
  <c r="AV350" i="3"/>
  <c r="AV48" i="3" s="1"/>
  <c r="AV40" i="6" s="1"/>
  <c r="AV336" i="3"/>
  <c r="AV34" i="3" s="1"/>
  <c r="AV26" i="6" s="1"/>
  <c r="AV341" i="3"/>
  <c r="AV39" i="3" s="1"/>
  <c r="AV31" i="6" s="1"/>
  <c r="AV344" i="3"/>
  <c r="AV42" i="3" s="1"/>
  <c r="AV34" i="6" s="1"/>
  <c r="BI484" i="3"/>
  <c r="BI493" i="3"/>
  <c r="BI34" i="3"/>
  <c r="BI50" i="3"/>
  <c r="I51" i="3"/>
  <c r="I43" i="6" s="1"/>
  <c r="AV353" i="3"/>
  <c r="AV51" i="3" s="1"/>
  <c r="AV43" i="6" s="1"/>
  <c r="BB49" i="3"/>
  <c r="BD500" i="3"/>
  <c r="BC49" i="3"/>
  <c r="BD49" i="3"/>
  <c r="BC500" i="3"/>
  <c r="I86" i="3"/>
  <c r="I151" i="3" s="1"/>
  <c r="I25" i="7" s="1"/>
  <c r="I43" i="3"/>
  <c r="I35" i="6" s="1"/>
  <c r="AV345" i="3"/>
  <c r="AV43" i="3" s="1"/>
  <c r="AV35" i="6" s="1"/>
  <c r="BC40" i="3"/>
  <c r="BD491" i="3"/>
  <c r="BD40" i="3"/>
  <c r="I77" i="3"/>
  <c r="I142" i="3" s="1"/>
  <c r="I16" i="7" s="1"/>
  <c r="BC491" i="3"/>
  <c r="BB40" i="3"/>
  <c r="I73" i="3"/>
  <c r="I138" i="3" s="1"/>
  <c r="I12" i="7" s="1"/>
  <c r="BD36" i="3"/>
  <c r="BD487" i="3"/>
  <c r="BC487" i="3"/>
  <c r="BB36" i="3"/>
  <c r="BC36" i="3"/>
  <c r="I71" i="3"/>
  <c r="I136" i="3" s="1"/>
  <c r="I10" i="7" s="1"/>
  <c r="D9" i="9" s="1"/>
  <c r="M9" i="4" s="1"/>
  <c r="BD34" i="3"/>
  <c r="BC34" i="3"/>
  <c r="BD485" i="3"/>
  <c r="BB34" i="3"/>
  <c r="BC485" i="3"/>
  <c r="BC490" i="3"/>
  <c r="BD490" i="3"/>
  <c r="BB39" i="3"/>
  <c r="BD39" i="3"/>
  <c r="I76" i="3"/>
  <c r="I141" i="3" s="1"/>
  <c r="I15" i="7" s="1"/>
  <c r="BC39" i="3"/>
  <c r="BD492" i="3"/>
  <c r="I78" i="3"/>
  <c r="I143" i="3" s="1"/>
  <c r="I17" i="7" s="1"/>
  <c r="BD41" i="3"/>
  <c r="BC41" i="3"/>
  <c r="BB41" i="3"/>
  <c r="BC492" i="3"/>
  <c r="BC37" i="3"/>
  <c r="BD37" i="3"/>
  <c r="BB37" i="3"/>
  <c r="BD488" i="3"/>
  <c r="I74" i="3"/>
  <c r="I139" i="3" s="1"/>
  <c r="I13" i="7" s="1"/>
  <c r="BC488" i="3"/>
  <c r="CJ51" i="3"/>
  <c r="CI51" i="3"/>
  <c r="CJ502" i="3"/>
  <c r="AO88" i="3"/>
  <c r="AO153" i="3" s="1"/>
  <c r="AO27" i="7" s="1"/>
  <c r="CJ500" i="3"/>
  <c r="CJ49" i="3"/>
  <c r="AO86" i="3"/>
  <c r="AO151" i="3" s="1"/>
  <c r="AO25" i="7" s="1"/>
  <c r="CJ42" i="3"/>
  <c r="CJ493" i="3"/>
  <c r="AO79" i="3"/>
  <c r="AO144" i="3" s="1"/>
  <c r="AO18" i="7" s="1"/>
  <c r="CJ34" i="3"/>
  <c r="CI485" i="3"/>
  <c r="CH34" i="3"/>
  <c r="CI34" i="3"/>
  <c r="CJ485" i="3"/>
  <c r="AO71" i="3"/>
  <c r="AO136" i="3" s="1"/>
  <c r="AO10" i="7" s="1"/>
  <c r="CJ47" i="3"/>
  <c r="CJ498" i="3"/>
  <c r="AO84" i="3"/>
  <c r="AO149" i="3" s="1"/>
  <c r="AO23" i="7" s="1"/>
  <c r="H5" i="39" s="1"/>
  <c r="H89" i="4" s="1"/>
  <c r="CJ48" i="3"/>
  <c r="CJ499" i="3"/>
  <c r="AO85" i="3"/>
  <c r="AO150" i="3" s="1"/>
  <c r="AO24" i="7" s="1"/>
  <c r="CJ36" i="3"/>
  <c r="CJ487" i="3"/>
  <c r="AO73" i="3"/>
  <c r="AO138" i="3" s="1"/>
  <c r="AO12" i="7" s="1"/>
  <c r="CJ40" i="3"/>
  <c r="AO77" i="3"/>
  <c r="AO142" i="3" s="1"/>
  <c r="AO16" i="7" s="1"/>
  <c r="CJ491" i="3"/>
  <c r="CJ35" i="3"/>
  <c r="AO72" i="3"/>
  <c r="AO137" i="3" s="1"/>
  <c r="AO11" i="7" s="1"/>
  <c r="CJ486" i="3"/>
  <c r="BU502" i="3"/>
  <c r="BS51" i="3"/>
  <c r="BT51" i="3"/>
  <c r="BU51" i="3"/>
  <c r="BT502" i="3"/>
  <c r="Z88" i="3"/>
  <c r="Z153" i="3" s="1"/>
  <c r="Z27" i="7" s="1"/>
  <c r="BT49" i="3"/>
  <c r="BU49" i="3"/>
  <c r="BS49" i="3"/>
  <c r="Z86" i="3"/>
  <c r="Z151" i="3" s="1"/>
  <c r="Z25" i="7" s="1"/>
  <c r="BT500" i="3"/>
  <c r="BU500" i="3"/>
  <c r="BT496" i="3"/>
  <c r="BU496" i="3"/>
  <c r="BT45" i="3"/>
  <c r="Z82" i="3"/>
  <c r="Z147" i="3" s="1"/>
  <c r="Z21" i="7" s="1"/>
  <c r="BS45" i="3"/>
  <c r="BU45" i="3"/>
  <c r="BS43" i="3"/>
  <c r="BT494" i="3"/>
  <c r="BU43" i="3"/>
  <c r="Z80" i="3"/>
  <c r="Z145" i="3" s="1"/>
  <c r="Z19" i="7" s="1"/>
  <c r="BU494" i="3"/>
  <c r="BT43" i="3"/>
  <c r="BT33" i="3"/>
  <c r="BS33" i="3"/>
  <c r="BU484" i="3"/>
  <c r="BT484" i="3"/>
  <c r="Z70" i="3"/>
  <c r="Z135" i="3" s="1"/>
  <c r="Z9" i="7" s="1"/>
  <c r="BU33" i="3"/>
  <c r="BT485" i="3"/>
  <c r="BS34" i="3"/>
  <c r="Z71" i="3"/>
  <c r="Z136" i="3" s="1"/>
  <c r="Z10" i="7" s="1"/>
  <c r="F8" i="9" s="1"/>
  <c r="O8" i="4" s="1"/>
  <c r="BU485" i="3"/>
  <c r="BT34" i="3"/>
  <c r="BU34" i="3"/>
  <c r="BU46" i="3"/>
  <c r="BU497" i="3"/>
  <c r="BT46" i="3"/>
  <c r="BS46" i="3"/>
  <c r="BT497" i="3"/>
  <c r="Z83" i="3"/>
  <c r="Z148" i="3" s="1"/>
  <c r="Z22" i="7" s="1"/>
  <c r="BT40" i="3"/>
  <c r="BU40" i="3"/>
  <c r="BT491" i="3"/>
  <c r="Z77" i="3"/>
  <c r="Z142" i="3" s="1"/>
  <c r="Z16" i="7" s="1"/>
  <c r="BU491" i="3"/>
  <c r="BS40" i="3"/>
  <c r="BT44" i="3"/>
  <c r="BU44" i="3"/>
  <c r="BT495" i="3"/>
  <c r="Z81" i="3"/>
  <c r="Z146" i="3" s="1"/>
  <c r="Z20" i="7" s="1"/>
  <c r="BU495" i="3"/>
  <c r="BS44" i="3"/>
  <c r="CI502" i="3"/>
  <c r="CO502" i="3" s="1"/>
  <c r="AV354" i="3"/>
  <c r="AV52" i="3" s="1"/>
  <c r="AV44" i="6" s="1"/>
  <c r="BI502" i="3"/>
  <c r="BJ51" i="3"/>
  <c r="BH51" i="3"/>
  <c r="O88" i="3"/>
  <c r="O153" i="3" s="1"/>
  <c r="O27" i="7" s="1"/>
  <c r="BI51" i="3"/>
  <c r="BJ502" i="3"/>
  <c r="BJ49" i="3"/>
  <c r="O86" i="3"/>
  <c r="O151" i="3" s="1"/>
  <c r="O25" i="7" s="1"/>
  <c r="BJ500" i="3"/>
  <c r="BH49" i="3"/>
  <c r="BJ47" i="3"/>
  <c r="BJ498" i="3"/>
  <c r="O84" i="3"/>
  <c r="O149" i="3" s="1"/>
  <c r="O23" i="7" s="1"/>
  <c r="BH47" i="3"/>
  <c r="BJ43" i="3"/>
  <c r="BI494" i="3"/>
  <c r="BI43" i="3"/>
  <c r="BJ494" i="3"/>
  <c r="O80" i="3"/>
  <c r="O145" i="3" s="1"/>
  <c r="O19" i="7" s="1"/>
  <c r="BH43" i="3"/>
  <c r="BJ36" i="3"/>
  <c r="BJ487" i="3"/>
  <c r="O73" i="3"/>
  <c r="O138" i="3" s="1"/>
  <c r="O12" i="7" s="1"/>
  <c r="BH36" i="3"/>
  <c r="BJ35" i="3"/>
  <c r="O72" i="3"/>
  <c r="O137" i="3" s="1"/>
  <c r="O11" i="7" s="1"/>
  <c r="E6" i="20" s="1"/>
  <c r="E18" i="4" s="1"/>
  <c r="BJ486" i="3"/>
  <c r="BN486" i="3" s="1"/>
  <c r="BJ496" i="3"/>
  <c r="BN496" i="3" s="1"/>
  <c r="BJ45" i="3"/>
  <c r="O60" i="6"/>
  <c r="O82" i="3"/>
  <c r="O147" i="3" s="1"/>
  <c r="O21" i="7" s="1"/>
  <c r="BH45" i="3"/>
  <c r="BJ499" i="3"/>
  <c r="BJ48" i="3"/>
  <c r="O85" i="3"/>
  <c r="O150" i="3" s="1"/>
  <c r="O24" i="7" s="1"/>
  <c r="BH48" i="3"/>
  <c r="O83" i="3"/>
  <c r="O148" i="3" s="1"/>
  <c r="O22" i="7" s="1"/>
  <c r="BJ46" i="3"/>
  <c r="BJ497" i="3"/>
  <c r="BH46" i="3"/>
  <c r="CE51" i="3"/>
  <c r="CD51" i="3"/>
  <c r="AJ88" i="3"/>
  <c r="AJ153" i="3" s="1"/>
  <c r="AJ27" i="7" s="1"/>
  <c r="G9" i="43" s="1"/>
  <c r="G117" i="4" s="1"/>
  <c r="CC51" i="3"/>
  <c r="CE502" i="3"/>
  <c r="CD502" i="3"/>
  <c r="CE49" i="3"/>
  <c r="CD500" i="3"/>
  <c r="CE500" i="3"/>
  <c r="CD49" i="3"/>
  <c r="CC49" i="3"/>
  <c r="AJ86" i="3"/>
  <c r="AJ151" i="3" s="1"/>
  <c r="AJ25" i="7" s="1"/>
  <c r="G9" i="41" s="1"/>
  <c r="G105" i="4" s="1"/>
  <c r="AJ73" i="3"/>
  <c r="AJ138" i="3" s="1"/>
  <c r="AJ12" i="7" s="1"/>
  <c r="CE36" i="3"/>
  <c r="CE487" i="3"/>
  <c r="CG487" i="3" s="1"/>
  <c r="CD36" i="3"/>
  <c r="CD487" i="3"/>
  <c r="CC36" i="3"/>
  <c r="AJ70" i="3"/>
  <c r="AJ135" i="3" s="1"/>
  <c r="AJ9" i="7" s="1"/>
  <c r="CE484" i="3"/>
  <c r="CD33" i="3"/>
  <c r="CE33" i="3"/>
  <c r="CD484" i="3"/>
  <c r="CC33" i="3"/>
  <c r="CE46" i="3"/>
  <c r="AJ83" i="3"/>
  <c r="AJ148" i="3" s="1"/>
  <c r="AJ22" i="7" s="1"/>
  <c r="CE497" i="3"/>
  <c r="CD46" i="3"/>
  <c r="CD497" i="3"/>
  <c r="CC46" i="3"/>
  <c r="CE486" i="3"/>
  <c r="AJ72" i="3"/>
  <c r="AJ137" i="3" s="1"/>
  <c r="AJ11" i="7" s="1"/>
  <c r="G9" i="20" s="1"/>
  <c r="G21" i="4" s="1"/>
  <c r="CE35" i="3"/>
  <c r="CD486" i="3"/>
  <c r="CC35" i="3"/>
  <c r="CD35" i="3"/>
  <c r="CE45" i="3"/>
  <c r="AJ82" i="3"/>
  <c r="AJ147" i="3" s="1"/>
  <c r="AJ21" i="7" s="1"/>
  <c r="CE496" i="3"/>
  <c r="CD45" i="3"/>
  <c r="CD496" i="3"/>
  <c r="CC45" i="3"/>
  <c r="CC38" i="3"/>
  <c r="AJ75" i="3"/>
  <c r="AJ140" i="3" s="1"/>
  <c r="AJ14" i="7" s="1"/>
  <c r="CD489" i="3"/>
  <c r="CD38" i="3"/>
  <c r="CE38" i="3"/>
  <c r="CE489" i="3"/>
  <c r="CG489" i="3" s="1"/>
  <c r="AJ77" i="3"/>
  <c r="AJ142" i="3" s="1"/>
  <c r="AJ16" i="7" s="1"/>
  <c r="CE40" i="3"/>
  <c r="CE491" i="3"/>
  <c r="CD40" i="3"/>
  <c r="CD491" i="3"/>
  <c r="CC40" i="3"/>
  <c r="CH40" i="3"/>
  <c r="CH35" i="3"/>
  <c r="CI500" i="3"/>
  <c r="AV339" i="3"/>
  <c r="AV37" i="3" s="1"/>
  <c r="AV29" i="6" s="1"/>
  <c r="AV337" i="3"/>
  <c r="AV35" i="3" s="1"/>
  <c r="AV27" i="6" s="1"/>
  <c r="AV346" i="3"/>
  <c r="AV44" i="3" s="1"/>
  <c r="AV36" i="6" s="1"/>
  <c r="AV338" i="3"/>
  <c r="AV36" i="3" s="1"/>
  <c r="AV28" i="6" s="1"/>
  <c r="AV343" i="3"/>
  <c r="AV41" i="3" s="1"/>
  <c r="AV33" i="6" s="1"/>
  <c r="AV340" i="3"/>
  <c r="AV38" i="3" s="1"/>
  <c r="AV30" i="6" s="1"/>
  <c r="AV342" i="3"/>
  <c r="AV40" i="3" s="1"/>
  <c r="AV32" i="6" s="1"/>
  <c r="AV352" i="3"/>
  <c r="AV50" i="3" s="1"/>
  <c r="AV42" i="6" s="1"/>
  <c r="BI45" i="3"/>
  <c r="BI36" i="3"/>
  <c r="BI499" i="3"/>
  <c r="BI40" i="3"/>
  <c r="BI41" i="3"/>
  <c r="BI489" i="3"/>
  <c r="BI38" i="3"/>
  <c r="BI49" i="3"/>
  <c r="BI500" i="3"/>
  <c r="F4" i="31"/>
  <c r="F4" i="4"/>
  <c r="G6" i="31"/>
  <c r="G6" i="4"/>
  <c r="X39" i="1"/>
  <c r="CN3" i="3" s="1"/>
  <c r="CM3" i="3"/>
  <c r="BH42" i="3"/>
  <c r="CH51" i="3"/>
  <c r="CH48" i="3"/>
  <c r="CI48" i="3"/>
  <c r="CI36" i="3"/>
  <c r="CI487" i="3"/>
  <c r="CH47" i="3"/>
  <c r="CI498" i="3"/>
  <c r="CH42" i="3"/>
  <c r="CI42" i="3"/>
  <c r="CI493" i="3"/>
  <c r="F83" i="3"/>
  <c r="F148" i="3" s="1"/>
  <c r="F22" i="7" s="1"/>
  <c r="AZ46" i="3"/>
  <c r="AY46" i="3"/>
  <c r="BA497" i="3"/>
  <c r="AZ497" i="3"/>
  <c r="BA46" i="3"/>
  <c r="AZ47" i="3"/>
  <c r="BA47" i="3"/>
  <c r="AZ498" i="3"/>
  <c r="AY47" i="3"/>
  <c r="F84" i="3"/>
  <c r="F149" i="3" s="1"/>
  <c r="F23" i="7" s="1"/>
  <c r="BA498" i="3"/>
  <c r="BA496" i="3"/>
  <c r="AZ45" i="3"/>
  <c r="F82" i="3"/>
  <c r="F147" i="3" s="1"/>
  <c r="F21" i="7" s="1"/>
  <c r="AY45" i="3"/>
  <c r="F60" i="6"/>
  <c r="BA45" i="3"/>
  <c r="AZ496" i="3"/>
  <c r="BA499" i="3"/>
  <c r="AZ499" i="3"/>
  <c r="BA48" i="3"/>
  <c r="AZ48" i="3"/>
  <c r="F85" i="3"/>
  <c r="F150" i="3" s="1"/>
  <c r="F24" i="7" s="1"/>
  <c r="AY48" i="3"/>
  <c r="AZ485" i="3"/>
  <c r="BA485" i="3"/>
  <c r="F71" i="3"/>
  <c r="F136" i="3" s="1"/>
  <c r="F10" i="7" s="1"/>
  <c r="D6" i="9" s="1"/>
  <c r="M6" i="4" s="1"/>
  <c r="AY34" i="3"/>
  <c r="BA34" i="3"/>
  <c r="AZ34" i="3"/>
  <c r="AY39" i="3"/>
  <c r="AZ39" i="3"/>
  <c r="BA39" i="3"/>
  <c r="AZ490" i="3"/>
  <c r="BA490" i="3"/>
  <c r="F76" i="3"/>
  <c r="F141" i="3" s="1"/>
  <c r="F15" i="7" s="1"/>
  <c r="BA42" i="3"/>
  <c r="AZ493" i="3"/>
  <c r="BA493" i="3"/>
  <c r="AY42" i="3"/>
  <c r="F79" i="3"/>
  <c r="F144" i="3" s="1"/>
  <c r="F18" i="7" s="1"/>
  <c r="AZ42" i="3"/>
  <c r="AY49" i="3"/>
  <c r="AZ500" i="3"/>
  <c r="BA49" i="3"/>
  <c r="AZ49" i="3"/>
  <c r="BA500" i="3"/>
  <c r="F86" i="3"/>
  <c r="F151" i="3" s="1"/>
  <c r="F25" i="7" s="1"/>
  <c r="BI497" i="3"/>
  <c r="BI35" i="3"/>
  <c r="E5" i="31"/>
  <c r="E5" i="4"/>
  <c r="BI33" i="3"/>
  <c r="BI42" i="3"/>
  <c r="BI485" i="3"/>
  <c r="BH34" i="3"/>
  <c r="BI501" i="3"/>
  <c r="BB50" i="3"/>
  <c r="BD50" i="3"/>
  <c r="BC50" i="3"/>
  <c r="BD501" i="3"/>
  <c r="BC501" i="3"/>
  <c r="I87" i="3"/>
  <c r="I152" i="3" s="1"/>
  <c r="I26" i="7" s="1"/>
  <c r="BB38" i="3"/>
  <c r="BC489" i="3"/>
  <c r="I75" i="3"/>
  <c r="I140" i="3" s="1"/>
  <c r="I14" i="7" s="1"/>
  <c r="BD489" i="3"/>
  <c r="BC38" i="3"/>
  <c r="BD38" i="3"/>
  <c r="BD48" i="3"/>
  <c r="BD499" i="3"/>
  <c r="I85" i="3"/>
  <c r="I150" i="3" s="1"/>
  <c r="I24" i="7" s="1"/>
  <c r="BB48" i="3"/>
  <c r="BC48" i="3"/>
  <c r="BC499" i="3"/>
  <c r="BD46" i="3"/>
  <c r="I83" i="3"/>
  <c r="I148" i="3" s="1"/>
  <c r="I22" i="7" s="1"/>
  <c r="BD497" i="3"/>
  <c r="BC46" i="3"/>
  <c r="BC497" i="3"/>
  <c r="BB46" i="3"/>
  <c r="I33" i="3"/>
  <c r="I25" i="6" s="1"/>
  <c r="AV335" i="3"/>
  <c r="AV33" i="3" s="1"/>
  <c r="AV25" i="6" s="1"/>
  <c r="BD42" i="3"/>
  <c r="BD493" i="3"/>
  <c r="I79" i="3"/>
  <c r="I144" i="3" s="1"/>
  <c r="I18" i="7" s="1"/>
  <c r="BB42" i="3"/>
  <c r="BC42" i="3"/>
  <c r="BC493" i="3"/>
  <c r="BD47" i="3"/>
  <c r="I84" i="3"/>
  <c r="I149" i="3" s="1"/>
  <c r="I23" i="7" s="1"/>
  <c r="BD498" i="3"/>
  <c r="BC498" i="3"/>
  <c r="BB47" i="3"/>
  <c r="BC47" i="3"/>
  <c r="I72" i="3"/>
  <c r="I137" i="3" s="1"/>
  <c r="I11" i="7" s="1"/>
  <c r="D9" i="20" s="1"/>
  <c r="D21" i="4" s="1"/>
  <c r="BD486" i="3"/>
  <c r="BD35" i="3"/>
  <c r="BC35" i="3"/>
  <c r="BC486" i="3"/>
  <c r="BB35" i="3"/>
  <c r="CJ50" i="3"/>
  <c r="AO87" i="3"/>
  <c r="AO152" i="3" s="1"/>
  <c r="AO26" i="7" s="1"/>
  <c r="H5" i="42" s="1"/>
  <c r="Q101" i="4" s="1"/>
  <c r="CJ501" i="3"/>
  <c r="CI38" i="3"/>
  <c r="CJ489" i="3"/>
  <c r="CJ38" i="3"/>
  <c r="AO75" i="3"/>
  <c r="AO140" i="3" s="1"/>
  <c r="AO14" i="7" s="1"/>
  <c r="CI489" i="3"/>
  <c r="CH38" i="3"/>
  <c r="CJ492" i="3"/>
  <c r="AO78" i="3"/>
  <c r="AO143" i="3" s="1"/>
  <c r="AO17" i="7" s="1"/>
  <c r="CJ41" i="3"/>
  <c r="CJ488" i="3"/>
  <c r="CJ37" i="3"/>
  <c r="AO74" i="3"/>
  <c r="AO139" i="3" s="1"/>
  <c r="AO13" i="7" s="1"/>
  <c r="CJ33" i="3"/>
  <c r="AO70" i="3"/>
  <c r="AO135" i="3" s="1"/>
  <c r="AO9" i="7" s="1"/>
  <c r="H5" i="4" s="1"/>
  <c r="CJ484" i="3"/>
  <c r="CJ46" i="3"/>
  <c r="CJ497" i="3"/>
  <c r="AO83" i="3"/>
  <c r="AO148" i="3" s="1"/>
  <c r="AO22" i="7" s="1"/>
  <c r="CJ496" i="3"/>
  <c r="AO60" i="6"/>
  <c r="AO82" i="3"/>
  <c r="AO147" i="3" s="1"/>
  <c r="AO21" i="7" s="1"/>
  <c r="CJ45" i="3"/>
  <c r="CJ44" i="3"/>
  <c r="AO81" i="3"/>
  <c r="AO146" i="3" s="1"/>
  <c r="AO20" i="7" s="1"/>
  <c r="CJ495" i="3"/>
  <c r="BT50" i="3"/>
  <c r="BS50" i="3"/>
  <c r="BU50" i="3"/>
  <c r="Z87" i="3"/>
  <c r="Z152" i="3" s="1"/>
  <c r="Z26" i="7" s="1"/>
  <c r="BT501" i="3"/>
  <c r="BU501" i="3"/>
  <c r="BU492" i="3"/>
  <c r="BT492" i="3"/>
  <c r="BU41" i="3"/>
  <c r="Z78" i="3"/>
  <c r="Z143" i="3" s="1"/>
  <c r="Z17" i="7" s="1"/>
  <c r="BT41" i="3"/>
  <c r="BS41" i="3"/>
  <c r="BT499" i="3"/>
  <c r="BU499" i="3"/>
  <c r="BU48" i="3"/>
  <c r="Z85" i="3"/>
  <c r="Z150" i="3" s="1"/>
  <c r="Z24" i="7" s="1"/>
  <c r="BT48" i="3"/>
  <c r="BS48" i="3"/>
  <c r="BS42" i="3"/>
  <c r="BU493" i="3"/>
  <c r="BT42" i="3"/>
  <c r="BT493" i="3"/>
  <c r="Z79" i="3"/>
  <c r="Z144" i="3" s="1"/>
  <c r="Z18" i="7" s="1"/>
  <c r="BU42" i="3"/>
  <c r="BU486" i="3"/>
  <c r="Z72" i="3"/>
  <c r="Z137" i="3" s="1"/>
  <c r="Z11" i="7" s="1"/>
  <c r="BT486" i="3"/>
  <c r="BW486" i="3" s="1"/>
  <c r="BT35" i="3"/>
  <c r="BS35" i="3"/>
  <c r="BU35" i="3"/>
  <c r="BT487" i="3"/>
  <c r="BS36" i="3"/>
  <c r="BU487" i="3"/>
  <c r="BT36" i="3"/>
  <c r="Z73" i="3"/>
  <c r="Z138" i="3" s="1"/>
  <c r="Z12" i="7" s="1"/>
  <c r="BU36" i="3"/>
  <c r="BU498" i="3"/>
  <c r="BT498" i="3"/>
  <c r="BT47" i="3"/>
  <c r="BS47" i="3"/>
  <c r="BU47" i="3"/>
  <c r="Z84" i="3"/>
  <c r="Z149" i="3" s="1"/>
  <c r="Z23" i="7" s="1"/>
  <c r="BU488" i="3"/>
  <c r="BT37" i="3"/>
  <c r="BS37" i="3"/>
  <c r="Z74" i="3"/>
  <c r="Z139" i="3" s="1"/>
  <c r="Z13" i="7" s="1"/>
  <c r="BT488" i="3"/>
  <c r="BU37" i="3"/>
  <c r="N4" i="32"/>
  <c r="H3" i="31"/>
  <c r="N4" i="31"/>
  <c r="N4" i="30"/>
  <c r="N6" i="29"/>
  <c r="N3" i="28"/>
  <c r="N6" i="27"/>
  <c r="N4" i="26"/>
  <c r="N4" i="25"/>
  <c r="N4" i="24"/>
  <c r="N4" i="23"/>
  <c r="N4" i="22"/>
  <c r="N4" i="21"/>
  <c r="H3" i="20"/>
  <c r="H15" i="4" s="1"/>
  <c r="N4" i="20"/>
  <c r="N4" i="9"/>
  <c r="H3" i="9"/>
  <c r="Q3" i="4" s="1"/>
  <c r="AA431" i="3"/>
  <c r="Z448" i="3"/>
  <c r="N444" i="3"/>
  <c r="N21" i="3" s="1"/>
  <c r="N446" i="3"/>
  <c r="N445" i="3" s="1"/>
  <c r="N19" i="3" s="1"/>
  <c r="N20" i="3" s="1"/>
  <c r="BI12" i="2"/>
  <c r="BF12" i="2"/>
  <c r="BH12" i="2"/>
  <c r="A356" i="3"/>
  <c r="A54" i="3" s="1"/>
  <c r="CH503" i="3"/>
  <c r="CH52" i="3"/>
  <c r="BR503" i="3"/>
  <c r="BR52" i="3"/>
  <c r="BP503" i="3"/>
  <c r="BP52" i="3"/>
  <c r="CE503" i="3"/>
  <c r="CE52" i="3"/>
  <c r="BI503" i="3"/>
  <c r="BI52" i="3"/>
  <c r="BJ503" i="3"/>
  <c r="BJ52" i="3"/>
  <c r="BL503" i="3"/>
  <c r="BL52" i="3"/>
  <c r="CB503" i="3"/>
  <c r="CB52" i="3"/>
  <c r="CK503" i="3"/>
  <c r="CK52" i="3"/>
  <c r="BU503" i="3"/>
  <c r="BU52" i="3"/>
  <c r="CD503" i="3"/>
  <c r="CD52" i="3"/>
  <c r="BV503" i="3"/>
  <c r="BV52" i="3"/>
  <c r="CL503" i="3"/>
  <c r="CL52" i="3"/>
  <c r="BC503" i="3"/>
  <c r="BC52" i="3"/>
  <c r="BM503" i="3"/>
  <c r="BM52" i="3"/>
  <c r="BZ503" i="3"/>
  <c r="BZ52" i="3"/>
  <c r="BQ503" i="3"/>
  <c r="BQ52" i="3"/>
  <c r="BT503" i="3"/>
  <c r="BT52" i="3"/>
  <c r="CI503" i="3"/>
  <c r="CI52" i="3"/>
  <c r="CM503" i="3"/>
  <c r="CM52" i="3"/>
  <c r="CA503" i="3"/>
  <c r="CA52" i="3"/>
  <c r="BG503" i="3"/>
  <c r="BG52" i="3"/>
  <c r="CJ503" i="3"/>
  <c r="CJ52" i="3"/>
  <c r="AZ503" i="3"/>
  <c r="AZ52" i="3"/>
  <c r="CN503" i="3"/>
  <c r="CN52" i="3"/>
  <c r="BD503" i="3"/>
  <c r="BD52" i="3"/>
  <c r="BH503" i="3"/>
  <c r="BH52" i="3"/>
  <c r="CC503" i="3"/>
  <c r="CC52" i="3"/>
  <c r="AY503" i="3"/>
  <c r="AY52" i="3"/>
  <c r="BA503" i="3"/>
  <c r="BA52" i="3"/>
  <c r="AX503" i="3"/>
  <c r="AX52" i="3"/>
  <c r="BS503" i="3"/>
  <c r="BS52" i="3"/>
  <c r="BB503" i="3"/>
  <c r="BB52" i="3"/>
  <c r="BK503" i="3"/>
  <c r="BK52" i="3"/>
  <c r="BY503" i="3"/>
  <c r="BY52" i="3"/>
  <c r="O460" i="3"/>
  <c r="R409" i="3"/>
  <c r="R457" i="3" s="1"/>
  <c r="S408" i="3"/>
  <c r="S456" i="3" s="1"/>
  <c r="Y403" i="3"/>
  <c r="Y451" i="3" s="1"/>
  <c r="Q411" i="3"/>
  <c r="Q459" i="3" s="1"/>
  <c r="X404" i="3"/>
  <c r="X452" i="3" s="1"/>
  <c r="AC400" i="3"/>
  <c r="AC448" i="3" s="1"/>
  <c r="P412" i="3"/>
  <c r="T408" i="3"/>
  <c r="T456" i="3" s="1"/>
  <c r="Z402" i="3"/>
  <c r="Z450" i="3" s="1"/>
  <c r="AC399" i="3"/>
  <c r="AC447" i="3" s="1"/>
  <c r="U407" i="3"/>
  <c r="U455" i="3" s="1"/>
  <c r="W405" i="3"/>
  <c r="W453" i="3" s="1"/>
  <c r="V406" i="3"/>
  <c r="V454" i="3" s="1"/>
  <c r="AA401" i="3"/>
  <c r="AA449" i="3" s="1"/>
  <c r="AE89" i="3"/>
  <c r="AE154" i="3" s="1"/>
  <c r="AE28" i="7" s="1"/>
  <c r="V89" i="3"/>
  <c r="V154" i="3" s="1"/>
  <c r="V28" i="7" s="1"/>
  <c r="Y89" i="3"/>
  <c r="Y154" i="3" s="1"/>
  <c r="AN89" i="3"/>
  <c r="AN154" i="3" s="1"/>
  <c r="AN28" i="7" s="1"/>
  <c r="H4" i="44" s="1"/>
  <c r="Q112" i="4" s="1"/>
  <c r="AR89" i="3"/>
  <c r="AR154" i="3" s="1"/>
  <c r="AR28" i="7" s="1"/>
  <c r="H8" i="44" s="1"/>
  <c r="Q116" i="4" s="1"/>
  <c r="AF89" i="3"/>
  <c r="AF154" i="3" s="1"/>
  <c r="AF28" i="7" s="1"/>
  <c r="L89" i="3"/>
  <c r="L154" i="3" s="1"/>
  <c r="L28" i="7" s="1"/>
  <c r="AO89" i="3"/>
  <c r="AO154" i="3" s="1"/>
  <c r="AO28" i="7" s="1"/>
  <c r="H5" i="44" s="1"/>
  <c r="Q113" i="4" s="1"/>
  <c r="E89" i="3"/>
  <c r="E154" i="3" s="1"/>
  <c r="E28" i="7" s="1"/>
  <c r="AS89" i="3"/>
  <c r="AS154" i="3" s="1"/>
  <c r="AS28" i="7" s="1"/>
  <c r="I89" i="3"/>
  <c r="I154" i="3" s="1"/>
  <c r="I28" i="7" s="1"/>
  <c r="M89" i="3"/>
  <c r="M154" i="3" s="1"/>
  <c r="M28" i="7" s="1"/>
  <c r="J89" i="3"/>
  <c r="J154" i="3" s="1"/>
  <c r="J28" i="7" s="1"/>
  <c r="AH89" i="3"/>
  <c r="AH154" i="3" s="1"/>
  <c r="AU89" i="3"/>
  <c r="AU154" i="3" s="1"/>
  <c r="AU28" i="7" s="1"/>
  <c r="AB89" i="3"/>
  <c r="AB154" i="3" s="1"/>
  <c r="AB28" i="7" s="1"/>
  <c r="D89" i="3"/>
  <c r="D154" i="3" s="1"/>
  <c r="D28" i="7" s="1"/>
  <c r="F89" i="3"/>
  <c r="F154" i="3" s="1"/>
  <c r="F28" i="7" s="1"/>
  <c r="C89" i="3"/>
  <c r="C154" i="3" s="1"/>
  <c r="C28" i="7" s="1"/>
  <c r="X89" i="3"/>
  <c r="X154" i="3" s="1"/>
  <c r="X28" i="7" s="1"/>
  <c r="G89" i="3"/>
  <c r="G154" i="3" s="1"/>
  <c r="P89" i="3"/>
  <c r="P154" i="3" s="1"/>
  <c r="AD89" i="3"/>
  <c r="AD154" i="3" s="1"/>
  <c r="AD28" i="7" s="1"/>
  <c r="AM89" i="3"/>
  <c r="AM154" i="3" s="1"/>
  <c r="AM28" i="7" s="1"/>
  <c r="H3" i="44" s="1"/>
  <c r="Q111" i="4" s="1"/>
  <c r="W89" i="3"/>
  <c r="W154" i="3" s="1"/>
  <c r="W28" i="7" s="1"/>
  <c r="U89" i="3"/>
  <c r="U154" i="3" s="1"/>
  <c r="U28" i="7" s="1"/>
  <c r="AJ89" i="3"/>
  <c r="AJ154" i="3" s="1"/>
  <c r="AJ28" i="7" s="1"/>
  <c r="N89" i="3"/>
  <c r="N154" i="3" s="1"/>
  <c r="N28" i="7" s="1"/>
  <c r="O89" i="3"/>
  <c r="O154" i="3" s="1"/>
  <c r="O28" i="7" s="1"/>
  <c r="Q89" i="3"/>
  <c r="Q154" i="3" s="1"/>
  <c r="Q28" i="7" s="1"/>
  <c r="AG89" i="3"/>
  <c r="AG154" i="3" s="1"/>
  <c r="AG28" i="7" s="1"/>
  <c r="AP89" i="3"/>
  <c r="AP154" i="3" s="1"/>
  <c r="AP28" i="7" s="1"/>
  <c r="H6" i="44" s="1"/>
  <c r="Q114" i="4" s="1"/>
  <c r="Z89" i="3"/>
  <c r="Z154" i="3" s="1"/>
  <c r="Z28" i="7" s="1"/>
  <c r="AK89" i="3"/>
  <c r="AK154" i="3" s="1"/>
  <c r="AK28" i="7" s="1"/>
  <c r="AL89" i="3"/>
  <c r="AL154" i="3" s="1"/>
  <c r="AL28" i="7" s="1"/>
  <c r="G11" i="44" s="1"/>
  <c r="P119" i="4" s="1"/>
  <c r="AI89" i="3"/>
  <c r="AI154" i="3" s="1"/>
  <c r="AI28" i="7" s="1"/>
  <c r="AT89" i="3"/>
  <c r="AT154" i="3" s="1"/>
  <c r="AT28" i="7" s="1"/>
  <c r="AA89" i="3"/>
  <c r="AA154" i="3" s="1"/>
  <c r="AA28" i="7" s="1"/>
  <c r="AQ89" i="3"/>
  <c r="AQ154" i="3" s="1"/>
  <c r="AC89" i="3"/>
  <c r="AC154" i="3" s="1"/>
  <c r="AC28" i="7" s="1"/>
  <c r="H89" i="3"/>
  <c r="H154" i="3" s="1"/>
  <c r="H28" i="7" s="1"/>
  <c r="K89" i="3"/>
  <c r="K154" i="3" s="1"/>
  <c r="K28" i="7" s="1"/>
  <c r="T89" i="3"/>
  <c r="T154" i="3" s="1"/>
  <c r="T28" i="7" s="1"/>
  <c r="S89" i="3"/>
  <c r="S154" i="3" s="1"/>
  <c r="S28" i="7" s="1"/>
  <c r="R89" i="3"/>
  <c r="R154" i="3" s="1"/>
  <c r="R28" i="7" s="1"/>
  <c r="A121" i="3"/>
  <c r="A154" i="3"/>
  <c r="A29" i="7"/>
  <c r="H7" i="45" s="1"/>
  <c r="H127" i="4" s="1"/>
  <c r="A90" i="3"/>
  <c r="AP280" i="3"/>
  <c r="AP314" i="3" s="1"/>
  <c r="AP356" i="3" s="1"/>
  <c r="AN280" i="3"/>
  <c r="AN314" i="3" s="1"/>
  <c r="AN356" i="3" s="1"/>
  <c r="K280" i="3"/>
  <c r="K314" i="3" s="1"/>
  <c r="K356" i="3" s="1"/>
  <c r="K54" i="3" s="1"/>
  <c r="K46" i="6" s="1"/>
  <c r="J280" i="3"/>
  <c r="J314" i="3" s="1"/>
  <c r="J356" i="3" s="1"/>
  <c r="J54" i="3" s="1"/>
  <c r="J46" i="6" s="1"/>
  <c r="AM280" i="3"/>
  <c r="AM314" i="3" s="1"/>
  <c r="AM356" i="3" s="1"/>
  <c r="AM54" i="3" s="1"/>
  <c r="AM46" i="6" s="1"/>
  <c r="V280" i="3"/>
  <c r="V314" i="3" s="1"/>
  <c r="V356" i="3" s="1"/>
  <c r="AA280" i="3"/>
  <c r="AA314" i="3" s="1"/>
  <c r="AA356" i="3" s="1"/>
  <c r="AA54" i="3" s="1"/>
  <c r="AA46" i="6" s="1"/>
  <c r="C280" i="3"/>
  <c r="C314" i="3" s="1"/>
  <c r="C356" i="3" s="1"/>
  <c r="C54" i="3" s="1"/>
  <c r="C46" i="6" s="1"/>
  <c r="T280" i="3"/>
  <c r="T314" i="3" s="1"/>
  <c r="T356" i="3" s="1"/>
  <c r="T54" i="3" s="1"/>
  <c r="T46" i="6" s="1"/>
  <c r="W280" i="3"/>
  <c r="W314" i="3" s="1"/>
  <c r="W356" i="3" s="1"/>
  <c r="W54" i="3" s="1"/>
  <c r="W46" i="6" s="1"/>
  <c r="P280" i="3"/>
  <c r="P314" i="3" s="1"/>
  <c r="P356" i="3" s="1"/>
  <c r="P54" i="3" s="1"/>
  <c r="P46" i="6" s="1"/>
  <c r="Q280" i="3"/>
  <c r="Q314" i="3" s="1"/>
  <c r="Q356" i="3" s="1"/>
  <c r="Q54" i="3" s="1"/>
  <c r="Q46" i="6" s="1"/>
  <c r="AO280" i="3"/>
  <c r="AO314" i="3" s="1"/>
  <c r="AO356" i="3" s="1"/>
  <c r="AO54" i="3" s="1"/>
  <c r="AO46" i="6" s="1"/>
  <c r="I280" i="3"/>
  <c r="I314" i="3" s="1"/>
  <c r="I356" i="3" s="1"/>
  <c r="I54" i="3" s="1"/>
  <c r="I46" i="6" s="1"/>
  <c r="D280" i="3"/>
  <c r="D314" i="3" s="1"/>
  <c r="D356" i="3" s="1"/>
  <c r="D54" i="3" s="1"/>
  <c r="D46" i="6" s="1"/>
  <c r="AG280" i="3"/>
  <c r="AG314" i="3" s="1"/>
  <c r="AG356" i="3" s="1"/>
  <c r="AG54" i="3" s="1"/>
  <c r="AG46" i="6" s="1"/>
  <c r="L280" i="3"/>
  <c r="L314" i="3" s="1"/>
  <c r="L356" i="3" s="1"/>
  <c r="L54" i="3" s="1"/>
  <c r="L46" i="6" s="1"/>
  <c r="AS280" i="3"/>
  <c r="AS314" i="3" s="1"/>
  <c r="AS356" i="3" s="1"/>
  <c r="AS54" i="3" s="1"/>
  <c r="AS46" i="6" s="1"/>
  <c r="AC280" i="3"/>
  <c r="AC314" i="3" s="1"/>
  <c r="AC356" i="3" s="1"/>
  <c r="AC54" i="3" s="1"/>
  <c r="AC46" i="6" s="1"/>
  <c r="G280" i="3"/>
  <c r="G314" i="3" s="1"/>
  <c r="G356" i="3" s="1"/>
  <c r="G54" i="3" s="1"/>
  <c r="G46" i="6" s="1"/>
  <c r="AL280" i="3"/>
  <c r="AL314" i="3" s="1"/>
  <c r="AL356" i="3" s="1"/>
  <c r="AL54" i="3" s="1"/>
  <c r="AL46" i="6" s="1"/>
  <c r="Z280" i="3"/>
  <c r="Z314" i="3" s="1"/>
  <c r="Z356" i="3" s="1"/>
  <c r="Z54" i="3" s="1"/>
  <c r="Z46" i="6" s="1"/>
  <c r="AJ280" i="3"/>
  <c r="AJ314" i="3" s="1"/>
  <c r="AJ356" i="3" s="1"/>
  <c r="AJ54" i="3" s="1"/>
  <c r="AJ46" i="6" s="1"/>
  <c r="Y280" i="3"/>
  <c r="Y314" i="3" s="1"/>
  <c r="Y356" i="3" s="1"/>
  <c r="Y54" i="3" s="1"/>
  <c r="Y46" i="6" s="1"/>
  <c r="AB280" i="3"/>
  <c r="AB314" i="3" s="1"/>
  <c r="AB356" i="3" s="1"/>
  <c r="AB54" i="3" s="1"/>
  <c r="AB46" i="6" s="1"/>
  <c r="H280" i="3"/>
  <c r="H314" i="3" s="1"/>
  <c r="H356" i="3" s="1"/>
  <c r="S280" i="3"/>
  <c r="S314" i="3" s="1"/>
  <c r="S356" i="3" s="1"/>
  <c r="S54" i="3" s="1"/>
  <c r="S46" i="6" s="1"/>
  <c r="AR280" i="3"/>
  <c r="AR314" i="3" s="1"/>
  <c r="AR356" i="3" s="1"/>
  <c r="AH280" i="3"/>
  <c r="AH314" i="3" s="1"/>
  <c r="AH356" i="3" s="1"/>
  <c r="AH54" i="3" s="1"/>
  <c r="AH46" i="6" s="1"/>
  <c r="AF280" i="3"/>
  <c r="AF314" i="3" s="1"/>
  <c r="AF356" i="3" s="1"/>
  <c r="M280" i="3"/>
  <c r="M314" i="3" s="1"/>
  <c r="M356" i="3" s="1"/>
  <c r="M54" i="3" s="1"/>
  <c r="M46" i="6" s="1"/>
  <c r="AI280" i="3"/>
  <c r="AI314" i="3" s="1"/>
  <c r="AI356" i="3" s="1"/>
  <c r="AI54" i="3" s="1"/>
  <c r="AI46" i="6" s="1"/>
  <c r="R280" i="3"/>
  <c r="R314" i="3" s="1"/>
  <c r="R356" i="3" s="1"/>
  <c r="R54" i="3" s="1"/>
  <c r="R46" i="6" s="1"/>
  <c r="AK280" i="3"/>
  <c r="AK314" i="3" s="1"/>
  <c r="AK356" i="3" s="1"/>
  <c r="E280" i="3"/>
  <c r="E314" i="3" s="1"/>
  <c r="E356" i="3" s="1"/>
  <c r="E54" i="3" s="1"/>
  <c r="E46" i="6" s="1"/>
  <c r="AE280" i="3"/>
  <c r="AE314" i="3" s="1"/>
  <c r="AE356" i="3" s="1"/>
  <c r="AE54" i="3" s="1"/>
  <c r="AE46" i="6" s="1"/>
  <c r="O280" i="3"/>
  <c r="O314" i="3" s="1"/>
  <c r="O356" i="3" s="1"/>
  <c r="O54" i="3" s="1"/>
  <c r="O46" i="6" s="1"/>
  <c r="AQ280" i="3"/>
  <c r="AQ314" i="3" s="1"/>
  <c r="AQ356" i="3" s="1"/>
  <c r="AQ54" i="3" s="1"/>
  <c r="AQ46" i="6" s="1"/>
  <c r="X280" i="3"/>
  <c r="X314" i="3" s="1"/>
  <c r="X356" i="3" s="1"/>
  <c r="AT280" i="3"/>
  <c r="AT314" i="3" s="1"/>
  <c r="AT356" i="3" s="1"/>
  <c r="AT54" i="3" s="1"/>
  <c r="AT46" i="6" s="1"/>
  <c r="AU280" i="3"/>
  <c r="AU314" i="3" s="1"/>
  <c r="AU356" i="3" s="1"/>
  <c r="AU54" i="3" s="1"/>
  <c r="AU46" i="6" s="1"/>
  <c r="F280" i="3"/>
  <c r="F314" i="3" s="1"/>
  <c r="F356" i="3" s="1"/>
  <c r="F54" i="3" s="1"/>
  <c r="F46" i="6" s="1"/>
  <c r="U280" i="3"/>
  <c r="U314" i="3" s="1"/>
  <c r="U356" i="3" s="1"/>
  <c r="U54" i="3" s="1"/>
  <c r="U46" i="6" s="1"/>
  <c r="AD280" i="3"/>
  <c r="AD314" i="3" s="1"/>
  <c r="AD356" i="3" s="1"/>
  <c r="AD54" i="3" s="1"/>
  <c r="AD46" i="6" s="1"/>
  <c r="N280" i="3"/>
  <c r="N314" i="3" s="1"/>
  <c r="N356" i="3" s="1"/>
  <c r="AV355" i="3"/>
  <c r="B315" i="3"/>
  <c r="B281" i="3"/>
  <c r="AG27" i="2"/>
  <c r="F27" i="2" s="1"/>
  <c r="AI27" i="2"/>
  <c r="H27" i="2" s="1"/>
  <c r="AJ27" i="2"/>
  <c r="I27" i="2" s="1"/>
  <c r="CG501" i="3" l="1"/>
  <c r="Q328" i="3"/>
  <c r="Q325" i="3" s="1"/>
  <c r="Q24" i="3" s="1"/>
  <c r="Q23" i="3"/>
  <c r="Q184" i="3" s="1"/>
  <c r="AK80" i="52"/>
  <c r="AK104" i="52" s="1"/>
  <c r="CG495" i="3"/>
  <c r="BW496" i="3"/>
  <c r="AA37" i="52"/>
  <c r="AA65" i="52" s="1"/>
  <c r="AJ52" i="52"/>
  <c r="AO65" i="52"/>
  <c r="AH66" i="52"/>
  <c r="AH128" i="52" s="1"/>
  <c r="P79" i="52"/>
  <c r="P103" i="52" s="1"/>
  <c r="F80" i="52"/>
  <c r="F104" i="52" s="1"/>
  <c r="P80" i="52"/>
  <c r="P104" i="52" s="1"/>
  <c r="W65" i="52"/>
  <c r="AK38" i="52"/>
  <c r="AK52" i="52" s="1"/>
  <c r="CO498" i="3"/>
  <c r="J37" i="52"/>
  <c r="J51" i="52" s="1"/>
  <c r="O65" i="52"/>
  <c r="AV83" i="3"/>
  <c r="AV148" i="3" s="1"/>
  <c r="J13" i="52"/>
  <c r="J79" i="52" s="1"/>
  <c r="J103" i="52" s="1"/>
  <c r="AV82" i="3"/>
  <c r="AV147" i="3" s="1"/>
  <c r="AA38" i="52"/>
  <c r="AA52" i="52" s="1"/>
  <c r="AP37" i="52"/>
  <c r="AP65" i="52" s="1"/>
  <c r="AH65" i="52"/>
  <c r="T34" i="52"/>
  <c r="T100" i="52" s="1"/>
  <c r="T124" i="52" s="1"/>
  <c r="E34" i="52"/>
  <c r="E100" i="52" s="1"/>
  <c r="E124" i="52" s="1"/>
  <c r="L34" i="52"/>
  <c r="L100" i="52" s="1"/>
  <c r="L124" i="52" s="1"/>
  <c r="AA34" i="52"/>
  <c r="AA100" i="52" s="1"/>
  <c r="AA124" i="52" s="1"/>
  <c r="AT34" i="52"/>
  <c r="AT100" i="52" s="1"/>
  <c r="AT124" i="52" s="1"/>
  <c r="J34" i="52"/>
  <c r="J100" i="52" s="1"/>
  <c r="J124" i="52" s="1"/>
  <c r="X34" i="52"/>
  <c r="X100" i="52" s="1"/>
  <c r="X124" i="52" s="1"/>
  <c r="F34" i="52"/>
  <c r="F100" i="52" s="1"/>
  <c r="F124" i="52" s="1"/>
  <c r="AK34" i="52"/>
  <c r="AK100" i="52" s="1"/>
  <c r="AK124" i="52" s="1"/>
  <c r="Q34" i="52"/>
  <c r="Q100" i="52" s="1"/>
  <c r="Q124" i="52" s="1"/>
  <c r="G34" i="52"/>
  <c r="G100" i="52" s="1"/>
  <c r="G124" i="52" s="1"/>
  <c r="AV34" i="52"/>
  <c r="AV100" i="52" s="1"/>
  <c r="AV124" i="52" s="1"/>
  <c r="P34" i="52"/>
  <c r="P100" i="52" s="1"/>
  <c r="P124" i="52" s="1"/>
  <c r="S34" i="52"/>
  <c r="S100" i="52" s="1"/>
  <c r="S124" i="52" s="1"/>
  <c r="AI34" i="52"/>
  <c r="AI100" i="52" s="1"/>
  <c r="AI124" i="52" s="1"/>
  <c r="AC34" i="52"/>
  <c r="AC100" i="52" s="1"/>
  <c r="AC124" i="52" s="1"/>
  <c r="AM34" i="52"/>
  <c r="AM100" i="52" s="1"/>
  <c r="AM124" i="52" s="1"/>
  <c r="M34" i="52"/>
  <c r="M100" i="52" s="1"/>
  <c r="M124" i="52" s="1"/>
  <c r="AP34" i="52"/>
  <c r="AP100" i="52" s="1"/>
  <c r="AP124" i="52" s="1"/>
  <c r="U34" i="52"/>
  <c r="U100" i="52" s="1"/>
  <c r="U124" i="52" s="1"/>
  <c r="AN34" i="52"/>
  <c r="AN100" i="52" s="1"/>
  <c r="AN124" i="52" s="1"/>
  <c r="V34" i="52"/>
  <c r="V100" i="52" s="1"/>
  <c r="V124" i="52" s="1"/>
  <c r="N34" i="52"/>
  <c r="N100" i="52" s="1"/>
  <c r="N124" i="52" s="1"/>
  <c r="AD34" i="52"/>
  <c r="AD100" i="52" s="1"/>
  <c r="AD124" i="52" s="1"/>
  <c r="AB34" i="52"/>
  <c r="AB100" i="52" s="1"/>
  <c r="AB124" i="52" s="1"/>
  <c r="AR34" i="52"/>
  <c r="AR100" i="52" s="1"/>
  <c r="AR124" i="52" s="1"/>
  <c r="AE34" i="52"/>
  <c r="AE100" i="52" s="1"/>
  <c r="AE124" i="52" s="1"/>
  <c r="AU34" i="52"/>
  <c r="AU100" i="52" s="1"/>
  <c r="AU124" i="52" s="1"/>
  <c r="AF34" i="52"/>
  <c r="AF100" i="52" s="1"/>
  <c r="AF124" i="52" s="1"/>
  <c r="AJ34" i="52"/>
  <c r="AJ100" i="52" s="1"/>
  <c r="AJ124" i="52" s="1"/>
  <c r="Z34" i="52"/>
  <c r="Z100" i="52" s="1"/>
  <c r="Z124" i="52" s="1"/>
  <c r="H34" i="52"/>
  <c r="H100" i="52" s="1"/>
  <c r="H124" i="52" s="1"/>
  <c r="AH34" i="52"/>
  <c r="AH100" i="52" s="1"/>
  <c r="AH124" i="52" s="1"/>
  <c r="R34" i="52"/>
  <c r="R100" i="52" s="1"/>
  <c r="R124" i="52" s="1"/>
  <c r="D34" i="52"/>
  <c r="D100" i="52" s="1"/>
  <c r="D124" i="52" s="1"/>
  <c r="K34" i="52"/>
  <c r="K100" i="52" s="1"/>
  <c r="K124" i="52" s="1"/>
  <c r="J23" i="52"/>
  <c r="J89" i="52" s="1"/>
  <c r="J113" i="52" s="1"/>
  <c r="J31" i="52"/>
  <c r="J97" i="52" s="1"/>
  <c r="J121" i="52" s="1"/>
  <c r="BN492" i="3"/>
  <c r="V33" i="52"/>
  <c r="V99" i="52" s="1"/>
  <c r="V123" i="52" s="1"/>
  <c r="M33" i="52"/>
  <c r="M99" i="52" s="1"/>
  <c r="M123" i="52" s="1"/>
  <c r="BW497" i="3"/>
  <c r="CG490" i="3"/>
  <c r="AN54" i="3"/>
  <c r="AN46" i="6" s="1"/>
  <c r="AN167" i="3"/>
  <c r="BW487" i="3"/>
  <c r="BW501" i="3"/>
  <c r="BN502" i="3"/>
  <c r="L328" i="3"/>
  <c r="L325" i="3" s="1"/>
  <c r="L24" i="3" s="1"/>
  <c r="L23" i="3"/>
  <c r="CO499" i="3"/>
  <c r="CG498" i="3"/>
  <c r="BN490" i="3"/>
  <c r="CG502" i="3"/>
  <c r="BW502" i="3"/>
  <c r="BN487" i="3"/>
  <c r="CO491" i="3"/>
  <c r="CO500" i="3"/>
  <c r="G9" i="42"/>
  <c r="P105" i="4" s="1"/>
  <c r="H5" i="41"/>
  <c r="H101" i="4" s="1"/>
  <c r="H5" i="43"/>
  <c r="H113" i="4" s="1"/>
  <c r="G8" i="41"/>
  <c r="G104" i="4" s="1"/>
  <c r="CO492" i="3"/>
  <c r="AP79" i="52"/>
  <c r="AP103" i="52" s="1"/>
  <c r="AP38" i="52"/>
  <c r="A46" i="6"/>
  <c r="B34" i="52"/>
  <c r="B100" i="52" s="1"/>
  <c r="B124" i="52" s="1"/>
  <c r="O52" i="52"/>
  <c r="O66" i="52"/>
  <c r="O128" i="52" s="1"/>
  <c r="P66" i="52"/>
  <c r="P128" i="52" s="1"/>
  <c r="P52" i="52"/>
  <c r="F79" i="52"/>
  <c r="F103" i="52" s="1"/>
  <c r="F38" i="52"/>
  <c r="AJ80" i="52"/>
  <c r="AJ104" i="52" s="1"/>
  <c r="AJ37" i="52"/>
  <c r="G52" i="52"/>
  <c r="G66" i="52"/>
  <c r="G128" i="52" s="1"/>
  <c r="AK65" i="52"/>
  <c r="AK51" i="52"/>
  <c r="F51" i="52"/>
  <c r="F65" i="52"/>
  <c r="Y80" i="52"/>
  <c r="Y104" i="52" s="1"/>
  <c r="Y37" i="52"/>
  <c r="Y79" i="52"/>
  <c r="Y103" i="52" s="1"/>
  <c r="Y38" i="52"/>
  <c r="G51" i="52"/>
  <c r="G65" i="52"/>
  <c r="P51" i="52"/>
  <c r="P65" i="52"/>
  <c r="AP54" i="3"/>
  <c r="AP46" i="6" s="1"/>
  <c r="AF54" i="3"/>
  <c r="AF46" i="6" s="1"/>
  <c r="AF167" i="3"/>
  <c r="CO493" i="3"/>
  <c r="CG486" i="3"/>
  <c r="BW495" i="3"/>
  <c r="BW498" i="3"/>
  <c r="BW485" i="3"/>
  <c r="BW492" i="3"/>
  <c r="F6" i="31"/>
  <c r="F6" i="4"/>
  <c r="CQ494" i="3"/>
  <c r="BF494" i="3"/>
  <c r="BW493" i="3"/>
  <c r="D5" i="4"/>
  <c r="D5" i="31"/>
  <c r="CG488" i="3"/>
  <c r="BW491" i="3"/>
  <c r="BW499" i="3"/>
  <c r="BW500" i="3"/>
  <c r="BF491" i="3"/>
  <c r="CQ491" i="3"/>
  <c r="BN497" i="3"/>
  <c r="BF498" i="3"/>
  <c r="CQ498" i="3" s="1"/>
  <c r="CG491" i="3"/>
  <c r="BW494" i="3"/>
  <c r="CO501" i="3"/>
  <c r="V54" i="3"/>
  <c r="V46" i="6" s="1"/>
  <c r="V167" i="3"/>
  <c r="AJ167" i="3"/>
  <c r="AJ23" i="3" s="1"/>
  <c r="AJ184" i="3" s="1"/>
  <c r="AK54" i="3"/>
  <c r="AK46" i="6" s="1"/>
  <c r="AK167" i="3"/>
  <c r="N10" i="46"/>
  <c r="N10" i="45"/>
  <c r="H9" i="44"/>
  <c r="Q117" i="4" s="1"/>
  <c r="N10" i="44"/>
  <c r="N9" i="43"/>
  <c r="H8" i="43"/>
  <c r="H116" i="4" s="1"/>
  <c r="H9" i="42"/>
  <c r="Q105" i="4" s="1"/>
  <c r="N10" i="42"/>
  <c r="H9" i="41"/>
  <c r="H105" i="4" s="1"/>
  <c r="N10" i="41"/>
  <c r="N10" i="40"/>
  <c r="H10" i="39"/>
  <c r="H94" i="4" s="1"/>
  <c r="N11" i="39"/>
  <c r="I167" i="3"/>
  <c r="I328" i="3" s="1"/>
  <c r="I325" i="3" s="1"/>
  <c r="I24" i="3" s="1"/>
  <c r="H54" i="3"/>
  <c r="H46" i="6" s="1"/>
  <c r="H167" i="3"/>
  <c r="CO489" i="3"/>
  <c r="BW488" i="3"/>
  <c r="X54" i="3"/>
  <c r="X46" i="6" s="1"/>
  <c r="X167" i="3"/>
  <c r="AR54" i="3"/>
  <c r="AR46" i="6" s="1"/>
  <c r="N54" i="3"/>
  <c r="N46" i="6" s="1"/>
  <c r="BW490" i="3"/>
  <c r="CG503" i="3"/>
  <c r="BF499" i="3"/>
  <c r="CQ499" i="3"/>
  <c r="BN498" i="3"/>
  <c r="CO496" i="3"/>
  <c r="BF496" i="3"/>
  <c r="CQ496" i="3" s="1"/>
  <c r="BW489" i="3"/>
  <c r="U23" i="3"/>
  <c r="U184" i="3" s="1"/>
  <c r="U328" i="3"/>
  <c r="U325" i="3" s="1"/>
  <c r="U24" i="3" s="1"/>
  <c r="BW503" i="3"/>
  <c r="CO503" i="3"/>
  <c r="BN489" i="3"/>
  <c r="CO486" i="3"/>
  <c r="BN501" i="3"/>
  <c r="CO495" i="3"/>
  <c r="BN495" i="3"/>
  <c r="BN500" i="3"/>
  <c r="BN494" i="3"/>
  <c r="CO497" i="3"/>
  <c r="CG497" i="3"/>
  <c r="CO494" i="3"/>
  <c r="CQ500" i="3"/>
  <c r="BF500" i="3"/>
  <c r="CQ497" i="3"/>
  <c r="BF497" i="3"/>
  <c r="CQ495" i="3"/>
  <c r="BF495" i="3"/>
  <c r="BF501" i="3"/>
  <c r="CQ501" i="3"/>
  <c r="BN499" i="3"/>
  <c r="BF487" i="3"/>
  <c r="CQ487" i="3" s="1"/>
  <c r="CG485" i="3"/>
  <c r="BN503" i="3"/>
  <c r="BN485" i="3"/>
  <c r="CO490" i="3"/>
  <c r="BW484" i="3"/>
  <c r="CG484" i="3"/>
  <c r="BN484" i="3"/>
  <c r="AV86" i="3"/>
  <c r="AV151" i="3" s="1"/>
  <c r="D3" i="26"/>
  <c r="D51" i="4" s="1"/>
  <c r="G3" i="26"/>
  <c r="G51" i="4" s="1"/>
  <c r="E4" i="26"/>
  <c r="E52" i="4" s="1"/>
  <c r="F11" i="26"/>
  <c r="F59" i="4" s="1"/>
  <c r="G4" i="26"/>
  <c r="G52" i="4" s="1"/>
  <c r="G7" i="26"/>
  <c r="G55" i="4" s="1"/>
  <c r="E6" i="26"/>
  <c r="E54" i="4" s="1"/>
  <c r="F6" i="26"/>
  <c r="F54" i="4" s="1"/>
  <c r="D10" i="26"/>
  <c r="D58" i="4" s="1"/>
  <c r="H3" i="26"/>
  <c r="H51" i="4" s="1"/>
  <c r="F8" i="20"/>
  <c r="F20" i="4" s="1"/>
  <c r="G7" i="27"/>
  <c r="P55" i="4" s="1"/>
  <c r="D8" i="26"/>
  <c r="D56" i="4" s="1"/>
  <c r="G11" i="26"/>
  <c r="G59" i="4" s="1"/>
  <c r="CO484" i="3"/>
  <c r="BF492" i="3"/>
  <c r="CO488" i="3"/>
  <c r="BF486" i="3"/>
  <c r="CQ486" i="3" s="1"/>
  <c r="CO487" i="3"/>
  <c r="CG494" i="3"/>
  <c r="AW38" i="6"/>
  <c r="BF490" i="3"/>
  <c r="CQ490" i="3" s="1"/>
  <c r="AW37" i="6"/>
  <c r="AV21" i="7"/>
  <c r="BF489" i="3"/>
  <c r="CQ489" i="3" s="1"/>
  <c r="BN493" i="3"/>
  <c r="AV25" i="7"/>
  <c r="AV22" i="7"/>
  <c r="BN491" i="3"/>
  <c r="BN488" i="3"/>
  <c r="AV70" i="3"/>
  <c r="AV135" i="3" s="1"/>
  <c r="AW25" i="6"/>
  <c r="AV9" i="7"/>
  <c r="BF485" i="3"/>
  <c r="AV60" i="6"/>
  <c r="ED18" i="3"/>
  <c r="DS18" i="3"/>
  <c r="DV16" i="3"/>
  <c r="DT16" i="3"/>
  <c r="CS16" i="3"/>
  <c r="CT18" i="3"/>
  <c r="EF17" i="3"/>
  <c r="CZ16" i="3"/>
  <c r="EG16" i="3"/>
  <c r="DK16" i="3"/>
  <c r="CZ22" i="3"/>
  <c r="DX18" i="3"/>
  <c r="DZ18" i="3"/>
  <c r="CU16" i="3"/>
  <c r="DY18" i="3"/>
  <c r="DF22" i="3"/>
  <c r="EB18" i="3"/>
  <c r="DR22" i="3"/>
  <c r="EF16" i="3"/>
  <c r="EH22" i="3"/>
  <c r="EE18" i="3"/>
  <c r="DD16" i="3"/>
  <c r="EB16" i="3"/>
  <c r="DE22" i="3"/>
  <c r="DA16" i="3"/>
  <c r="CY17" i="3"/>
  <c r="CQ16" i="3"/>
  <c r="DW17" i="3"/>
  <c r="DJ18" i="3"/>
  <c r="DC17" i="3"/>
  <c r="DC16" i="3"/>
  <c r="EA22" i="3"/>
  <c r="CR17" i="3"/>
  <c r="DS17" i="3"/>
  <c r="DZ22" i="3"/>
  <c r="CU17" i="3"/>
  <c r="DZ16" i="3"/>
  <c r="DA18" i="3"/>
  <c r="DR17" i="3"/>
  <c r="EE16" i="3"/>
  <c r="CP22" i="3"/>
  <c r="DH16" i="3"/>
  <c r="DI22" i="3"/>
  <c r="DF17" i="3"/>
  <c r="DB16" i="3"/>
  <c r="DP18" i="3"/>
  <c r="DE18" i="3"/>
  <c r="EH16" i="3"/>
  <c r="DQ18" i="3"/>
  <c r="DL18" i="3"/>
  <c r="DW22" i="3"/>
  <c r="CV18" i="3"/>
  <c r="DM16" i="3"/>
  <c r="DJ17" i="3"/>
  <c r="DZ17" i="3"/>
  <c r="DE16" i="3"/>
  <c r="CZ18" i="3"/>
  <c r="DN17" i="3"/>
  <c r="DF18" i="3"/>
  <c r="DU17" i="3"/>
  <c r="DH18" i="3"/>
  <c r="DS22" i="3"/>
  <c r="CR22" i="3"/>
  <c r="DL22" i="3"/>
  <c r="DK17" i="3"/>
  <c r="DB22" i="3"/>
  <c r="ED16" i="3"/>
  <c r="EF18" i="3"/>
  <c r="DX16" i="3"/>
  <c r="EA17" i="3"/>
  <c r="DT18" i="3"/>
  <c r="DS16" i="3"/>
  <c r="DM18" i="3"/>
  <c r="DI17" i="3"/>
  <c r="CW16" i="3"/>
  <c r="EB17" i="3"/>
  <c r="ED22" i="3"/>
  <c r="EF22" i="3"/>
  <c r="DO16" i="3"/>
  <c r="EC22" i="3"/>
  <c r="DP16" i="3"/>
  <c r="DU16" i="3"/>
  <c r="CU18" i="3"/>
  <c r="DQ17" i="3"/>
  <c r="EG22" i="3"/>
  <c r="DN18" i="3"/>
  <c r="DK22" i="3"/>
  <c r="CP17" i="3"/>
  <c r="DM22" i="3"/>
  <c r="DJ16" i="3"/>
  <c r="DV22" i="3"/>
  <c r="CY18" i="3"/>
  <c r="DY17" i="3"/>
  <c r="DC18" i="3"/>
  <c r="DR18" i="3"/>
  <c r="DL17" i="3"/>
  <c r="DE17" i="3"/>
  <c r="CW22" i="3"/>
  <c r="DD17" i="3"/>
  <c r="DX22" i="3"/>
  <c r="CW18" i="3"/>
  <c r="DB17" i="3"/>
  <c r="EG17" i="3"/>
  <c r="CV17" i="3"/>
  <c r="EH17" i="3"/>
  <c r="DL16" i="3"/>
  <c r="CQ22" i="3"/>
  <c r="DD22" i="3"/>
  <c r="AV77" i="3"/>
  <c r="AV142" i="3" s="1"/>
  <c r="AW32" i="6"/>
  <c r="AV16" i="7"/>
  <c r="AV17" i="7"/>
  <c r="H1" i="26" s="1"/>
  <c r="H49" i="4" s="1"/>
  <c r="AW33" i="6"/>
  <c r="AV78" i="3"/>
  <c r="AV143" i="3" s="1"/>
  <c r="AV81" i="3"/>
  <c r="AV146" i="3" s="1"/>
  <c r="AW36" i="6"/>
  <c r="AV20" i="7"/>
  <c r="AV74" i="3"/>
  <c r="AV139" i="3" s="1"/>
  <c r="AW29" i="6"/>
  <c r="AV13" i="7"/>
  <c r="F8" i="31"/>
  <c r="F8" i="4"/>
  <c r="AV80" i="3"/>
  <c r="AV145" i="3" s="1"/>
  <c r="AW35" i="6"/>
  <c r="AV19" i="7"/>
  <c r="BC502" i="3"/>
  <c r="BB51" i="3"/>
  <c r="BD51" i="3"/>
  <c r="I88" i="3"/>
  <c r="I153" i="3" s="1"/>
  <c r="I27" i="7" s="1"/>
  <c r="BC51" i="3"/>
  <c r="BD502" i="3"/>
  <c r="AV18" i="7"/>
  <c r="H1" i="27" s="1"/>
  <c r="Q49" i="4" s="1"/>
  <c r="AW34" i="6"/>
  <c r="AV79" i="3"/>
  <c r="AV144" i="3" s="1"/>
  <c r="AV71" i="3"/>
  <c r="AV136" i="3" s="1"/>
  <c r="AW26" i="6"/>
  <c r="AV10" i="7"/>
  <c r="H1" i="9" s="1"/>
  <c r="Q1" i="4" s="1"/>
  <c r="AV84" i="3"/>
  <c r="AV149" i="3" s="1"/>
  <c r="AV23" i="7"/>
  <c r="I70" i="3"/>
  <c r="I135" i="3" s="1"/>
  <c r="I9" i="7" s="1"/>
  <c r="BD484" i="3"/>
  <c r="BD33" i="3"/>
  <c r="BB33" i="3"/>
  <c r="BC33" i="3"/>
  <c r="BC484" i="3"/>
  <c r="CQ493" i="3"/>
  <c r="BF493" i="3"/>
  <c r="AV87" i="3"/>
  <c r="AV152" i="3" s="1"/>
  <c r="AV26" i="7"/>
  <c r="AV75" i="3"/>
  <c r="AV140" i="3" s="1"/>
  <c r="AW30" i="6"/>
  <c r="AV14" i="7"/>
  <c r="AV73" i="3"/>
  <c r="AV138" i="3" s="1"/>
  <c r="AW28" i="6"/>
  <c r="AV12" i="7"/>
  <c r="AV11" i="7"/>
  <c r="H1" i="20" s="1"/>
  <c r="H13" i="4" s="1"/>
  <c r="AW27" i="6"/>
  <c r="AV72" i="3"/>
  <c r="AV137" i="3" s="1"/>
  <c r="G9" i="4"/>
  <c r="G9" i="31"/>
  <c r="CO485" i="3"/>
  <c r="BD494" i="3"/>
  <c r="BD43" i="3"/>
  <c r="I80" i="3"/>
  <c r="I145" i="3" s="1"/>
  <c r="I19" i="7" s="1"/>
  <c r="BC494" i="3"/>
  <c r="BC43" i="3"/>
  <c r="BB43" i="3"/>
  <c r="AV88" i="3"/>
  <c r="AV153" i="3" s="1"/>
  <c r="AV27" i="7"/>
  <c r="AV15" i="7"/>
  <c r="AW31" i="6"/>
  <c r="AV76" i="3"/>
  <c r="AV141" i="3" s="1"/>
  <c r="AV85" i="3"/>
  <c r="AV150" i="3" s="1"/>
  <c r="AV24" i="7"/>
  <c r="CQ492" i="3"/>
  <c r="BF488" i="3"/>
  <c r="CQ488" i="3" s="1"/>
  <c r="E6" i="31"/>
  <c r="E6" i="4"/>
  <c r="N5" i="32"/>
  <c r="N5" i="31"/>
  <c r="H4" i="31"/>
  <c r="N5" i="30"/>
  <c r="N7" i="29"/>
  <c r="N4" i="28"/>
  <c r="N7" i="27"/>
  <c r="N5" i="26"/>
  <c r="H4" i="26"/>
  <c r="H52" i="4" s="1"/>
  <c r="N5" i="25"/>
  <c r="N5" i="24"/>
  <c r="N5" i="23"/>
  <c r="N5" i="22"/>
  <c r="N5" i="21"/>
  <c r="N5" i="20"/>
  <c r="H4" i="20"/>
  <c r="H16" i="4" s="1"/>
  <c r="H4" i="9"/>
  <c r="Q4" i="4" s="1"/>
  <c r="N5" i="9"/>
  <c r="AB431" i="3"/>
  <c r="AA448" i="3"/>
  <c r="AV28" i="7"/>
  <c r="O444" i="3"/>
  <c r="O21" i="3" s="1"/>
  <c r="O446" i="3"/>
  <c r="O445" i="3" s="1"/>
  <c r="O19" i="3" s="1"/>
  <c r="O20" i="3" s="1"/>
  <c r="BI13" i="2"/>
  <c r="BF13" i="2"/>
  <c r="BH13" i="2"/>
  <c r="A357" i="3"/>
  <c r="A55" i="3" s="1"/>
  <c r="BU504" i="3"/>
  <c r="BU53" i="3"/>
  <c r="CE504" i="3"/>
  <c r="CE53" i="3"/>
  <c r="CN504" i="3"/>
  <c r="CN53" i="3"/>
  <c r="CB504" i="3"/>
  <c r="CB53" i="3"/>
  <c r="BI504" i="3"/>
  <c r="BI53" i="3"/>
  <c r="CH504" i="3"/>
  <c r="CH53" i="3"/>
  <c r="BP504" i="3"/>
  <c r="BP53" i="3"/>
  <c r="CM504" i="3"/>
  <c r="CM53" i="3"/>
  <c r="CJ504" i="3"/>
  <c r="CJ53" i="3"/>
  <c r="AZ504" i="3"/>
  <c r="AZ53" i="3"/>
  <c r="BV504" i="3"/>
  <c r="BV53" i="3"/>
  <c r="BJ504" i="3"/>
  <c r="BJ53" i="3"/>
  <c r="BB504" i="3"/>
  <c r="BB53" i="3"/>
  <c r="CA504" i="3"/>
  <c r="CA53" i="3"/>
  <c r="BK504" i="3"/>
  <c r="BK53" i="3"/>
  <c r="BG504" i="3"/>
  <c r="BG53" i="3"/>
  <c r="BY504" i="3"/>
  <c r="BY53" i="3"/>
  <c r="BT504" i="3"/>
  <c r="BT53" i="3"/>
  <c r="BC504" i="3"/>
  <c r="BC53" i="3"/>
  <c r="CI504" i="3"/>
  <c r="CI53" i="3"/>
  <c r="AY504" i="3"/>
  <c r="AY53" i="3"/>
  <c r="AX504" i="3"/>
  <c r="AX53" i="3"/>
  <c r="CK504" i="3"/>
  <c r="CK53" i="3"/>
  <c r="BZ504" i="3"/>
  <c r="BZ53" i="3"/>
  <c r="BR504" i="3"/>
  <c r="BR53" i="3"/>
  <c r="BD504" i="3"/>
  <c r="BD53" i="3"/>
  <c r="CL504" i="3"/>
  <c r="CL53" i="3"/>
  <c r="BA504" i="3"/>
  <c r="BA53" i="3"/>
  <c r="BL504" i="3"/>
  <c r="BL53" i="3"/>
  <c r="CD504" i="3"/>
  <c r="CD53" i="3"/>
  <c r="BM504" i="3"/>
  <c r="BM53" i="3"/>
  <c r="BH504" i="3"/>
  <c r="BH53" i="3"/>
  <c r="BQ504" i="3"/>
  <c r="BQ53" i="3"/>
  <c r="CC504" i="3"/>
  <c r="CC53" i="3"/>
  <c r="BS504" i="3"/>
  <c r="BS53" i="3"/>
  <c r="BF503" i="3"/>
  <c r="CQ503" i="3"/>
  <c r="P460" i="3"/>
  <c r="S409" i="3"/>
  <c r="S457" i="3" s="1"/>
  <c r="R410" i="3"/>
  <c r="R458" i="3" s="1"/>
  <c r="AB401" i="3"/>
  <c r="AB449" i="3" s="1"/>
  <c r="X405" i="3"/>
  <c r="X453" i="3" s="1"/>
  <c r="T409" i="3"/>
  <c r="T457" i="3" s="1"/>
  <c r="AA402" i="3"/>
  <c r="AA450" i="3" s="1"/>
  <c r="Q412" i="3"/>
  <c r="Y404" i="3"/>
  <c r="Y452" i="3" s="1"/>
  <c r="W406" i="3"/>
  <c r="W454" i="3" s="1"/>
  <c r="V407" i="3"/>
  <c r="V455" i="3" s="1"/>
  <c r="AD399" i="3"/>
  <c r="AD447" i="3" s="1"/>
  <c r="U408" i="3"/>
  <c r="U456" i="3" s="1"/>
  <c r="AD400" i="3"/>
  <c r="S410" i="3"/>
  <c r="S458" i="3" s="1"/>
  <c r="Z403" i="3"/>
  <c r="Z451" i="3" s="1"/>
  <c r="AV89" i="3"/>
  <c r="AV154" i="3" s="1"/>
  <c r="K90" i="3"/>
  <c r="K155" i="3" s="1"/>
  <c r="K29" i="7" s="1"/>
  <c r="D11" i="26" s="1"/>
  <c r="D59" i="4" s="1"/>
  <c r="C90" i="3"/>
  <c r="C155" i="3" s="1"/>
  <c r="C29" i="7" s="1"/>
  <c r="W90" i="3"/>
  <c r="W155" i="3" s="1"/>
  <c r="W29" i="7" s="1"/>
  <c r="F5" i="26" s="1"/>
  <c r="F53" i="4" s="1"/>
  <c r="AL90" i="3"/>
  <c r="AL155" i="3" s="1"/>
  <c r="AL29" i="7" s="1"/>
  <c r="I90" i="3"/>
  <c r="I155" i="3" s="1"/>
  <c r="I29" i="7" s="1"/>
  <c r="D9" i="26" s="1"/>
  <c r="D57" i="4" s="1"/>
  <c r="AA90" i="3"/>
  <c r="AA155" i="3" s="1"/>
  <c r="AA29" i="7" s="1"/>
  <c r="F9" i="26" s="1"/>
  <c r="F57" i="4" s="1"/>
  <c r="AD90" i="3"/>
  <c r="AD155" i="3" s="1"/>
  <c r="AD29" i="7" s="1"/>
  <c r="O90" i="3"/>
  <c r="O155" i="3" s="1"/>
  <c r="O29" i="7" s="1"/>
  <c r="Y90" i="3"/>
  <c r="Y155" i="3" s="1"/>
  <c r="G90" i="3"/>
  <c r="G155" i="3" s="1"/>
  <c r="H90" i="3"/>
  <c r="H155" i="3" s="1"/>
  <c r="H29" i="7" s="1"/>
  <c r="AF90" i="3"/>
  <c r="AF155" i="3" s="1"/>
  <c r="AF29" i="7" s="1"/>
  <c r="G5" i="26" s="1"/>
  <c r="G53" i="4" s="1"/>
  <c r="AN90" i="3"/>
  <c r="AN155" i="3" s="1"/>
  <c r="AN29" i="7" s="1"/>
  <c r="P90" i="3"/>
  <c r="P155" i="3" s="1"/>
  <c r="AU90" i="3"/>
  <c r="AU155" i="3" s="1"/>
  <c r="AU29" i="7" s="1"/>
  <c r="L90" i="3"/>
  <c r="L155" i="3" s="1"/>
  <c r="L29" i="7" s="1"/>
  <c r="E3" i="26" s="1"/>
  <c r="E51" i="4" s="1"/>
  <c r="AP90" i="3"/>
  <c r="AP155" i="3" s="1"/>
  <c r="AP29" i="7" s="1"/>
  <c r="H6" i="45" s="1"/>
  <c r="H126" i="4" s="1"/>
  <c r="AK90" i="3"/>
  <c r="AK155" i="3" s="1"/>
  <c r="AK29" i="7" s="1"/>
  <c r="G10" i="26" s="1"/>
  <c r="G58" i="4" s="1"/>
  <c r="AT90" i="3"/>
  <c r="AT155" i="3" s="1"/>
  <c r="AT29" i="7" s="1"/>
  <c r="J90" i="3"/>
  <c r="J155" i="3" s="1"/>
  <c r="J29" i="7" s="1"/>
  <c r="Z90" i="3"/>
  <c r="Z155" i="3" s="1"/>
  <c r="Z29" i="7" s="1"/>
  <c r="F8" i="26" s="1"/>
  <c r="F56" i="4" s="1"/>
  <c r="AQ90" i="3"/>
  <c r="AQ155" i="3" s="1"/>
  <c r="F90" i="3"/>
  <c r="F155" i="3" s="1"/>
  <c r="F29" i="7" s="1"/>
  <c r="D6" i="26" s="1"/>
  <c r="D54" i="4" s="1"/>
  <c r="AJ90" i="3"/>
  <c r="AJ155" i="3" s="1"/>
  <c r="AJ29" i="7" s="1"/>
  <c r="G9" i="26" s="1"/>
  <c r="G57" i="4" s="1"/>
  <c r="Q90" i="3"/>
  <c r="Q155" i="3" s="1"/>
  <c r="Q29" i="7" s="1"/>
  <c r="E8" i="26" s="1"/>
  <c r="E56" i="4" s="1"/>
  <c r="AI90" i="3"/>
  <c r="AI155" i="3" s="1"/>
  <c r="AI29" i="7" s="1"/>
  <c r="G8" i="26" s="1"/>
  <c r="G56" i="4" s="1"/>
  <c r="R90" i="3"/>
  <c r="R155" i="3" s="1"/>
  <c r="R29" i="7" s="1"/>
  <c r="E9" i="26" s="1"/>
  <c r="E57" i="4" s="1"/>
  <c r="M90" i="3"/>
  <c r="M155" i="3" s="1"/>
  <c r="M29" i="7" s="1"/>
  <c r="V90" i="3"/>
  <c r="V155" i="3" s="1"/>
  <c r="V29" i="7" s="1"/>
  <c r="F4" i="26" s="1"/>
  <c r="F52" i="4" s="1"/>
  <c r="AH90" i="3"/>
  <c r="AH155" i="3" s="1"/>
  <c r="X90" i="3"/>
  <c r="X155" i="3" s="1"/>
  <c r="X29" i="7" s="1"/>
  <c r="D90" i="3"/>
  <c r="D155" i="3" s="1"/>
  <c r="D29" i="7" s="1"/>
  <c r="D4" i="26" s="1"/>
  <c r="D52" i="4" s="1"/>
  <c r="AE90" i="3"/>
  <c r="AE155" i="3" s="1"/>
  <c r="AE29" i="7" s="1"/>
  <c r="AC90" i="3"/>
  <c r="AC155" i="3" s="1"/>
  <c r="AC29" i="7" s="1"/>
  <c r="S90" i="3"/>
  <c r="S155" i="3" s="1"/>
  <c r="S29" i="7" s="1"/>
  <c r="E10" i="26" s="1"/>
  <c r="E58" i="4" s="1"/>
  <c r="AS90" i="3"/>
  <c r="AS155" i="3" s="1"/>
  <c r="AS29" i="7" s="1"/>
  <c r="H9" i="45" s="1"/>
  <c r="H129" i="4" s="1"/>
  <c r="AG90" i="3"/>
  <c r="AG155" i="3" s="1"/>
  <c r="AG29" i="7" s="1"/>
  <c r="G6" i="26" s="1"/>
  <c r="G54" i="4" s="1"/>
  <c r="N90" i="3"/>
  <c r="N155" i="3" s="1"/>
  <c r="N29" i="7" s="1"/>
  <c r="E5" i="26" s="1"/>
  <c r="E53" i="4" s="1"/>
  <c r="T90" i="3"/>
  <c r="T155" i="3" s="1"/>
  <c r="T29" i="7" s="1"/>
  <c r="E11" i="26" s="1"/>
  <c r="E59" i="4" s="1"/>
  <c r="AM90" i="3"/>
  <c r="AM155" i="3" s="1"/>
  <c r="AM29" i="7" s="1"/>
  <c r="H3" i="45" s="1"/>
  <c r="H123" i="4" s="1"/>
  <c r="U90" i="3"/>
  <c r="U155" i="3" s="1"/>
  <c r="U29" i="7" s="1"/>
  <c r="F3" i="26" s="1"/>
  <c r="F51" i="4" s="1"/>
  <c r="AR90" i="3"/>
  <c r="AR155" i="3" s="1"/>
  <c r="AR29" i="7" s="1"/>
  <c r="H8" i="45" s="1"/>
  <c r="H128" i="4" s="1"/>
  <c r="AB90" i="3"/>
  <c r="AB155" i="3" s="1"/>
  <c r="AB29" i="7" s="1"/>
  <c r="F10" i="26" s="1"/>
  <c r="F58" i="4" s="1"/>
  <c r="AO90" i="3"/>
  <c r="AO155" i="3" s="1"/>
  <c r="AO29" i="7" s="1"/>
  <c r="H5" i="45" s="1"/>
  <c r="H125" i="4" s="1"/>
  <c r="E90" i="3"/>
  <c r="E155" i="3" s="1"/>
  <c r="E29" i="7" s="1"/>
  <c r="D5" i="26" s="1"/>
  <c r="D53" i="4" s="1"/>
  <c r="A30" i="7"/>
  <c r="A91" i="3"/>
  <c r="A155" i="3"/>
  <c r="A122" i="3"/>
  <c r="AV53" i="3"/>
  <c r="AV45" i="6" s="1"/>
  <c r="AP281" i="3"/>
  <c r="AP315" i="3" s="1"/>
  <c r="AP357" i="3" s="1"/>
  <c r="AP55" i="3" s="1"/>
  <c r="AP47" i="6" s="1"/>
  <c r="J281" i="3"/>
  <c r="J315" i="3" s="1"/>
  <c r="J357" i="3" s="1"/>
  <c r="J55" i="3" s="1"/>
  <c r="J47" i="6" s="1"/>
  <c r="K281" i="3"/>
  <c r="K315" i="3" s="1"/>
  <c r="K357" i="3" s="1"/>
  <c r="K55" i="3" s="1"/>
  <c r="K47" i="6" s="1"/>
  <c r="M281" i="3"/>
  <c r="M315" i="3" s="1"/>
  <c r="M357" i="3" s="1"/>
  <c r="AL281" i="3"/>
  <c r="AL315" i="3" s="1"/>
  <c r="AL357" i="3" s="1"/>
  <c r="AL55" i="3" s="1"/>
  <c r="AL47" i="6" s="1"/>
  <c r="V281" i="3"/>
  <c r="V315" i="3" s="1"/>
  <c r="V357" i="3" s="1"/>
  <c r="V55" i="3" s="1"/>
  <c r="V47" i="6" s="1"/>
  <c r="AN281" i="3"/>
  <c r="AN315" i="3" s="1"/>
  <c r="AN357" i="3" s="1"/>
  <c r="AN55" i="3" s="1"/>
  <c r="AN47" i="6" s="1"/>
  <c r="G281" i="3"/>
  <c r="G315" i="3" s="1"/>
  <c r="G357" i="3" s="1"/>
  <c r="G55" i="3" s="1"/>
  <c r="G47" i="6" s="1"/>
  <c r="Q281" i="3"/>
  <c r="Q315" i="3" s="1"/>
  <c r="Q357" i="3" s="1"/>
  <c r="Q55" i="3" s="1"/>
  <c r="Q47" i="6" s="1"/>
  <c r="AA281" i="3"/>
  <c r="AA315" i="3" s="1"/>
  <c r="AA357" i="3" s="1"/>
  <c r="L281" i="3"/>
  <c r="L315" i="3" s="1"/>
  <c r="L357" i="3" s="1"/>
  <c r="L55" i="3" s="1"/>
  <c r="L47" i="6" s="1"/>
  <c r="AS281" i="3"/>
  <c r="AS315" i="3" s="1"/>
  <c r="AS357" i="3" s="1"/>
  <c r="AC281" i="3"/>
  <c r="AC315" i="3" s="1"/>
  <c r="AC357" i="3" s="1"/>
  <c r="AC55" i="3" s="1"/>
  <c r="AC47" i="6" s="1"/>
  <c r="Z281" i="3"/>
  <c r="Z315" i="3" s="1"/>
  <c r="Z357" i="3" s="1"/>
  <c r="T281" i="3"/>
  <c r="T315" i="3" s="1"/>
  <c r="T357" i="3" s="1"/>
  <c r="T55" i="3" s="1"/>
  <c r="T47" i="6" s="1"/>
  <c r="AM281" i="3"/>
  <c r="AM315" i="3" s="1"/>
  <c r="AM357" i="3" s="1"/>
  <c r="AM55" i="3" s="1"/>
  <c r="AM47" i="6" s="1"/>
  <c r="AO281" i="3"/>
  <c r="AO315" i="3" s="1"/>
  <c r="AO357" i="3" s="1"/>
  <c r="AO55" i="3" s="1"/>
  <c r="AO47" i="6" s="1"/>
  <c r="H281" i="3"/>
  <c r="H315" i="3" s="1"/>
  <c r="H357" i="3" s="1"/>
  <c r="H55" i="3" s="1"/>
  <c r="H47" i="6" s="1"/>
  <c r="C281" i="3"/>
  <c r="C315" i="3" s="1"/>
  <c r="C357" i="3" s="1"/>
  <c r="AB281" i="3"/>
  <c r="AB315" i="3" s="1"/>
  <c r="AB357" i="3" s="1"/>
  <c r="I281" i="3"/>
  <c r="I315" i="3" s="1"/>
  <c r="I357" i="3" s="1"/>
  <c r="I55" i="3" s="1"/>
  <c r="I47" i="6" s="1"/>
  <c r="S281" i="3"/>
  <c r="S315" i="3" s="1"/>
  <c r="S357" i="3" s="1"/>
  <c r="AG281" i="3"/>
  <c r="AG315" i="3" s="1"/>
  <c r="AG357" i="3" s="1"/>
  <c r="AG55" i="3" s="1"/>
  <c r="AG47" i="6" s="1"/>
  <c r="X281" i="3"/>
  <c r="X315" i="3" s="1"/>
  <c r="X357" i="3" s="1"/>
  <c r="X55" i="3" s="1"/>
  <c r="X47" i="6" s="1"/>
  <c r="AD281" i="3"/>
  <c r="AD315" i="3" s="1"/>
  <c r="AD357" i="3" s="1"/>
  <c r="AJ281" i="3"/>
  <c r="AJ315" i="3" s="1"/>
  <c r="AJ357" i="3" s="1"/>
  <c r="AJ55" i="3" s="1"/>
  <c r="AJ47" i="6" s="1"/>
  <c r="Y281" i="3"/>
  <c r="Y315" i="3" s="1"/>
  <c r="Y357" i="3" s="1"/>
  <c r="Y55" i="3" s="1"/>
  <c r="Y47" i="6" s="1"/>
  <c r="D281" i="3"/>
  <c r="D315" i="3" s="1"/>
  <c r="D357" i="3" s="1"/>
  <c r="R281" i="3"/>
  <c r="R315" i="3" s="1"/>
  <c r="R357" i="3" s="1"/>
  <c r="AK281" i="3"/>
  <c r="AK315" i="3" s="1"/>
  <c r="AK357" i="3" s="1"/>
  <c r="AK55" i="3" s="1"/>
  <c r="AK47" i="6" s="1"/>
  <c r="E281" i="3"/>
  <c r="E315" i="3" s="1"/>
  <c r="E357" i="3" s="1"/>
  <c r="P281" i="3"/>
  <c r="P315" i="3" s="1"/>
  <c r="P357" i="3" s="1"/>
  <c r="P55" i="3" s="1"/>
  <c r="P47" i="6" s="1"/>
  <c r="AI281" i="3"/>
  <c r="AI315" i="3" s="1"/>
  <c r="AI357" i="3" s="1"/>
  <c r="AH281" i="3"/>
  <c r="AH315" i="3" s="1"/>
  <c r="AH357" i="3" s="1"/>
  <c r="AH55" i="3" s="1"/>
  <c r="AH47" i="6" s="1"/>
  <c r="U281" i="3"/>
  <c r="U315" i="3" s="1"/>
  <c r="U357" i="3" s="1"/>
  <c r="U55" i="3" s="1"/>
  <c r="U47" i="6" s="1"/>
  <c r="AE281" i="3"/>
  <c r="AE315" i="3" s="1"/>
  <c r="AE357" i="3" s="1"/>
  <c r="N281" i="3"/>
  <c r="N315" i="3" s="1"/>
  <c r="N357" i="3" s="1"/>
  <c r="N55" i="3" s="1"/>
  <c r="N47" i="6" s="1"/>
  <c r="AR281" i="3"/>
  <c r="AR315" i="3" s="1"/>
  <c r="AR357" i="3" s="1"/>
  <c r="AR55" i="3" s="1"/>
  <c r="AR47" i="6" s="1"/>
  <c r="AU281" i="3"/>
  <c r="AU315" i="3" s="1"/>
  <c r="AU357" i="3" s="1"/>
  <c r="AU55" i="3" s="1"/>
  <c r="AU47" i="6" s="1"/>
  <c r="W281" i="3"/>
  <c r="W315" i="3" s="1"/>
  <c r="W357" i="3" s="1"/>
  <c r="W55" i="3" s="1"/>
  <c r="W47" i="6" s="1"/>
  <c r="F281" i="3"/>
  <c r="F315" i="3" s="1"/>
  <c r="F357" i="3" s="1"/>
  <c r="F55" i="3" s="1"/>
  <c r="F47" i="6" s="1"/>
  <c r="AQ281" i="3"/>
  <c r="AQ315" i="3" s="1"/>
  <c r="AQ357" i="3" s="1"/>
  <c r="AQ55" i="3" s="1"/>
  <c r="AQ47" i="6" s="1"/>
  <c r="O281" i="3"/>
  <c r="O315" i="3" s="1"/>
  <c r="O357" i="3" s="1"/>
  <c r="O55" i="3" s="1"/>
  <c r="O47" i="6" s="1"/>
  <c r="AF281" i="3"/>
  <c r="AF315" i="3" s="1"/>
  <c r="AF357" i="3" s="1"/>
  <c r="AF55" i="3" s="1"/>
  <c r="AF47" i="6" s="1"/>
  <c r="AT281" i="3"/>
  <c r="AT315" i="3" s="1"/>
  <c r="AT357" i="3" s="1"/>
  <c r="AT55" i="3" s="1"/>
  <c r="AT47" i="6" s="1"/>
  <c r="AV356" i="3"/>
  <c r="B316" i="3"/>
  <c r="B282" i="3"/>
  <c r="AD47" i="1"/>
  <c r="AG28" i="2"/>
  <c r="F28" i="2" s="1"/>
  <c r="AJ28" i="2"/>
  <c r="I28" i="2" s="1"/>
  <c r="AI28" i="2"/>
  <c r="H28" i="2" s="1"/>
  <c r="AA51" i="52" l="1"/>
  <c r="AK66" i="52"/>
  <c r="AK128" i="52" s="1"/>
  <c r="AP51" i="52"/>
  <c r="J65" i="52"/>
  <c r="AA66" i="52"/>
  <c r="AA128" i="52" s="1"/>
  <c r="J38" i="52"/>
  <c r="P35" i="52"/>
  <c r="P101" i="52" s="1"/>
  <c r="P125" i="52" s="1"/>
  <c r="P141" i="52" s="1"/>
  <c r="P155" i="52" s="1"/>
  <c r="V35" i="52"/>
  <c r="V101" i="52" s="1"/>
  <c r="V125" i="52" s="1"/>
  <c r="V142" i="52" s="1"/>
  <c r="V156" i="52" s="1"/>
  <c r="V170" i="52" s="1"/>
  <c r="V184" i="52" s="1"/>
  <c r="V199" i="52" s="1"/>
  <c r="AH35" i="52"/>
  <c r="AH101" i="52" s="1"/>
  <c r="AH125" i="52" s="1"/>
  <c r="AH141" i="52" s="1"/>
  <c r="AH155" i="52" s="1"/>
  <c r="AH169" i="52" s="1"/>
  <c r="AH183" i="52" s="1"/>
  <c r="AH198" i="52" s="1"/>
  <c r="M35" i="52"/>
  <c r="M101" i="52" s="1"/>
  <c r="M125" i="52" s="1"/>
  <c r="M141" i="52" s="1"/>
  <c r="M155" i="52" s="1"/>
  <c r="M169" i="52" s="1"/>
  <c r="AL34" i="52"/>
  <c r="AL100" i="52" s="1"/>
  <c r="AL124" i="52" s="1"/>
  <c r="AO34" i="52"/>
  <c r="AO100" i="52" s="1"/>
  <c r="AO124" i="52" s="1"/>
  <c r="AR35" i="52"/>
  <c r="AR101" i="52" s="1"/>
  <c r="AR125" i="52" s="1"/>
  <c r="AR141" i="52" s="1"/>
  <c r="AR155" i="52" s="1"/>
  <c r="AR169" i="52" s="1"/>
  <c r="AR183" i="52" s="1"/>
  <c r="AR198" i="52" s="1"/>
  <c r="G8" i="51" s="1"/>
  <c r="AS35" i="52"/>
  <c r="AS101" i="52" s="1"/>
  <c r="AS125" i="52" s="1"/>
  <c r="AI35" i="52"/>
  <c r="AI101" i="52" s="1"/>
  <c r="AI125" i="52" s="1"/>
  <c r="AI142" i="52" s="1"/>
  <c r="AI156" i="52" s="1"/>
  <c r="AI170" i="52" s="1"/>
  <c r="AI184" i="52" s="1"/>
  <c r="AI199" i="52" s="1"/>
  <c r="AL35" i="52"/>
  <c r="AL101" i="52" s="1"/>
  <c r="AL125" i="52" s="1"/>
  <c r="AK35" i="52"/>
  <c r="AK101" i="52" s="1"/>
  <c r="AK125" i="52" s="1"/>
  <c r="AK141" i="52" s="1"/>
  <c r="AK155" i="52" s="1"/>
  <c r="AK169" i="52" s="1"/>
  <c r="AK183" i="52" s="1"/>
  <c r="AK198" i="52" s="1"/>
  <c r="I35" i="52"/>
  <c r="I101" i="52" s="1"/>
  <c r="I125" i="52" s="1"/>
  <c r="W35" i="52"/>
  <c r="W101" i="52" s="1"/>
  <c r="W125" i="52" s="1"/>
  <c r="K35" i="52"/>
  <c r="K101" i="52" s="1"/>
  <c r="K125" i="52" s="1"/>
  <c r="K141" i="52" s="1"/>
  <c r="K155" i="52" s="1"/>
  <c r="K169" i="52" s="1"/>
  <c r="K183" i="52" s="1"/>
  <c r="K198" i="52" s="1"/>
  <c r="O34" i="52"/>
  <c r="O100" i="52" s="1"/>
  <c r="O124" i="52" s="1"/>
  <c r="AG34" i="52"/>
  <c r="AG100" i="52" s="1"/>
  <c r="AG124" i="52" s="1"/>
  <c r="AV35" i="52"/>
  <c r="AV101" i="52" s="1"/>
  <c r="AV125" i="52" s="1"/>
  <c r="Z35" i="52"/>
  <c r="Z101" i="52" s="1"/>
  <c r="Z125" i="52" s="1"/>
  <c r="Z141" i="52" s="1"/>
  <c r="Z155" i="52" s="1"/>
  <c r="Z169" i="52" s="1"/>
  <c r="Z183" i="52" s="1"/>
  <c r="Z198" i="52" s="1"/>
  <c r="U35" i="52"/>
  <c r="U101" i="52" s="1"/>
  <c r="U125" i="52" s="1"/>
  <c r="U142" i="52" s="1"/>
  <c r="U156" i="52" s="1"/>
  <c r="U170" i="52" s="1"/>
  <c r="U184" i="52" s="1"/>
  <c r="U199" i="52" s="1"/>
  <c r="L35" i="52"/>
  <c r="L101" i="52" s="1"/>
  <c r="L125" i="52" s="1"/>
  <c r="L141" i="52" s="1"/>
  <c r="L155" i="52" s="1"/>
  <c r="L169" i="52" s="1"/>
  <c r="L183" i="52" s="1"/>
  <c r="L198" i="52" s="1"/>
  <c r="Y34" i="52"/>
  <c r="Y100" i="52" s="1"/>
  <c r="Y124" i="52" s="1"/>
  <c r="I34" i="52"/>
  <c r="I100" i="52" s="1"/>
  <c r="I124" i="52" s="1"/>
  <c r="I141" i="52" s="1"/>
  <c r="I155" i="52" s="1"/>
  <c r="I169" i="52" s="1"/>
  <c r="I183" i="52" s="1"/>
  <c r="I198" i="52" s="1"/>
  <c r="G35" i="52"/>
  <c r="G101" i="52" s="1"/>
  <c r="G125" i="52" s="1"/>
  <c r="G141" i="52" s="1"/>
  <c r="G155" i="52" s="1"/>
  <c r="O35" i="52"/>
  <c r="O101" i="52" s="1"/>
  <c r="O125" i="52" s="1"/>
  <c r="J35" i="52"/>
  <c r="J101" i="52" s="1"/>
  <c r="J125" i="52" s="1"/>
  <c r="J141" i="52" s="1"/>
  <c r="J155" i="52" s="1"/>
  <c r="AP35" i="52"/>
  <c r="AP101" i="52" s="1"/>
  <c r="AP125" i="52" s="1"/>
  <c r="AP141" i="52" s="1"/>
  <c r="AP155" i="52" s="1"/>
  <c r="AP169" i="52" s="1"/>
  <c r="AD35" i="52"/>
  <c r="AD101" i="52" s="1"/>
  <c r="AD125" i="52" s="1"/>
  <c r="AD141" i="52" s="1"/>
  <c r="AD155" i="52" s="1"/>
  <c r="AD169" i="52" s="1"/>
  <c r="AD183" i="52" s="1"/>
  <c r="AD198" i="52" s="1"/>
  <c r="R35" i="52"/>
  <c r="R101" i="52" s="1"/>
  <c r="R125" i="52" s="1"/>
  <c r="R141" i="52" s="1"/>
  <c r="R155" i="52" s="1"/>
  <c r="R169" i="52" s="1"/>
  <c r="R183" i="52" s="1"/>
  <c r="R198" i="52" s="1"/>
  <c r="AM35" i="52"/>
  <c r="AM101" i="52" s="1"/>
  <c r="AM125" i="52" s="1"/>
  <c r="AM142" i="52" s="1"/>
  <c r="AM156" i="52" s="1"/>
  <c r="AM170" i="52" s="1"/>
  <c r="AM184" i="52" s="1"/>
  <c r="AM199" i="52" s="1"/>
  <c r="AQ35" i="52"/>
  <c r="AQ101" i="52" s="1"/>
  <c r="AQ125" i="52" s="1"/>
  <c r="AQ142" i="52" s="1"/>
  <c r="AQ156" i="52" s="1"/>
  <c r="AQ170" i="52" s="1"/>
  <c r="AQ184" i="52" s="1"/>
  <c r="AQ199" i="52" s="1"/>
  <c r="F9" i="51" s="1"/>
  <c r="AS34" i="52"/>
  <c r="AS100" i="52" s="1"/>
  <c r="AS124" i="52" s="1"/>
  <c r="AS141" i="52" s="1"/>
  <c r="AS155" i="52" s="1"/>
  <c r="AS169" i="52" s="1"/>
  <c r="AS183" i="52" s="1"/>
  <c r="AS198" i="52" s="1"/>
  <c r="H8" i="51" s="1"/>
  <c r="AQ34" i="52"/>
  <c r="AQ100" i="52" s="1"/>
  <c r="AQ124" i="52" s="1"/>
  <c r="AO35" i="52"/>
  <c r="AO101" i="52" s="1"/>
  <c r="AO125" i="52" s="1"/>
  <c r="AU35" i="52"/>
  <c r="AU101" i="52" s="1"/>
  <c r="AU125" i="52" s="1"/>
  <c r="AU142" i="52" s="1"/>
  <c r="AU156" i="52" s="1"/>
  <c r="AU170" i="52" s="1"/>
  <c r="AU184" i="52" s="1"/>
  <c r="AU199" i="52" s="1"/>
  <c r="J9" i="51" s="1"/>
  <c r="AG35" i="52"/>
  <c r="AG101" i="52" s="1"/>
  <c r="AG125" i="52" s="1"/>
  <c r="X35" i="52"/>
  <c r="X101" i="52" s="1"/>
  <c r="X125" i="52" s="1"/>
  <c r="X141" i="52" s="1"/>
  <c r="X155" i="52" s="1"/>
  <c r="X169" i="52" s="1"/>
  <c r="X183" i="52" s="1"/>
  <c r="X198" i="52" s="1"/>
  <c r="Q35" i="52"/>
  <c r="Q101" i="52" s="1"/>
  <c r="Q125" i="52" s="1"/>
  <c r="Q141" i="52" s="1"/>
  <c r="Q155" i="52" s="1"/>
  <c r="Q169" i="52" s="1"/>
  <c r="Q183" i="52" s="1"/>
  <c r="Q198" i="52" s="1"/>
  <c r="Y35" i="52"/>
  <c r="Y101" i="52" s="1"/>
  <c r="Y125" i="52" s="1"/>
  <c r="AN35" i="52"/>
  <c r="AN101" i="52" s="1"/>
  <c r="AN125" i="52" s="1"/>
  <c r="AN141" i="52" s="1"/>
  <c r="AN155" i="52" s="1"/>
  <c r="AN169" i="52" s="1"/>
  <c r="AN183" i="52" s="1"/>
  <c r="AN198" i="52" s="1"/>
  <c r="C8" i="51" s="1"/>
  <c r="H35" i="52"/>
  <c r="H101" i="52" s="1"/>
  <c r="H125" i="52" s="1"/>
  <c r="H141" i="52" s="1"/>
  <c r="H155" i="52" s="1"/>
  <c r="H169" i="52" s="1"/>
  <c r="H183" i="52" s="1"/>
  <c r="H198" i="52" s="1"/>
  <c r="W34" i="52"/>
  <c r="W100" i="52" s="1"/>
  <c r="W124" i="52" s="1"/>
  <c r="W141" i="52" s="1"/>
  <c r="W155" i="52" s="1"/>
  <c r="W169" i="52" s="1"/>
  <c r="W183" i="52" s="1"/>
  <c r="W198" i="52" s="1"/>
  <c r="AN23" i="3"/>
  <c r="AN184" i="3" s="1"/>
  <c r="AN328" i="3"/>
  <c r="AN325" i="3" s="1"/>
  <c r="AN24" i="3" s="1"/>
  <c r="AP167" i="3"/>
  <c r="AP328" i="3" s="1"/>
  <c r="AP325" i="3" s="1"/>
  <c r="AP24" i="3" s="1"/>
  <c r="AR167" i="3"/>
  <c r="AR328" i="3" s="1"/>
  <c r="AR325" i="3" s="1"/>
  <c r="AR24" i="3" s="1"/>
  <c r="W167" i="3"/>
  <c r="W23" i="3" s="1"/>
  <c r="W184" i="3" s="1"/>
  <c r="N167" i="3"/>
  <c r="N23" i="3" s="1"/>
  <c r="Z55" i="3"/>
  <c r="Z47" i="6" s="1"/>
  <c r="Z167" i="3"/>
  <c r="AO167" i="3"/>
  <c r="AO328" i="3" s="1"/>
  <c r="AO325" i="3" s="1"/>
  <c r="AO24" i="3" s="1"/>
  <c r="M55" i="3"/>
  <c r="M47" i="6" s="1"/>
  <c r="M167" i="3"/>
  <c r="O167" i="3"/>
  <c r="O23" i="3" s="1"/>
  <c r="CP487" i="3"/>
  <c r="AW36" i="3" s="1"/>
  <c r="P169" i="52"/>
  <c r="P183" i="52" s="1"/>
  <c r="P198" i="52" s="1"/>
  <c r="G169" i="52"/>
  <c r="G183" i="52" s="1"/>
  <c r="G198" i="52" s="1"/>
  <c r="H7" i="46"/>
  <c r="Q127" i="4" s="1"/>
  <c r="A47" i="6"/>
  <c r="B35" i="52"/>
  <c r="B101" i="52" s="1"/>
  <c r="B125" i="52" s="1"/>
  <c r="AJ65" i="52"/>
  <c r="AJ51" i="52"/>
  <c r="J40" i="52"/>
  <c r="L44" i="52"/>
  <c r="K39" i="52"/>
  <c r="W49" i="52"/>
  <c r="AA40" i="52"/>
  <c r="AA48" i="52"/>
  <c r="AV39" i="52"/>
  <c r="Q39" i="52"/>
  <c r="AL42" i="52"/>
  <c r="AC40" i="52"/>
  <c r="AM47" i="52"/>
  <c r="AM39" i="52"/>
  <c r="T39" i="52"/>
  <c r="J41" i="52"/>
  <c r="R39" i="52"/>
  <c r="J45" i="52"/>
  <c r="X39" i="52"/>
  <c r="AU41" i="52"/>
  <c r="L40" i="52"/>
  <c r="AE39" i="52"/>
  <c r="AR39" i="52"/>
  <c r="AB39" i="52"/>
  <c r="P44" i="52"/>
  <c r="Q42" i="52"/>
  <c r="U42" i="52"/>
  <c r="X48" i="52"/>
  <c r="X47" i="52"/>
  <c r="M39" i="52"/>
  <c r="P43" i="52"/>
  <c r="AG39" i="52"/>
  <c r="Q44" i="52"/>
  <c r="AI48" i="52"/>
  <c r="AK44" i="52"/>
  <c r="I43" i="52"/>
  <c r="F39" i="52"/>
  <c r="AI41" i="52"/>
  <c r="AS47" i="52"/>
  <c r="G48" i="52"/>
  <c r="Z46" i="52"/>
  <c r="H47" i="52"/>
  <c r="Q46" i="52"/>
  <c r="AI43" i="52"/>
  <c r="Z40" i="52"/>
  <c r="AL49" i="52"/>
  <c r="C45" i="52"/>
  <c r="C59" i="52" s="1"/>
  <c r="C73" i="52" s="1"/>
  <c r="C135" i="52" s="1"/>
  <c r="C149" i="52" s="1"/>
  <c r="C163" i="52" s="1"/>
  <c r="C177" i="52" s="1"/>
  <c r="C191" i="52" s="1"/>
  <c r="C206" i="52" s="1"/>
  <c r="B16" i="51" s="1"/>
  <c r="Z45" i="52"/>
  <c r="L48" i="52"/>
  <c r="AV46" i="52"/>
  <c r="C41" i="52"/>
  <c r="C55" i="52" s="1"/>
  <c r="C69" i="52" s="1"/>
  <c r="C131" i="52" s="1"/>
  <c r="C145" i="52" s="1"/>
  <c r="C159" i="52" s="1"/>
  <c r="C173" i="52" s="1"/>
  <c r="C187" i="52" s="1"/>
  <c r="C202" i="52" s="1"/>
  <c r="B12" i="51" s="1"/>
  <c r="P41" i="52"/>
  <c r="J44" i="52"/>
  <c r="AO48" i="52"/>
  <c r="AK43" i="52"/>
  <c r="R49" i="52"/>
  <c r="N45" i="52"/>
  <c r="S39" i="52"/>
  <c r="AQ49" i="52"/>
  <c r="AU47" i="52"/>
  <c r="Q49" i="52"/>
  <c r="C42" i="52"/>
  <c r="C56" i="52" s="1"/>
  <c r="C70" i="52" s="1"/>
  <c r="C132" i="52" s="1"/>
  <c r="C146" i="52" s="1"/>
  <c r="C160" i="52" s="1"/>
  <c r="C174" i="52" s="1"/>
  <c r="C188" i="52" s="1"/>
  <c r="C203" i="52" s="1"/>
  <c r="B13" i="51" s="1"/>
  <c r="AH48" i="52"/>
  <c r="V44" i="52"/>
  <c r="W44" i="52"/>
  <c r="X41" i="52"/>
  <c r="AQ43" i="52"/>
  <c r="I45" i="52"/>
  <c r="AF40" i="52"/>
  <c r="AL41" i="52"/>
  <c r="AP49" i="52"/>
  <c r="AH44" i="52"/>
  <c r="Y47" i="52"/>
  <c r="H49" i="52"/>
  <c r="O46" i="52"/>
  <c r="O39" i="52"/>
  <c r="M40" i="52"/>
  <c r="C47" i="52"/>
  <c r="C61" i="52" s="1"/>
  <c r="C75" i="52" s="1"/>
  <c r="C137" i="52" s="1"/>
  <c r="C151" i="52" s="1"/>
  <c r="C165" i="52" s="1"/>
  <c r="C179" i="52" s="1"/>
  <c r="C193" i="52" s="1"/>
  <c r="C208" i="52" s="1"/>
  <c r="B18" i="51" s="1"/>
  <c r="Y45" i="52"/>
  <c r="Z47" i="52"/>
  <c r="AP41" i="52"/>
  <c r="R45" i="52"/>
  <c r="Q41" i="52"/>
  <c r="AN42" i="52"/>
  <c r="K49" i="52"/>
  <c r="AV41" i="52"/>
  <c r="G44" i="52"/>
  <c r="AR41" i="52"/>
  <c r="H46" i="52"/>
  <c r="AP46" i="52"/>
  <c r="K40" i="52"/>
  <c r="N44" i="52"/>
  <c r="AP39" i="52"/>
  <c r="Z49" i="52"/>
  <c r="AH40" i="52"/>
  <c r="AR42" i="52"/>
  <c r="K45" i="52"/>
  <c r="AF39" i="52"/>
  <c r="AH41" i="52"/>
  <c r="AA47" i="52"/>
  <c r="R41" i="52"/>
  <c r="AA43" i="52"/>
  <c r="K47" i="52"/>
  <c r="AK48" i="52"/>
  <c r="AL44" i="52"/>
  <c r="K44" i="52"/>
  <c r="Y41" i="52"/>
  <c r="P48" i="52"/>
  <c r="T40" i="52"/>
  <c r="W43" i="52"/>
  <c r="N42" i="52"/>
  <c r="AN49" i="52"/>
  <c r="AK40" i="52"/>
  <c r="K46" i="52"/>
  <c r="AI44" i="52"/>
  <c r="AD46" i="52"/>
  <c r="N47" i="52"/>
  <c r="M46" i="52"/>
  <c r="O44" i="52"/>
  <c r="AP45" i="52"/>
  <c r="N40" i="52"/>
  <c r="AQ48" i="52"/>
  <c r="C40" i="52"/>
  <c r="C54" i="52" s="1"/>
  <c r="C68" i="52" s="1"/>
  <c r="C130" i="52" s="1"/>
  <c r="C144" i="52" s="1"/>
  <c r="C158" i="52" s="1"/>
  <c r="C172" i="52" s="1"/>
  <c r="C186" i="52" s="1"/>
  <c r="C201" i="52" s="1"/>
  <c r="B11" i="51" s="1"/>
  <c r="AR47" i="52"/>
  <c r="R48" i="52"/>
  <c r="Q43" i="52"/>
  <c r="Z44" i="52"/>
  <c r="AV40" i="52"/>
  <c r="AM41" i="52"/>
  <c r="I39" i="52"/>
  <c r="G47" i="52"/>
  <c r="AI46" i="52"/>
  <c r="AN48" i="52"/>
  <c r="AU40" i="52"/>
  <c r="C46" i="52"/>
  <c r="C60" i="52" s="1"/>
  <c r="C74" i="52" s="1"/>
  <c r="C136" i="52" s="1"/>
  <c r="C150" i="52" s="1"/>
  <c r="C164" i="52" s="1"/>
  <c r="C178" i="52" s="1"/>
  <c r="C192" i="52" s="1"/>
  <c r="C207" i="52" s="1"/>
  <c r="B17" i="51" s="1"/>
  <c r="G49" i="52"/>
  <c r="AP44" i="52"/>
  <c r="AA46" i="52"/>
  <c r="C43" i="52"/>
  <c r="C57" i="52" s="1"/>
  <c r="C71" i="52" s="1"/>
  <c r="C133" i="52" s="1"/>
  <c r="C147" i="52" s="1"/>
  <c r="C161" i="52" s="1"/>
  <c r="C175" i="52" s="1"/>
  <c r="C189" i="52" s="1"/>
  <c r="C204" i="52" s="1"/>
  <c r="B14" i="51" s="1"/>
  <c r="J46" i="52"/>
  <c r="AN43" i="52"/>
  <c r="H40" i="52"/>
  <c r="AV48" i="52"/>
  <c r="AN44" i="52"/>
  <c r="R40" i="52"/>
  <c r="AV45" i="52"/>
  <c r="X42" i="52"/>
  <c r="I41" i="52"/>
  <c r="AA42" i="52"/>
  <c r="O42" i="52"/>
  <c r="AB40" i="52"/>
  <c r="M48" i="52"/>
  <c r="U48" i="52"/>
  <c r="AS44" i="52"/>
  <c r="AI49" i="52"/>
  <c r="AR48" i="52"/>
  <c r="AU42" i="52"/>
  <c r="R47" i="52"/>
  <c r="L43" i="52"/>
  <c r="AV49" i="52"/>
  <c r="AC39" i="52"/>
  <c r="AO41" i="52"/>
  <c r="Y46" i="52"/>
  <c r="M49" i="52"/>
  <c r="I42" i="52"/>
  <c r="P46" i="52"/>
  <c r="G39" i="52"/>
  <c r="Y42" i="52"/>
  <c r="I44" i="52"/>
  <c r="AH47" i="52"/>
  <c r="Z42" i="52"/>
  <c r="AO44" i="52"/>
  <c r="K42" i="52"/>
  <c r="AI47" i="52"/>
  <c r="Y48" i="52"/>
  <c r="N39" i="52"/>
  <c r="AU44" i="52"/>
  <c r="AR45" i="52"/>
  <c r="AI45" i="52"/>
  <c r="U43" i="52"/>
  <c r="Q47" i="52"/>
  <c r="P40" i="52"/>
  <c r="K43" i="52"/>
  <c r="AG40" i="52"/>
  <c r="AM46" i="52"/>
  <c r="AQ45" i="52"/>
  <c r="J47" i="52"/>
  <c r="AG47" i="52"/>
  <c r="G46" i="52"/>
  <c r="Q45" i="52"/>
  <c r="Z41" i="52"/>
  <c r="AM49" i="52"/>
  <c r="H41" i="52"/>
  <c r="P49" i="52"/>
  <c r="X46" i="52"/>
  <c r="AH49" i="52"/>
  <c r="AD47" i="52"/>
  <c r="H43" i="52"/>
  <c r="AG46" i="52"/>
  <c r="AD39" i="52"/>
  <c r="H45" i="52"/>
  <c r="Z43" i="52"/>
  <c r="AM45" i="52"/>
  <c r="AL43" i="52"/>
  <c r="AJ40" i="52"/>
  <c r="AD45" i="52"/>
  <c r="AD40" i="52"/>
  <c r="AQ44" i="52"/>
  <c r="G41" i="52"/>
  <c r="AK42" i="52"/>
  <c r="AK39" i="52"/>
  <c r="AS46" i="52"/>
  <c r="P39" i="52"/>
  <c r="AK47" i="52"/>
  <c r="AG44" i="52"/>
  <c r="L39" i="52"/>
  <c r="M47" i="52"/>
  <c r="AQ40" i="52"/>
  <c r="AO49" i="52"/>
  <c r="AA39" i="52"/>
  <c r="L49" i="52"/>
  <c r="R42" i="52"/>
  <c r="W45" i="52"/>
  <c r="AS45" i="52"/>
  <c r="AR46" i="52"/>
  <c r="AK41" i="52"/>
  <c r="W47" i="52"/>
  <c r="P45" i="52"/>
  <c r="AO45" i="52"/>
  <c r="I47" i="52"/>
  <c r="AG41" i="52"/>
  <c r="AK46" i="52"/>
  <c r="V46" i="52"/>
  <c r="AR49" i="52"/>
  <c r="U44" i="52"/>
  <c r="V47" i="52"/>
  <c r="AT40" i="52"/>
  <c r="AA45" i="52"/>
  <c r="C39" i="52"/>
  <c r="C53" i="52" s="1"/>
  <c r="C67" i="52" s="1"/>
  <c r="C129" i="52" s="1"/>
  <c r="C143" i="52" s="1"/>
  <c r="C157" i="52" s="1"/>
  <c r="C171" i="52" s="1"/>
  <c r="C185" i="52" s="1"/>
  <c r="C200" i="52" s="1"/>
  <c r="B10" i="51" s="1"/>
  <c r="O43" i="52"/>
  <c r="AU45" i="52"/>
  <c r="Z39" i="52"/>
  <c r="AP48" i="52"/>
  <c r="X44" i="52"/>
  <c r="AH43" i="52"/>
  <c r="AD42" i="52"/>
  <c r="U45" i="52"/>
  <c r="W46" i="52"/>
  <c r="Y49" i="52"/>
  <c r="AM40" i="52"/>
  <c r="O41" i="52"/>
  <c r="AH42" i="52"/>
  <c r="U40" i="52"/>
  <c r="H42" i="52"/>
  <c r="N41" i="52"/>
  <c r="AU43" i="52"/>
  <c r="J39" i="52"/>
  <c r="AV43" i="52"/>
  <c r="AM43" i="52"/>
  <c r="AI42" i="52"/>
  <c r="O45" i="52"/>
  <c r="G42" i="52"/>
  <c r="M45" i="52"/>
  <c r="X49" i="52"/>
  <c r="AI40" i="52"/>
  <c r="AH39" i="52"/>
  <c r="K41" i="52"/>
  <c r="AQ47" i="52"/>
  <c r="R43" i="52"/>
  <c r="J48" i="52"/>
  <c r="U41" i="52"/>
  <c r="AN39" i="52"/>
  <c r="N48" i="52"/>
  <c r="AP40" i="52"/>
  <c r="L45" i="52"/>
  <c r="R44" i="52"/>
  <c r="AV44" i="52"/>
  <c r="V39" i="52"/>
  <c r="J42" i="52"/>
  <c r="V49" i="52"/>
  <c r="V48" i="52"/>
  <c r="W39" i="52"/>
  <c r="S40" i="52"/>
  <c r="AO46" i="52"/>
  <c r="AM44" i="52"/>
  <c r="AR43" i="52"/>
  <c r="AO42" i="52"/>
  <c r="U49" i="52"/>
  <c r="AO39" i="52"/>
  <c r="AD41" i="52"/>
  <c r="AV42" i="52"/>
  <c r="V40" i="52"/>
  <c r="AL48" i="52"/>
  <c r="D40" i="52"/>
  <c r="L46" i="52"/>
  <c r="O48" i="52"/>
  <c r="AM48" i="52"/>
  <c r="AA49" i="52"/>
  <c r="R46" i="52"/>
  <c r="F40" i="52"/>
  <c r="AD43" i="52"/>
  <c r="AQ46" i="52"/>
  <c r="AN45" i="52"/>
  <c r="AN41" i="52"/>
  <c r="E40" i="52"/>
  <c r="I49" i="52"/>
  <c r="AQ41" i="52"/>
  <c r="AI39" i="52"/>
  <c r="X40" i="52"/>
  <c r="AL39" i="52"/>
  <c r="U47" i="52"/>
  <c r="AN46" i="52"/>
  <c r="AQ39" i="52"/>
  <c r="AD44" i="52"/>
  <c r="AJ39" i="52"/>
  <c r="G40" i="52"/>
  <c r="AU48" i="52"/>
  <c r="C44" i="52"/>
  <c r="C58" i="52" s="1"/>
  <c r="C72" i="52" s="1"/>
  <c r="C134" i="52" s="1"/>
  <c r="C148" i="52" s="1"/>
  <c r="C162" i="52" s="1"/>
  <c r="C176" i="52" s="1"/>
  <c r="C190" i="52" s="1"/>
  <c r="C205" i="52" s="1"/>
  <c r="B15" i="51" s="1"/>
  <c r="AD49" i="52"/>
  <c r="AN40" i="52"/>
  <c r="D39" i="52"/>
  <c r="C49" i="52"/>
  <c r="C63" i="52" s="1"/>
  <c r="C77" i="52" s="1"/>
  <c r="C139" i="52" s="1"/>
  <c r="C153" i="52" s="1"/>
  <c r="C167" i="52" s="1"/>
  <c r="C181" i="52" s="1"/>
  <c r="C195" i="52" s="1"/>
  <c r="C210" i="52" s="1"/>
  <c r="B20" i="51" s="1"/>
  <c r="U39" i="52"/>
  <c r="AQ42" i="52"/>
  <c r="AG48" i="52"/>
  <c r="Y43" i="52"/>
  <c r="AE40" i="52"/>
  <c r="AV47" i="52"/>
  <c r="H39" i="52"/>
  <c r="M43" i="52"/>
  <c r="Y39" i="52"/>
  <c r="AR40" i="52"/>
  <c r="AT39" i="52"/>
  <c r="E39" i="52"/>
  <c r="C48" i="52"/>
  <c r="C62" i="52" s="1"/>
  <c r="C76" i="52" s="1"/>
  <c r="C138" i="52" s="1"/>
  <c r="C152" i="52" s="1"/>
  <c r="C166" i="52" s="1"/>
  <c r="C180" i="52" s="1"/>
  <c r="C194" i="52" s="1"/>
  <c r="C209" i="52" s="1"/>
  <c r="B19" i="51" s="1"/>
  <c r="Q40" i="52"/>
  <c r="V42" i="52"/>
  <c r="J49" i="52"/>
  <c r="AU39" i="52"/>
  <c r="AH45" i="52"/>
  <c r="U46" i="52"/>
  <c r="M42" i="52"/>
  <c r="V41" i="52"/>
  <c r="AS39" i="52"/>
  <c r="J52" i="52"/>
  <c r="J66" i="52"/>
  <c r="J128" i="52" s="1"/>
  <c r="Y51" i="52"/>
  <c r="Y65" i="52"/>
  <c r="L142" i="52"/>
  <c r="L156" i="52" s="1"/>
  <c r="L170" i="52" s="1"/>
  <c r="L184" i="52" s="1"/>
  <c r="L199" i="52" s="1"/>
  <c r="F52" i="52"/>
  <c r="F66" i="52"/>
  <c r="F128" i="52" s="1"/>
  <c r="M183" i="52"/>
  <c r="M198" i="52" s="1"/>
  <c r="Y52" i="52"/>
  <c r="Y66" i="52"/>
  <c r="Y128" i="52" s="1"/>
  <c r="M142" i="52"/>
  <c r="M156" i="52" s="1"/>
  <c r="M170" i="52" s="1"/>
  <c r="M184" i="52" s="1"/>
  <c r="M199" i="52" s="1"/>
  <c r="AP52" i="52"/>
  <c r="AP66" i="52"/>
  <c r="AP128" i="52" s="1"/>
  <c r="AF328" i="3"/>
  <c r="AF325" i="3" s="1"/>
  <c r="AF24" i="3" s="1"/>
  <c r="AF23" i="3"/>
  <c r="AF184" i="3" s="1"/>
  <c r="CP492" i="3"/>
  <c r="AW41" i="3" s="1"/>
  <c r="CP491" i="3"/>
  <c r="AW40" i="3" s="1"/>
  <c r="CP498" i="3"/>
  <c r="AW47" i="3" s="1"/>
  <c r="AW39" i="6" s="1"/>
  <c r="V23" i="3"/>
  <c r="V184" i="3" s="1"/>
  <c r="V328" i="3"/>
  <c r="V325" i="3" s="1"/>
  <c r="V24" i="3" s="1"/>
  <c r="AJ328" i="3"/>
  <c r="AJ325" i="3" s="1"/>
  <c r="AJ24" i="3" s="1"/>
  <c r="AK328" i="3"/>
  <c r="AK325" i="3" s="1"/>
  <c r="AK24" i="3" s="1"/>
  <c r="AK23" i="3"/>
  <c r="AK184" i="3" s="1"/>
  <c r="E5" i="44"/>
  <c r="N113" i="4" s="1"/>
  <c r="E3" i="42"/>
  <c r="N99" i="4" s="1"/>
  <c r="E3" i="39"/>
  <c r="E87" i="4" s="1"/>
  <c r="E8" i="44"/>
  <c r="N116" i="4" s="1"/>
  <c r="D4" i="41"/>
  <c r="D100" i="4" s="1"/>
  <c r="D5" i="44"/>
  <c r="M113" i="4" s="1"/>
  <c r="E10" i="39"/>
  <c r="E94" i="4" s="1"/>
  <c r="F5" i="42"/>
  <c r="O101" i="4" s="1"/>
  <c r="E4" i="39"/>
  <c r="E88" i="4" s="1"/>
  <c r="D10" i="41"/>
  <c r="D106" i="4" s="1"/>
  <c r="F7" i="45"/>
  <c r="F127" i="4" s="1"/>
  <c r="E7" i="44"/>
  <c r="N115" i="4" s="1"/>
  <c r="D9" i="41"/>
  <c r="D105" i="4" s="1"/>
  <c r="E3" i="45"/>
  <c r="E123" i="4" s="1"/>
  <c r="E8" i="45"/>
  <c r="E128" i="4" s="1"/>
  <c r="E5" i="39"/>
  <c r="E89" i="4" s="1"/>
  <c r="D4" i="43"/>
  <c r="D112" i="4" s="1"/>
  <c r="E8" i="41"/>
  <c r="E104" i="4" s="1"/>
  <c r="D10" i="45"/>
  <c r="D130" i="4" s="1"/>
  <c r="D3" i="44"/>
  <c r="M111" i="4" s="1"/>
  <c r="D10" i="43"/>
  <c r="D118" i="4" s="1"/>
  <c r="D8" i="39"/>
  <c r="D92" i="4" s="1"/>
  <c r="F4" i="44"/>
  <c r="O112" i="4" s="1"/>
  <c r="D5" i="42"/>
  <c r="M101" i="4" s="1"/>
  <c r="E7" i="46"/>
  <c r="N127" i="4" s="1"/>
  <c r="E4" i="42"/>
  <c r="N100" i="4" s="1"/>
  <c r="D6" i="41"/>
  <c r="D102" i="4" s="1"/>
  <c r="D9" i="43"/>
  <c r="D117" i="4" s="1"/>
  <c r="E11" i="43"/>
  <c r="E119" i="4" s="1"/>
  <c r="D4" i="39"/>
  <c r="D88" i="4" s="1"/>
  <c r="D6" i="43"/>
  <c r="D114" i="4" s="1"/>
  <c r="F4" i="41"/>
  <c r="F100" i="4" s="1"/>
  <c r="E10" i="41"/>
  <c r="E106" i="4" s="1"/>
  <c r="E11" i="45"/>
  <c r="E131" i="4" s="1"/>
  <c r="E6" i="42"/>
  <c r="N102" i="4" s="1"/>
  <c r="E9" i="45"/>
  <c r="E129" i="4" s="1"/>
  <c r="D9" i="44"/>
  <c r="M117" i="4" s="1"/>
  <c r="F3" i="41"/>
  <c r="F99" i="4" s="1"/>
  <c r="E9" i="43"/>
  <c r="E117" i="4" s="1"/>
  <c r="D11" i="39"/>
  <c r="D95" i="4" s="1"/>
  <c r="D7" i="39"/>
  <c r="D91" i="4" s="1"/>
  <c r="D3" i="39"/>
  <c r="D87" i="4" s="1"/>
  <c r="E11" i="39"/>
  <c r="E95" i="4" s="1"/>
  <c r="D8" i="41"/>
  <c r="D104" i="4" s="1"/>
  <c r="D6" i="42"/>
  <c r="M102" i="4" s="1"/>
  <c r="D3" i="43"/>
  <c r="D111" i="4" s="1"/>
  <c r="D11" i="43"/>
  <c r="D119" i="4" s="1"/>
  <c r="E7" i="43"/>
  <c r="E115" i="4" s="1"/>
  <c r="B1" i="43"/>
  <c r="B109" i="4" s="1"/>
  <c r="E11" i="42"/>
  <c r="N107" i="4" s="1"/>
  <c r="E7" i="41"/>
  <c r="E103" i="4" s="1"/>
  <c r="B1" i="46"/>
  <c r="K121" i="4" s="1"/>
  <c r="D4" i="42"/>
  <c r="M100" i="4" s="1"/>
  <c r="E10" i="43"/>
  <c r="E118" i="4" s="1"/>
  <c r="E6" i="45"/>
  <c r="E126" i="4" s="1"/>
  <c r="D10" i="44"/>
  <c r="M118" i="4" s="1"/>
  <c r="B1" i="44"/>
  <c r="K109" i="4" s="1"/>
  <c r="E4" i="45"/>
  <c r="E124" i="4" s="1"/>
  <c r="F8" i="45"/>
  <c r="F128" i="4" s="1"/>
  <c r="F3" i="44"/>
  <c r="O111" i="4" s="1"/>
  <c r="E4" i="43"/>
  <c r="E112" i="4" s="1"/>
  <c r="F6" i="44"/>
  <c r="O114" i="4" s="1"/>
  <c r="D9" i="45"/>
  <c r="D129" i="4" s="1"/>
  <c r="E3" i="44"/>
  <c r="N111" i="4" s="1"/>
  <c r="E5" i="42"/>
  <c r="N101" i="4" s="1"/>
  <c r="F5" i="39"/>
  <c r="F89" i="4" s="1"/>
  <c r="D3" i="41"/>
  <c r="D99" i="4" s="1"/>
  <c r="F3" i="42"/>
  <c r="O99" i="4" s="1"/>
  <c r="D7" i="42"/>
  <c r="M103" i="4" s="1"/>
  <c r="E6" i="39"/>
  <c r="E90" i="4" s="1"/>
  <c r="E10" i="42"/>
  <c r="N106" i="4" s="1"/>
  <c r="D7" i="41"/>
  <c r="D103" i="4" s="1"/>
  <c r="D10" i="42"/>
  <c r="M106" i="4" s="1"/>
  <c r="D11" i="45"/>
  <c r="D131" i="4" s="1"/>
  <c r="D6" i="39"/>
  <c r="D90" i="4" s="1"/>
  <c r="F8" i="39"/>
  <c r="F92" i="4" s="1"/>
  <c r="B1" i="39"/>
  <c r="B85" i="4" s="1"/>
  <c r="E10" i="45"/>
  <c r="E130" i="4" s="1"/>
  <c r="E9" i="42"/>
  <c r="N105" i="4" s="1"/>
  <c r="D8" i="45"/>
  <c r="D128" i="4" s="1"/>
  <c r="E4" i="41"/>
  <c r="E100" i="4" s="1"/>
  <c r="E6" i="41"/>
  <c r="E102" i="4" s="1"/>
  <c r="E3" i="43"/>
  <c r="E111" i="4" s="1"/>
  <c r="E8" i="43"/>
  <c r="E116" i="4" s="1"/>
  <c r="E10" i="44"/>
  <c r="N118" i="4" s="1"/>
  <c r="E7" i="42"/>
  <c r="N103" i="4" s="1"/>
  <c r="E3" i="41"/>
  <c r="E99" i="4" s="1"/>
  <c r="D7" i="44"/>
  <c r="M115" i="4" s="1"/>
  <c r="D11" i="44"/>
  <c r="M119" i="4" s="1"/>
  <c r="D5" i="45"/>
  <c r="D125" i="4" s="1"/>
  <c r="F4" i="39"/>
  <c r="F88" i="4" s="1"/>
  <c r="D9" i="42"/>
  <c r="M105" i="4" s="1"/>
  <c r="E9" i="41"/>
  <c r="E105" i="4" s="1"/>
  <c r="D4" i="45"/>
  <c r="D124" i="4" s="1"/>
  <c r="E5" i="45"/>
  <c r="E125" i="4" s="1"/>
  <c r="D11" i="42"/>
  <c r="M107" i="4" s="1"/>
  <c r="E4" i="44"/>
  <c r="N112" i="4" s="1"/>
  <c r="D5" i="41"/>
  <c r="D101" i="4" s="1"/>
  <c r="F3" i="43"/>
  <c r="F111" i="4" s="1"/>
  <c r="F3" i="45"/>
  <c r="F123" i="4" s="1"/>
  <c r="E6" i="43"/>
  <c r="E114" i="4" s="1"/>
  <c r="D6" i="45"/>
  <c r="D126" i="4" s="1"/>
  <c r="D5" i="43"/>
  <c r="D113" i="4" s="1"/>
  <c r="B1" i="42"/>
  <c r="K97" i="4" s="1"/>
  <c r="E11" i="41"/>
  <c r="E107" i="4" s="1"/>
  <c r="B1" i="41"/>
  <c r="B97" i="4" s="1"/>
  <c r="D11" i="41"/>
  <c r="D107" i="4" s="1"/>
  <c r="F4" i="42"/>
  <c r="O100" i="4" s="1"/>
  <c r="E9" i="44"/>
  <c r="N117" i="4" s="1"/>
  <c r="D3" i="45"/>
  <c r="D123" i="4" s="1"/>
  <c r="D8" i="43"/>
  <c r="D116" i="4" s="1"/>
  <c r="F5" i="44"/>
  <c r="O113" i="4" s="1"/>
  <c r="D6" i="44"/>
  <c r="M114" i="4" s="1"/>
  <c r="E6" i="44"/>
  <c r="N114" i="4" s="1"/>
  <c r="F4" i="45"/>
  <c r="F124" i="4" s="1"/>
  <c r="D4" i="44"/>
  <c r="M112" i="4" s="1"/>
  <c r="E7" i="39"/>
  <c r="E91" i="4" s="1"/>
  <c r="F5" i="43"/>
  <c r="F113" i="4" s="1"/>
  <c r="E11" i="44"/>
  <c r="N119" i="4" s="1"/>
  <c r="E8" i="42"/>
  <c r="N104" i="4" s="1"/>
  <c r="F3" i="39"/>
  <c r="F87" i="4" s="1"/>
  <c r="E5" i="43"/>
  <c r="E113" i="4" s="1"/>
  <c r="D7" i="43"/>
  <c r="D115" i="4" s="1"/>
  <c r="E9" i="39"/>
  <c r="E93" i="4" s="1"/>
  <c r="D3" i="42"/>
  <c r="M99" i="4" s="1"/>
  <c r="F6" i="43"/>
  <c r="F114" i="4" s="1"/>
  <c r="D5" i="39"/>
  <c r="D89" i="4" s="1"/>
  <c r="D10" i="39"/>
  <c r="D94" i="4" s="1"/>
  <c r="F5" i="45"/>
  <c r="F125" i="4" s="1"/>
  <c r="D8" i="42"/>
  <c r="M104" i="4" s="1"/>
  <c r="D7" i="46"/>
  <c r="M127" i="4" s="1"/>
  <c r="D8" i="44"/>
  <c r="M116" i="4" s="1"/>
  <c r="F6" i="42"/>
  <c r="O102" i="4" s="1"/>
  <c r="F7" i="39"/>
  <c r="F91" i="4" s="1"/>
  <c r="E8" i="39"/>
  <c r="E92" i="4" s="1"/>
  <c r="E5" i="41"/>
  <c r="E101" i="4" s="1"/>
  <c r="B1" i="45"/>
  <c r="B121" i="4" s="1"/>
  <c r="F7" i="43"/>
  <c r="F115" i="4" s="1"/>
  <c r="F6" i="45"/>
  <c r="F126" i="4" s="1"/>
  <c r="F7" i="42"/>
  <c r="O103" i="4" s="1"/>
  <c r="E7" i="45"/>
  <c r="E127" i="4" s="1"/>
  <c r="D7" i="45"/>
  <c r="D127" i="4" s="1"/>
  <c r="D9" i="39"/>
  <c r="D93" i="4" s="1"/>
  <c r="F7" i="41"/>
  <c r="F103" i="4" s="1"/>
  <c r="F5" i="41"/>
  <c r="F101" i="4" s="1"/>
  <c r="F7" i="44"/>
  <c r="O115" i="4" s="1"/>
  <c r="F6" i="39"/>
  <c r="F90" i="4" s="1"/>
  <c r="F6" i="41"/>
  <c r="F102" i="4" s="1"/>
  <c r="F9" i="39"/>
  <c r="F93" i="4" s="1"/>
  <c r="F7" i="46"/>
  <c r="O127" i="4" s="1"/>
  <c r="F4" i="43"/>
  <c r="F112" i="4" s="1"/>
  <c r="F9" i="42"/>
  <c r="O105" i="4" s="1"/>
  <c r="F8" i="44"/>
  <c r="O116" i="4" s="1"/>
  <c r="F9" i="44"/>
  <c r="O117" i="4" s="1"/>
  <c r="F10" i="45"/>
  <c r="F130" i="4" s="1"/>
  <c r="F10" i="41"/>
  <c r="F106" i="4" s="1"/>
  <c r="F8" i="42"/>
  <c r="O104" i="4" s="1"/>
  <c r="F10" i="42"/>
  <c r="O106" i="4" s="1"/>
  <c r="F9" i="41"/>
  <c r="F105" i="4" s="1"/>
  <c r="F10" i="44"/>
  <c r="O118" i="4" s="1"/>
  <c r="F11" i="39"/>
  <c r="F95" i="4" s="1"/>
  <c r="F11" i="45"/>
  <c r="F131" i="4" s="1"/>
  <c r="F11" i="44"/>
  <c r="O119" i="4" s="1"/>
  <c r="F11" i="42"/>
  <c r="O107" i="4" s="1"/>
  <c r="F10" i="39"/>
  <c r="F94" i="4" s="1"/>
  <c r="F8" i="43"/>
  <c r="F116" i="4" s="1"/>
  <c r="F9" i="45"/>
  <c r="F129" i="4" s="1"/>
  <c r="F8" i="41"/>
  <c r="F104" i="4" s="1"/>
  <c r="G3" i="42"/>
  <c r="P99" i="4" s="1"/>
  <c r="F9" i="43"/>
  <c r="F117" i="4" s="1"/>
  <c r="G3" i="43"/>
  <c r="G111" i="4" s="1"/>
  <c r="G3" i="44"/>
  <c r="P111" i="4" s="1"/>
  <c r="G4" i="39"/>
  <c r="G88" i="4" s="1"/>
  <c r="G4" i="41"/>
  <c r="G100" i="4" s="1"/>
  <c r="F10" i="43"/>
  <c r="F118" i="4" s="1"/>
  <c r="G3" i="45"/>
  <c r="G123" i="4" s="1"/>
  <c r="G4" i="42"/>
  <c r="P100" i="4" s="1"/>
  <c r="G3" i="41"/>
  <c r="G99" i="4" s="1"/>
  <c r="G4" i="44"/>
  <c r="P112" i="4" s="1"/>
  <c r="F11" i="43"/>
  <c r="F119" i="4" s="1"/>
  <c r="G5" i="45"/>
  <c r="G125" i="4" s="1"/>
  <c r="G3" i="39"/>
  <c r="G87" i="4" s="1"/>
  <c r="G5" i="42"/>
  <c r="P101" i="4" s="1"/>
  <c r="G4" i="45"/>
  <c r="G124" i="4" s="1"/>
  <c r="F11" i="41"/>
  <c r="F107" i="4" s="1"/>
  <c r="G6" i="41"/>
  <c r="G102" i="4" s="1"/>
  <c r="G4" i="43"/>
  <c r="G112" i="4" s="1"/>
  <c r="G6" i="39"/>
  <c r="G90" i="4" s="1"/>
  <c r="G5" i="41"/>
  <c r="G101" i="4" s="1"/>
  <c r="G6" i="43"/>
  <c r="G114" i="4" s="1"/>
  <c r="G6" i="45"/>
  <c r="G126" i="4" s="1"/>
  <c r="G5" i="43"/>
  <c r="G113" i="4" s="1"/>
  <c r="G7" i="45"/>
  <c r="G127" i="4" s="1"/>
  <c r="G6" i="42"/>
  <c r="P102" i="4" s="1"/>
  <c r="G6" i="44"/>
  <c r="P114" i="4" s="1"/>
  <c r="G7" i="44"/>
  <c r="P115" i="4" s="1"/>
  <c r="G7" i="42"/>
  <c r="P103" i="4" s="1"/>
  <c r="G5" i="44"/>
  <c r="P113" i="4" s="1"/>
  <c r="G8" i="43"/>
  <c r="G116" i="4" s="1"/>
  <c r="G9" i="44"/>
  <c r="P117" i="4" s="1"/>
  <c r="G8" i="42"/>
  <c r="P104" i="4" s="1"/>
  <c r="G7" i="46"/>
  <c r="P127" i="4" s="1"/>
  <c r="G10" i="44"/>
  <c r="P118" i="4" s="1"/>
  <c r="G8" i="45"/>
  <c r="G128" i="4" s="1"/>
  <c r="G11" i="45"/>
  <c r="G131" i="4" s="1"/>
  <c r="G8" i="44"/>
  <c r="P116" i="4" s="1"/>
  <c r="G10" i="45"/>
  <c r="G130" i="4" s="1"/>
  <c r="H4" i="45"/>
  <c r="H124" i="4" s="1"/>
  <c r="G9" i="45"/>
  <c r="G129" i="4" s="1"/>
  <c r="N11" i="46"/>
  <c r="N11" i="45"/>
  <c r="H10" i="45"/>
  <c r="H130" i="4" s="1"/>
  <c r="N11" i="44"/>
  <c r="H10" i="44"/>
  <c r="Q118" i="4" s="1"/>
  <c r="H9" i="43"/>
  <c r="H117" i="4" s="1"/>
  <c r="N10" i="43"/>
  <c r="N11" i="42"/>
  <c r="H10" i="42"/>
  <c r="Q106" i="4" s="1"/>
  <c r="N11" i="41"/>
  <c r="H10" i="41"/>
  <c r="H106" i="4" s="1"/>
  <c r="N11" i="40"/>
  <c r="O3" i="39"/>
  <c r="O4" i="39" s="1"/>
  <c r="O5" i="39" s="1"/>
  <c r="O6" i="39" s="1"/>
  <c r="O7" i="39" s="1"/>
  <c r="O8" i="39" s="1"/>
  <c r="O9" i="39" s="1"/>
  <c r="O10" i="39" s="1"/>
  <c r="O11" i="39" s="1"/>
  <c r="P3" i="39" s="1"/>
  <c r="P4" i="39" s="1"/>
  <c r="P5" i="39" s="1"/>
  <c r="P6" i="39" s="1"/>
  <c r="P7" i="39" s="1"/>
  <c r="P8" i="39" s="1"/>
  <c r="P9" i="39" s="1"/>
  <c r="P10" i="39" s="1"/>
  <c r="P11" i="39" s="1"/>
  <c r="Q3" i="39" s="1"/>
  <c r="Q4" i="39" s="1"/>
  <c r="Q5" i="39" s="1"/>
  <c r="Q6" i="39" s="1"/>
  <c r="Q7" i="39" s="1"/>
  <c r="Q8" i="39" s="1"/>
  <c r="Q9" i="39" s="1"/>
  <c r="Q10" i="39" s="1"/>
  <c r="Q11" i="39" s="1"/>
  <c r="R3" i="39" s="1"/>
  <c r="R4" i="39" s="1"/>
  <c r="R5" i="39" s="1"/>
  <c r="R6" i="39" s="1"/>
  <c r="R7" i="39" s="1"/>
  <c r="R8" i="39" s="1"/>
  <c r="R9" i="39" s="1"/>
  <c r="R10" i="39" s="1"/>
  <c r="R11" i="39" s="1"/>
  <c r="H11" i="39"/>
  <c r="H95" i="4" s="1"/>
  <c r="I23" i="3"/>
  <c r="H23" i="3"/>
  <c r="H328" i="3"/>
  <c r="H325" i="3" s="1"/>
  <c r="H24" i="3" s="1"/>
  <c r="BF502" i="3"/>
  <c r="CP502" i="3" s="1"/>
  <c r="AW51" i="3" s="1"/>
  <c r="X328" i="3"/>
  <c r="X325" i="3" s="1"/>
  <c r="X24" i="3" s="1"/>
  <c r="X23" i="3"/>
  <c r="X184" i="3" s="1"/>
  <c r="CP490" i="3"/>
  <c r="AW39" i="3" s="1"/>
  <c r="CP499" i="3"/>
  <c r="AW48" i="3" s="1"/>
  <c r="AW40" i="6" s="1"/>
  <c r="CP497" i="3"/>
  <c r="AW46" i="3" s="1"/>
  <c r="CP496" i="3"/>
  <c r="AW45" i="3" s="1"/>
  <c r="AI55" i="3"/>
  <c r="AI47" i="6" s="1"/>
  <c r="AI167" i="3"/>
  <c r="D55" i="3"/>
  <c r="D47" i="6" s="1"/>
  <c r="D167" i="3"/>
  <c r="E55" i="3"/>
  <c r="E47" i="6" s="1"/>
  <c r="E167" i="3"/>
  <c r="R55" i="3"/>
  <c r="R47" i="6" s="1"/>
  <c r="R167" i="3"/>
  <c r="CP501" i="3"/>
  <c r="AW50" i="3" s="1"/>
  <c r="AW42" i="6" s="1"/>
  <c r="CP495" i="3"/>
  <c r="AW44" i="3" s="1"/>
  <c r="CP489" i="3"/>
  <c r="AW38" i="3" s="1"/>
  <c r="CP503" i="3"/>
  <c r="AW52" i="3" s="1"/>
  <c r="CP494" i="3"/>
  <c r="AW43" i="3" s="1"/>
  <c r="CP500" i="3"/>
  <c r="AW49" i="3" s="1"/>
  <c r="AW41" i="6" s="1"/>
  <c r="CO504" i="3"/>
  <c r="AE55" i="3"/>
  <c r="AE47" i="6" s="1"/>
  <c r="AE167" i="3"/>
  <c r="AA55" i="3"/>
  <c r="AA47" i="6" s="1"/>
  <c r="AA167" i="3"/>
  <c r="AB55" i="3"/>
  <c r="AB47" i="6" s="1"/>
  <c r="AB167" i="3"/>
  <c r="S55" i="3"/>
  <c r="S47" i="6" s="1"/>
  <c r="S167" i="3"/>
  <c r="AS55" i="3"/>
  <c r="AS47" i="6" s="1"/>
  <c r="AS167" i="3"/>
  <c r="C55" i="3"/>
  <c r="C47" i="6" s="1"/>
  <c r="C167" i="3"/>
  <c r="AD55" i="3"/>
  <c r="AD47" i="6" s="1"/>
  <c r="AD167" i="3"/>
  <c r="BF484" i="3"/>
  <c r="CP484" i="3" s="1"/>
  <c r="AW33" i="3" s="1"/>
  <c r="H1" i="28"/>
  <c r="H61" i="4" s="1"/>
  <c r="F9" i="27"/>
  <c r="O57" i="4" s="1"/>
  <c r="H4" i="27"/>
  <c r="Q52" i="4" s="1"/>
  <c r="CP486" i="3"/>
  <c r="AW35" i="3" s="1"/>
  <c r="CP488" i="3"/>
  <c r="AW37" i="3" s="1"/>
  <c r="CP493" i="3"/>
  <c r="AW42" i="3" s="1"/>
  <c r="D9" i="31"/>
  <c r="D9" i="4"/>
  <c r="CP485" i="3"/>
  <c r="AW34" i="3" s="1"/>
  <c r="AW60" i="6" s="1"/>
  <c r="H1" i="4"/>
  <c r="H1" i="31"/>
  <c r="N6" i="32"/>
  <c r="N6" i="31"/>
  <c r="H5" i="31"/>
  <c r="N6" i="30"/>
  <c r="N8" i="29"/>
  <c r="N5" i="28"/>
  <c r="H7" i="27"/>
  <c r="Q55" i="4" s="1"/>
  <c r="N8" i="27"/>
  <c r="N6" i="26"/>
  <c r="H5" i="26"/>
  <c r="H53" i="4" s="1"/>
  <c r="N6" i="25"/>
  <c r="N6" i="24"/>
  <c r="N6" i="23"/>
  <c r="N6" i="22"/>
  <c r="N6" i="21"/>
  <c r="N6" i="20"/>
  <c r="H5" i="20"/>
  <c r="H17" i="4" s="1"/>
  <c r="H5" i="9"/>
  <c r="Q5" i="4" s="1"/>
  <c r="N6" i="9"/>
  <c r="AC431" i="3"/>
  <c r="AD431" i="3" s="1"/>
  <c r="AE431" i="3" s="1"/>
  <c r="AF431" i="3" s="1"/>
  <c r="AG431" i="3" s="1"/>
  <c r="AH431" i="3" s="1"/>
  <c r="AI431" i="3" s="1"/>
  <c r="AJ431" i="3" s="1"/>
  <c r="AK431" i="3" s="1"/>
  <c r="AL431" i="3" s="1"/>
  <c r="AM431" i="3" s="1"/>
  <c r="AN431" i="3" s="1"/>
  <c r="AO431" i="3" s="1"/>
  <c r="AP431" i="3" s="1"/>
  <c r="AQ431" i="3" s="1"/>
  <c r="AR431" i="3" s="1"/>
  <c r="AS431" i="3" s="1"/>
  <c r="AT431" i="3" s="1"/>
  <c r="AU431" i="3" s="1"/>
  <c r="AB448" i="3"/>
  <c r="P444" i="3"/>
  <c r="P21" i="3" s="1"/>
  <c r="P446" i="3"/>
  <c r="P445" i="3" s="1"/>
  <c r="P19" i="3" s="1"/>
  <c r="P20" i="3" s="1"/>
  <c r="AE47" i="1"/>
  <c r="BF14" i="2"/>
  <c r="BH14" i="2"/>
  <c r="A358" i="3"/>
  <c r="A56" i="3" s="1"/>
  <c r="A48" i="6" s="1"/>
  <c r="CG504" i="3"/>
  <c r="AX505" i="3"/>
  <c r="AX54" i="3"/>
  <c r="CK505" i="3"/>
  <c r="CK54" i="3"/>
  <c r="BG505" i="3"/>
  <c r="BG54" i="3"/>
  <c r="BA505" i="3"/>
  <c r="BA54" i="3"/>
  <c r="BD505" i="3"/>
  <c r="BD54" i="3"/>
  <c r="CA505" i="3"/>
  <c r="CA54" i="3"/>
  <c r="BS505" i="3"/>
  <c r="BS54" i="3"/>
  <c r="BT505" i="3"/>
  <c r="BT54" i="3"/>
  <c r="BM505" i="3"/>
  <c r="BM54" i="3"/>
  <c r="CL506" i="3"/>
  <c r="BL505" i="3"/>
  <c r="BL54" i="3"/>
  <c r="CM505" i="3"/>
  <c r="CM54" i="3"/>
  <c r="CH505" i="3"/>
  <c r="CH54" i="3"/>
  <c r="BJ505" i="3"/>
  <c r="BJ54" i="3"/>
  <c r="CI505" i="3"/>
  <c r="CI54" i="3"/>
  <c r="CN505" i="3"/>
  <c r="CN54" i="3"/>
  <c r="BV505" i="3"/>
  <c r="BV54" i="3"/>
  <c r="CE505" i="3"/>
  <c r="CE54" i="3"/>
  <c r="BP505" i="3"/>
  <c r="BP54" i="3"/>
  <c r="CQ504" i="3"/>
  <c r="BN504" i="3"/>
  <c r="BW504" i="3"/>
  <c r="CB505" i="3"/>
  <c r="CB54" i="3"/>
  <c r="BZ505" i="3"/>
  <c r="BZ54" i="3"/>
  <c r="BQ505" i="3"/>
  <c r="BQ54" i="3"/>
  <c r="BU505" i="3"/>
  <c r="BU54" i="3"/>
  <c r="CL505" i="3"/>
  <c r="CL54" i="3"/>
  <c r="BK505" i="3"/>
  <c r="BK54" i="3"/>
  <c r="CD505" i="3"/>
  <c r="CD54" i="3"/>
  <c r="AZ54" i="3"/>
  <c r="BB505" i="3"/>
  <c r="BB54" i="3"/>
  <c r="BY505" i="3"/>
  <c r="BY54" i="3"/>
  <c r="CJ505" i="3"/>
  <c r="CJ54" i="3"/>
  <c r="CC505" i="3"/>
  <c r="CC54" i="3"/>
  <c r="BI505" i="3"/>
  <c r="BI54" i="3"/>
  <c r="BR505" i="3"/>
  <c r="BR54" i="3"/>
  <c r="BC505" i="3"/>
  <c r="BC54" i="3"/>
  <c r="AY505" i="3"/>
  <c r="AY54" i="3"/>
  <c r="BH505" i="3"/>
  <c r="BH54" i="3"/>
  <c r="BF504" i="3"/>
  <c r="AZ505" i="3"/>
  <c r="Q460" i="3"/>
  <c r="R411" i="3"/>
  <c r="R459" i="3" s="1"/>
  <c r="AA403" i="3"/>
  <c r="AA451" i="3" s="1"/>
  <c r="AE399" i="3"/>
  <c r="AE447" i="3" s="1"/>
  <c r="Z404" i="3"/>
  <c r="Z452" i="3" s="1"/>
  <c r="Y405" i="3"/>
  <c r="Y453" i="3" s="1"/>
  <c r="AE400" i="3"/>
  <c r="X406" i="3"/>
  <c r="X454" i="3" s="1"/>
  <c r="AB402" i="3"/>
  <c r="AB450" i="3" s="1"/>
  <c r="T410" i="3"/>
  <c r="T458" i="3" s="1"/>
  <c r="V408" i="3"/>
  <c r="V456" i="3" s="1"/>
  <c r="W407" i="3"/>
  <c r="W455" i="3" s="1"/>
  <c r="S411" i="3"/>
  <c r="S459" i="3" s="1"/>
  <c r="U409" i="3"/>
  <c r="U457" i="3" s="1"/>
  <c r="AC401" i="3"/>
  <c r="AC449" i="3" s="1"/>
  <c r="AV90" i="3"/>
  <c r="AV155" i="3" s="1"/>
  <c r="C91" i="3"/>
  <c r="C156" i="3" s="1"/>
  <c r="C30" i="7" s="1"/>
  <c r="D3" i="27" s="1"/>
  <c r="M51" i="4" s="1"/>
  <c r="Y91" i="3"/>
  <c r="Y156" i="3" s="1"/>
  <c r="AP91" i="3"/>
  <c r="AP156" i="3" s="1"/>
  <c r="AP30" i="7" s="1"/>
  <c r="L91" i="3"/>
  <c r="L156" i="3" s="1"/>
  <c r="L30" i="7" s="1"/>
  <c r="E3" i="27" s="1"/>
  <c r="N51" i="4" s="1"/>
  <c r="R91" i="3"/>
  <c r="R156" i="3" s="1"/>
  <c r="R30" i="7" s="1"/>
  <c r="E9" i="27" s="1"/>
  <c r="N57" i="4" s="1"/>
  <c r="F91" i="3"/>
  <c r="F156" i="3" s="1"/>
  <c r="F30" i="7" s="1"/>
  <c r="D6" i="27" s="1"/>
  <c r="M54" i="4" s="1"/>
  <c r="I91" i="3"/>
  <c r="I156" i="3" s="1"/>
  <c r="I30" i="7" s="1"/>
  <c r="D9" i="27" s="1"/>
  <c r="M57" i="4" s="1"/>
  <c r="AF91" i="3"/>
  <c r="AF156" i="3" s="1"/>
  <c r="AF30" i="7" s="1"/>
  <c r="G5" i="27" s="1"/>
  <c r="P53" i="4" s="1"/>
  <c r="K91" i="3"/>
  <c r="K156" i="3" s="1"/>
  <c r="K30" i="7" s="1"/>
  <c r="D11" i="27" s="1"/>
  <c r="M59" i="4" s="1"/>
  <c r="AC91" i="3"/>
  <c r="AC156" i="3" s="1"/>
  <c r="AC30" i="7" s="1"/>
  <c r="F11" i="27" s="1"/>
  <c r="O59" i="4" s="1"/>
  <c r="E91" i="3"/>
  <c r="E156" i="3" s="1"/>
  <c r="E30" i="7" s="1"/>
  <c r="D5" i="27" s="1"/>
  <c r="M53" i="4" s="1"/>
  <c r="AT91" i="3"/>
  <c r="AT156" i="3" s="1"/>
  <c r="AT30" i="7" s="1"/>
  <c r="H10" i="46" s="1"/>
  <c r="Q130" i="4" s="1"/>
  <c r="J91" i="3"/>
  <c r="J156" i="3" s="1"/>
  <c r="J30" i="7" s="1"/>
  <c r="D10" i="27" s="1"/>
  <c r="M58" i="4" s="1"/>
  <c r="G91" i="3"/>
  <c r="G156" i="3" s="1"/>
  <c r="AO91" i="3"/>
  <c r="AO156" i="3" s="1"/>
  <c r="AO30" i="7" s="1"/>
  <c r="N91" i="3"/>
  <c r="N156" i="3" s="1"/>
  <c r="N30" i="7" s="1"/>
  <c r="E5" i="27" s="1"/>
  <c r="N53" i="4" s="1"/>
  <c r="W91" i="3"/>
  <c r="W156" i="3" s="1"/>
  <c r="W30" i="7" s="1"/>
  <c r="F5" i="27" s="1"/>
  <c r="O53" i="4" s="1"/>
  <c r="H91" i="3"/>
  <c r="H156" i="3" s="1"/>
  <c r="H30" i="7" s="1"/>
  <c r="D8" i="27" s="1"/>
  <c r="M56" i="4" s="1"/>
  <c r="D91" i="3"/>
  <c r="D156" i="3" s="1"/>
  <c r="D30" i="7" s="1"/>
  <c r="D4" i="27" s="1"/>
  <c r="M52" i="4" s="1"/>
  <c r="M91" i="3"/>
  <c r="M156" i="3" s="1"/>
  <c r="M30" i="7" s="1"/>
  <c r="E4" i="27" s="1"/>
  <c r="N52" i="4" s="1"/>
  <c r="AI91" i="3"/>
  <c r="AI156" i="3" s="1"/>
  <c r="AI30" i="7" s="1"/>
  <c r="G8" i="27" s="1"/>
  <c r="P56" i="4" s="1"/>
  <c r="AV29" i="7"/>
  <c r="Q91" i="3"/>
  <c r="Q156" i="3" s="1"/>
  <c r="Q30" i="7" s="1"/>
  <c r="E8" i="27" s="1"/>
  <c r="N56" i="4" s="1"/>
  <c r="AR91" i="3"/>
  <c r="AR156" i="3" s="1"/>
  <c r="AR30" i="7" s="1"/>
  <c r="H8" i="46" s="1"/>
  <c r="Q128" i="4" s="1"/>
  <c r="AM91" i="3"/>
  <c r="AM156" i="3" s="1"/>
  <c r="AM30" i="7" s="1"/>
  <c r="AL91" i="3"/>
  <c r="AL156" i="3" s="1"/>
  <c r="AL30" i="7" s="1"/>
  <c r="G11" i="27" s="1"/>
  <c r="P59" i="4" s="1"/>
  <c r="O91" i="3"/>
  <c r="O156" i="3" s="1"/>
  <c r="O30" i="7" s="1"/>
  <c r="E6" i="27" s="1"/>
  <c r="N54" i="4" s="1"/>
  <c r="AN91" i="3"/>
  <c r="AN156" i="3" s="1"/>
  <c r="AN30" i="7" s="1"/>
  <c r="H4" i="46" s="1"/>
  <c r="Q124" i="4" s="1"/>
  <c r="AS91" i="3"/>
  <c r="AS156" i="3" s="1"/>
  <c r="AS30" i="7" s="1"/>
  <c r="H9" i="46" s="1"/>
  <c r="Q129" i="4" s="1"/>
  <c r="AK91" i="3"/>
  <c r="AK156" i="3" s="1"/>
  <c r="AK30" i="7" s="1"/>
  <c r="G10" i="27" s="1"/>
  <c r="P58" i="4" s="1"/>
  <c r="AA91" i="3"/>
  <c r="AA156" i="3" s="1"/>
  <c r="AA30" i="7" s="1"/>
  <c r="F9" i="46" s="1"/>
  <c r="O129" i="4" s="1"/>
  <c r="AJ91" i="3"/>
  <c r="AJ156" i="3" s="1"/>
  <c r="AJ30" i="7" s="1"/>
  <c r="G9" i="27" s="1"/>
  <c r="P57" i="4" s="1"/>
  <c r="X91" i="3"/>
  <c r="X156" i="3" s="1"/>
  <c r="X30" i="7" s="1"/>
  <c r="F6" i="27" s="1"/>
  <c r="O54" i="4" s="1"/>
  <c r="AD91" i="3"/>
  <c r="AD156" i="3" s="1"/>
  <c r="AD30" i="7" s="1"/>
  <c r="G3" i="27" s="1"/>
  <c r="P51" i="4" s="1"/>
  <c r="AH91" i="3"/>
  <c r="AH156" i="3" s="1"/>
  <c r="AG91" i="3"/>
  <c r="AG156" i="3" s="1"/>
  <c r="AG30" i="7" s="1"/>
  <c r="G6" i="27" s="1"/>
  <c r="P54" i="4" s="1"/>
  <c r="AE91" i="3"/>
  <c r="AE156" i="3" s="1"/>
  <c r="AE30" i="7" s="1"/>
  <c r="G4" i="27" s="1"/>
  <c r="P52" i="4" s="1"/>
  <c r="T91" i="3"/>
  <c r="T156" i="3" s="1"/>
  <c r="T30" i="7" s="1"/>
  <c r="E11" i="46" s="1"/>
  <c r="N131" i="4" s="1"/>
  <c r="AB91" i="3"/>
  <c r="AB156" i="3" s="1"/>
  <c r="AB30" i="7" s="1"/>
  <c r="F10" i="27" s="1"/>
  <c r="O58" i="4" s="1"/>
  <c r="AU91" i="3"/>
  <c r="AU156" i="3" s="1"/>
  <c r="AU30" i="7" s="1"/>
  <c r="V91" i="3"/>
  <c r="V156" i="3" s="1"/>
  <c r="V30" i="7" s="1"/>
  <c r="F4" i="27" s="1"/>
  <c r="O52" i="4" s="1"/>
  <c r="Z91" i="3"/>
  <c r="Z156" i="3" s="1"/>
  <c r="Z30" i="7" s="1"/>
  <c r="F8" i="27" s="1"/>
  <c r="O56" i="4" s="1"/>
  <c r="AQ91" i="3"/>
  <c r="AQ156" i="3" s="1"/>
  <c r="P91" i="3"/>
  <c r="P156" i="3" s="1"/>
  <c r="S91" i="3"/>
  <c r="S156" i="3" s="1"/>
  <c r="S30" i="7" s="1"/>
  <c r="E10" i="27" s="1"/>
  <c r="N58" i="4" s="1"/>
  <c r="U91" i="3"/>
  <c r="U156" i="3" s="1"/>
  <c r="U30" i="7" s="1"/>
  <c r="F3" i="27" s="1"/>
  <c r="O51" i="4" s="1"/>
  <c r="A92" i="3"/>
  <c r="A31" i="7"/>
  <c r="A156" i="3"/>
  <c r="A123" i="3"/>
  <c r="AV54" i="3"/>
  <c r="AV46" i="6" s="1"/>
  <c r="AN282" i="3"/>
  <c r="AN316" i="3" s="1"/>
  <c r="AN358" i="3" s="1"/>
  <c r="AN56" i="3" s="1"/>
  <c r="K282" i="3"/>
  <c r="K316" i="3" s="1"/>
  <c r="K358" i="3" s="1"/>
  <c r="K56" i="3" s="1"/>
  <c r="AP282" i="3"/>
  <c r="AP316" i="3" s="1"/>
  <c r="AP358" i="3" s="1"/>
  <c r="AP56" i="3" s="1"/>
  <c r="AS282" i="3"/>
  <c r="AS316" i="3" s="1"/>
  <c r="AS358" i="3" s="1"/>
  <c r="AS56" i="3" s="1"/>
  <c r="AM282" i="3"/>
  <c r="AM316" i="3" s="1"/>
  <c r="AM358" i="3" s="1"/>
  <c r="W282" i="3"/>
  <c r="W316" i="3" s="1"/>
  <c r="W358" i="3" s="1"/>
  <c r="W56" i="3" s="1"/>
  <c r="Q282" i="3"/>
  <c r="Q316" i="3" s="1"/>
  <c r="Q358" i="3" s="1"/>
  <c r="Q56" i="3" s="1"/>
  <c r="AB282" i="3"/>
  <c r="AB316" i="3" s="1"/>
  <c r="AB358" i="3" s="1"/>
  <c r="AB56" i="3" s="1"/>
  <c r="J282" i="3"/>
  <c r="J316" i="3" s="1"/>
  <c r="J358" i="3" s="1"/>
  <c r="J56" i="3" s="1"/>
  <c r="AC282" i="3"/>
  <c r="AC316" i="3" s="1"/>
  <c r="AC358" i="3" s="1"/>
  <c r="AC56" i="3" s="1"/>
  <c r="F282" i="3"/>
  <c r="F316" i="3" s="1"/>
  <c r="F358" i="3" s="1"/>
  <c r="F56" i="3" s="1"/>
  <c r="T282" i="3"/>
  <c r="T316" i="3" s="1"/>
  <c r="T358" i="3" s="1"/>
  <c r="T56" i="3" s="1"/>
  <c r="AA282" i="3"/>
  <c r="AA316" i="3" s="1"/>
  <c r="AA358" i="3" s="1"/>
  <c r="AA56" i="3" s="1"/>
  <c r="AI282" i="3"/>
  <c r="AI316" i="3" s="1"/>
  <c r="AI358" i="3" s="1"/>
  <c r="AI56" i="3" s="1"/>
  <c r="Z282" i="3"/>
  <c r="Z316" i="3" s="1"/>
  <c r="Z358" i="3" s="1"/>
  <c r="Z56" i="3" s="1"/>
  <c r="AO282" i="3"/>
  <c r="AO316" i="3" s="1"/>
  <c r="AO358" i="3" s="1"/>
  <c r="AO56" i="3" s="1"/>
  <c r="M282" i="3"/>
  <c r="M316" i="3" s="1"/>
  <c r="M358" i="3" s="1"/>
  <c r="M56" i="3" s="1"/>
  <c r="AL282" i="3"/>
  <c r="AL316" i="3" s="1"/>
  <c r="AL358" i="3" s="1"/>
  <c r="AL56" i="3" s="1"/>
  <c r="V282" i="3"/>
  <c r="V316" i="3" s="1"/>
  <c r="V358" i="3" s="1"/>
  <c r="V56" i="3" s="1"/>
  <c r="AJ282" i="3"/>
  <c r="AJ316" i="3" s="1"/>
  <c r="AJ358" i="3" s="1"/>
  <c r="AJ56" i="3" s="1"/>
  <c r="Y282" i="3"/>
  <c r="Y316" i="3" s="1"/>
  <c r="Y358" i="3" s="1"/>
  <c r="Y56" i="3" s="1"/>
  <c r="H282" i="3"/>
  <c r="H316" i="3" s="1"/>
  <c r="H358" i="3" s="1"/>
  <c r="H56" i="3" s="1"/>
  <c r="S282" i="3"/>
  <c r="S316" i="3" s="1"/>
  <c r="S358" i="3" s="1"/>
  <c r="S56" i="3" s="1"/>
  <c r="AH282" i="3"/>
  <c r="AH316" i="3" s="1"/>
  <c r="AH358" i="3" s="1"/>
  <c r="AH56" i="3" s="1"/>
  <c r="AQ282" i="3"/>
  <c r="AQ316" i="3" s="1"/>
  <c r="AQ358" i="3" s="1"/>
  <c r="AQ56" i="3" s="1"/>
  <c r="U282" i="3"/>
  <c r="U316" i="3" s="1"/>
  <c r="U358" i="3" s="1"/>
  <c r="U56" i="3" s="1"/>
  <c r="AU282" i="3"/>
  <c r="AU316" i="3" s="1"/>
  <c r="AU358" i="3" s="1"/>
  <c r="AU56" i="3" s="1"/>
  <c r="O282" i="3"/>
  <c r="O316" i="3" s="1"/>
  <c r="O358" i="3" s="1"/>
  <c r="O56" i="3" s="1"/>
  <c r="AT282" i="3"/>
  <c r="AT316" i="3" s="1"/>
  <c r="AT358" i="3" s="1"/>
  <c r="AT56" i="3" s="1"/>
  <c r="AK282" i="3"/>
  <c r="AK316" i="3" s="1"/>
  <c r="AK358" i="3" s="1"/>
  <c r="AK56" i="3" s="1"/>
  <c r="E282" i="3"/>
  <c r="E316" i="3" s="1"/>
  <c r="E358" i="3" s="1"/>
  <c r="E56" i="3" s="1"/>
  <c r="I282" i="3"/>
  <c r="I316" i="3" s="1"/>
  <c r="I358" i="3" s="1"/>
  <c r="I56" i="3" s="1"/>
  <c r="G282" i="3"/>
  <c r="G316" i="3" s="1"/>
  <c r="G358" i="3" s="1"/>
  <c r="G56" i="3" s="1"/>
  <c r="P282" i="3"/>
  <c r="P316" i="3" s="1"/>
  <c r="P358" i="3" s="1"/>
  <c r="P56" i="3" s="1"/>
  <c r="AR282" i="3"/>
  <c r="AR316" i="3" s="1"/>
  <c r="AR358" i="3" s="1"/>
  <c r="AR56" i="3" s="1"/>
  <c r="R282" i="3"/>
  <c r="R316" i="3" s="1"/>
  <c r="R358" i="3" s="1"/>
  <c r="R56" i="3" s="1"/>
  <c r="AE282" i="3"/>
  <c r="AE316" i="3" s="1"/>
  <c r="AE358" i="3" s="1"/>
  <c r="AE56" i="3" s="1"/>
  <c r="N282" i="3"/>
  <c r="N316" i="3" s="1"/>
  <c r="N358" i="3" s="1"/>
  <c r="N56" i="3" s="1"/>
  <c r="L282" i="3"/>
  <c r="L316" i="3" s="1"/>
  <c r="L358" i="3" s="1"/>
  <c r="L56" i="3" s="1"/>
  <c r="D282" i="3"/>
  <c r="D316" i="3" s="1"/>
  <c r="D358" i="3" s="1"/>
  <c r="D56" i="3" s="1"/>
  <c r="AG282" i="3"/>
  <c r="AG316" i="3" s="1"/>
  <c r="AG358" i="3" s="1"/>
  <c r="AG56" i="3" s="1"/>
  <c r="X282" i="3"/>
  <c r="X316" i="3" s="1"/>
  <c r="X358" i="3" s="1"/>
  <c r="X56" i="3" s="1"/>
  <c r="AF282" i="3"/>
  <c r="AF316" i="3" s="1"/>
  <c r="AF358" i="3" s="1"/>
  <c r="AF56" i="3" s="1"/>
  <c r="AD282" i="3"/>
  <c r="AD316" i="3" s="1"/>
  <c r="AD358" i="3" s="1"/>
  <c r="AD56" i="3" s="1"/>
  <c r="C282" i="3"/>
  <c r="C316" i="3" s="1"/>
  <c r="C358" i="3" s="1"/>
  <c r="C56" i="3" s="1"/>
  <c r="J167" i="3"/>
  <c r="AV357" i="3"/>
  <c r="B317" i="3"/>
  <c r="B283" i="3"/>
  <c r="AG29" i="2"/>
  <c r="F29" i="2" s="1"/>
  <c r="AJ29" i="2"/>
  <c r="I29" i="2" s="1"/>
  <c r="AI29" i="2"/>
  <c r="H29" i="2" s="1"/>
  <c r="AP183" i="52" l="1"/>
  <c r="AP198" i="52" s="1"/>
  <c r="E8" i="51" s="1"/>
  <c r="AO141" i="52"/>
  <c r="AO155" i="52" s="1"/>
  <c r="AO169" i="52" s="1"/>
  <c r="AO183" i="52" s="1"/>
  <c r="AO198" i="52" s="1"/>
  <c r="D8" i="51" s="1"/>
  <c r="J169" i="52"/>
  <c r="J183" i="52" s="1"/>
  <c r="J198" i="52" s="1"/>
  <c r="AR142" i="52"/>
  <c r="AR156" i="52" s="1"/>
  <c r="AR170" i="52" s="1"/>
  <c r="AR184" i="52" s="1"/>
  <c r="AR199" i="52" s="1"/>
  <c r="G9" i="51" s="1"/>
  <c r="Q142" i="52"/>
  <c r="Q156" i="52" s="1"/>
  <c r="Q170" i="52" s="1"/>
  <c r="Q184" i="52" s="1"/>
  <c r="Q199" i="52" s="1"/>
  <c r="P142" i="52"/>
  <c r="P156" i="52" s="1"/>
  <c r="P170" i="52" s="1"/>
  <c r="P184" i="52" s="1"/>
  <c r="P199" i="52" s="1"/>
  <c r="W142" i="52"/>
  <c r="W156" i="52" s="1"/>
  <c r="W170" i="52" s="1"/>
  <c r="W184" i="52" s="1"/>
  <c r="W199" i="52" s="1"/>
  <c r="AM141" i="52"/>
  <c r="AM155" i="52" s="1"/>
  <c r="AM169" i="52" s="1"/>
  <c r="AM183" i="52" s="1"/>
  <c r="AM198" i="52" s="1"/>
  <c r="AI141" i="52"/>
  <c r="AI155" i="52" s="1"/>
  <c r="AI169" i="52" s="1"/>
  <c r="AI183" i="52" s="1"/>
  <c r="AI198" i="52" s="1"/>
  <c r="Y40" i="52"/>
  <c r="Y54" i="52" s="1"/>
  <c r="AL40" i="52"/>
  <c r="AL54" i="52" s="1"/>
  <c r="AL141" i="52"/>
  <c r="AL155" i="52" s="1"/>
  <c r="AL169" i="52" s="1"/>
  <c r="AL183" i="52" s="1"/>
  <c r="AL198" i="52" s="1"/>
  <c r="AO142" i="52"/>
  <c r="AO156" i="52" s="1"/>
  <c r="AO170" i="52" s="1"/>
  <c r="AO184" i="52" s="1"/>
  <c r="AO199" i="52" s="1"/>
  <c r="D9" i="51" s="1"/>
  <c r="Z142" i="52"/>
  <c r="Z156" i="52" s="1"/>
  <c r="Z170" i="52" s="1"/>
  <c r="Z184" i="52" s="1"/>
  <c r="Z199" i="52" s="1"/>
  <c r="I40" i="52"/>
  <c r="I54" i="52" s="1"/>
  <c r="AO40" i="52"/>
  <c r="AO54" i="52" s="1"/>
  <c r="I142" i="52"/>
  <c r="I156" i="52" s="1"/>
  <c r="I170" i="52" s="1"/>
  <c r="I184" i="52" s="1"/>
  <c r="I199" i="52" s="1"/>
  <c r="AL142" i="52"/>
  <c r="AL156" i="52" s="1"/>
  <c r="AL170" i="52" s="1"/>
  <c r="AL184" i="52" s="1"/>
  <c r="AL199" i="52" s="1"/>
  <c r="V141" i="52"/>
  <c r="V155" i="52" s="1"/>
  <c r="V169" i="52" s="1"/>
  <c r="V183" i="52" s="1"/>
  <c r="V198" i="52" s="1"/>
  <c r="AD142" i="52"/>
  <c r="AD156" i="52" s="1"/>
  <c r="AD170" i="52" s="1"/>
  <c r="AD184" i="52" s="1"/>
  <c r="AD199" i="52" s="1"/>
  <c r="G142" i="52"/>
  <c r="G156" i="52" s="1"/>
  <c r="G170" i="52" s="1"/>
  <c r="G184" i="52" s="1"/>
  <c r="G199" i="52" s="1"/>
  <c r="AS142" i="52"/>
  <c r="AS156" i="52" s="1"/>
  <c r="AS170" i="52" s="1"/>
  <c r="AS184" i="52" s="1"/>
  <c r="AS199" i="52" s="1"/>
  <c r="H9" i="51" s="1"/>
  <c r="AH142" i="52"/>
  <c r="AH156" i="52" s="1"/>
  <c r="AH170" i="52" s="1"/>
  <c r="AH184" i="52" s="1"/>
  <c r="AH199" i="52" s="1"/>
  <c r="O40" i="52"/>
  <c r="O68" i="52" s="1"/>
  <c r="U141" i="52"/>
  <c r="U155" i="52" s="1"/>
  <c r="U169" i="52" s="1"/>
  <c r="U183" i="52" s="1"/>
  <c r="U198" i="52" s="1"/>
  <c r="W41" i="52"/>
  <c r="W69" i="52" s="1"/>
  <c r="L41" i="52"/>
  <c r="L69" i="52" s="1"/>
  <c r="G45" i="52"/>
  <c r="G73" i="52" s="1"/>
  <c r="M41" i="52"/>
  <c r="M69" i="52" s="1"/>
  <c r="W42" i="52"/>
  <c r="W70" i="52" s="1"/>
  <c r="AU46" i="52"/>
  <c r="AU74" i="52" s="1"/>
  <c r="AG49" i="52"/>
  <c r="AG77" i="52" s="1"/>
  <c r="AA44" i="52"/>
  <c r="AA72" i="52" s="1"/>
  <c r="Z48" i="52"/>
  <c r="Z62" i="52" s="1"/>
  <c r="AO47" i="52"/>
  <c r="AO75" i="52" s="1"/>
  <c r="AP47" i="52"/>
  <c r="AP61" i="52" s="1"/>
  <c r="AH46" i="52"/>
  <c r="AH74" i="52" s="1"/>
  <c r="V43" i="52"/>
  <c r="V57" i="52" s="1"/>
  <c r="AR44" i="52"/>
  <c r="AR58" i="52" s="1"/>
  <c r="L47" i="52"/>
  <c r="L75" i="52" s="1"/>
  <c r="N49" i="52"/>
  <c r="N63" i="52" s="1"/>
  <c r="I48" i="52"/>
  <c r="I76" i="52" s="1"/>
  <c r="AL47" i="52"/>
  <c r="AL61" i="52" s="1"/>
  <c r="N46" i="52"/>
  <c r="N74" i="52" s="1"/>
  <c r="AN142" i="52"/>
  <c r="AN156" i="52" s="1"/>
  <c r="AN170" i="52" s="1"/>
  <c r="AN184" i="52" s="1"/>
  <c r="AN199" i="52" s="1"/>
  <c r="C9" i="51" s="1"/>
  <c r="AK142" i="52"/>
  <c r="AK156" i="52" s="1"/>
  <c r="AK170" i="52" s="1"/>
  <c r="AK184" i="52" s="1"/>
  <c r="AK199" i="52" s="1"/>
  <c r="AS40" i="52"/>
  <c r="AS68" i="52" s="1"/>
  <c r="V45" i="52"/>
  <c r="V73" i="52" s="1"/>
  <c r="AG45" i="52"/>
  <c r="AG73" i="52" s="1"/>
  <c r="AP42" i="52"/>
  <c r="AP56" i="52" s="1"/>
  <c r="AS42" i="52"/>
  <c r="AS70" i="52" s="1"/>
  <c r="M44" i="52"/>
  <c r="M58" i="52" s="1"/>
  <c r="L42" i="52"/>
  <c r="L56" i="52" s="1"/>
  <c r="AS49" i="52"/>
  <c r="AS63" i="52" s="1"/>
  <c r="G43" i="52"/>
  <c r="G57" i="52" s="1"/>
  <c r="K48" i="52"/>
  <c r="K62" i="52" s="1"/>
  <c r="X45" i="52"/>
  <c r="X59" i="52" s="1"/>
  <c r="AK45" i="52"/>
  <c r="AK73" i="52" s="1"/>
  <c r="AA41" i="52"/>
  <c r="AA55" i="52" s="1"/>
  <c r="AQ141" i="52"/>
  <c r="AQ155" i="52" s="1"/>
  <c r="AQ169" i="52" s="1"/>
  <c r="AQ183" i="52" s="1"/>
  <c r="AQ198" i="52" s="1"/>
  <c r="F8" i="51" s="1"/>
  <c r="O142" i="52"/>
  <c r="O156" i="52" s="1"/>
  <c r="O170" i="52" s="1"/>
  <c r="O184" i="52" s="1"/>
  <c r="O199" i="52" s="1"/>
  <c r="AG141" i="52"/>
  <c r="AG155" i="52" s="1"/>
  <c r="AG169" i="52" s="1"/>
  <c r="AG183" i="52" s="1"/>
  <c r="AG198" i="52" s="1"/>
  <c r="O141" i="52"/>
  <c r="O155" i="52" s="1"/>
  <c r="O169" i="52" s="1"/>
  <c r="O183" i="52" s="1"/>
  <c r="O198" i="52" s="1"/>
  <c r="Y141" i="52"/>
  <c r="Y155" i="52" s="1"/>
  <c r="AG142" i="52"/>
  <c r="AG156" i="52" s="1"/>
  <c r="AG170" i="52" s="1"/>
  <c r="AG184" i="52" s="1"/>
  <c r="AG199" i="52" s="1"/>
  <c r="W40" i="52"/>
  <c r="W54" i="52" s="1"/>
  <c r="R142" i="52"/>
  <c r="R156" i="52" s="1"/>
  <c r="R170" i="52" s="1"/>
  <c r="R184" i="52" s="1"/>
  <c r="R199" i="52" s="1"/>
  <c r="H142" i="52"/>
  <c r="H156" i="52" s="1"/>
  <c r="H170" i="52" s="1"/>
  <c r="H184" i="52" s="1"/>
  <c r="H199" i="52" s="1"/>
  <c r="K142" i="52"/>
  <c r="K156" i="52" s="1"/>
  <c r="K170" i="52" s="1"/>
  <c r="K184" i="52" s="1"/>
  <c r="K199" i="52" s="1"/>
  <c r="AU141" i="52"/>
  <c r="AU155" i="52" s="1"/>
  <c r="AU169" i="52" s="1"/>
  <c r="AU183" i="52" s="1"/>
  <c r="AU198" i="52" s="1"/>
  <c r="J8" i="51" s="1"/>
  <c r="S35" i="52"/>
  <c r="S101" i="52" s="1"/>
  <c r="S125" i="52" s="1"/>
  <c r="S141" i="52" s="1"/>
  <c r="S155" i="52" s="1"/>
  <c r="S169" i="52" s="1"/>
  <c r="E35" i="52"/>
  <c r="E101" i="52" s="1"/>
  <c r="E125" i="52" s="1"/>
  <c r="E141" i="52" s="1"/>
  <c r="E155" i="52" s="1"/>
  <c r="E169" i="52" s="1"/>
  <c r="E183" i="52" s="1"/>
  <c r="E198" i="52" s="1"/>
  <c r="D35" i="52"/>
  <c r="D101" i="52" s="1"/>
  <c r="D125" i="52" s="1"/>
  <c r="D141" i="52" s="1"/>
  <c r="D155" i="52" s="1"/>
  <c r="D169" i="52" s="1"/>
  <c r="T35" i="52"/>
  <c r="T101" i="52" s="1"/>
  <c r="T125" i="52" s="1"/>
  <c r="T142" i="52" s="1"/>
  <c r="T156" i="52" s="1"/>
  <c r="T170" i="52" s="1"/>
  <c r="T184" i="52" s="1"/>
  <c r="T199" i="52" s="1"/>
  <c r="AB35" i="52"/>
  <c r="AB101" i="52" s="1"/>
  <c r="AB125" i="52" s="1"/>
  <c r="AB141" i="52" s="1"/>
  <c r="AB155" i="52" s="1"/>
  <c r="AB169" i="52" s="1"/>
  <c r="AB183" i="52" s="1"/>
  <c r="AB198" i="52" s="1"/>
  <c r="AA35" i="52"/>
  <c r="AA101" i="52" s="1"/>
  <c r="AA125" i="52" s="1"/>
  <c r="AA141" i="52" s="1"/>
  <c r="AA155" i="52" s="1"/>
  <c r="AA169" i="52" s="1"/>
  <c r="AA183" i="52" s="1"/>
  <c r="AA198" i="52" s="1"/>
  <c r="F35" i="52"/>
  <c r="F101" i="52" s="1"/>
  <c r="F125" i="52" s="1"/>
  <c r="F141" i="52" s="1"/>
  <c r="F155" i="52" s="1"/>
  <c r="F169" i="52" s="1"/>
  <c r="F183" i="52" s="1"/>
  <c r="F198" i="52" s="1"/>
  <c r="AJ35" i="52"/>
  <c r="AJ101" i="52" s="1"/>
  <c r="AJ125" i="52" s="1"/>
  <c r="AJ142" i="52" s="1"/>
  <c r="AJ156" i="52" s="1"/>
  <c r="AJ170" i="52" s="1"/>
  <c r="AJ184" i="52" s="1"/>
  <c r="AJ199" i="52" s="1"/>
  <c r="X142" i="52"/>
  <c r="X156" i="52" s="1"/>
  <c r="X170" i="52" s="1"/>
  <c r="X184" i="52" s="1"/>
  <c r="X199" i="52" s="1"/>
  <c r="N35" i="52"/>
  <c r="N101" i="52" s="1"/>
  <c r="N125" i="52" s="1"/>
  <c r="N141" i="52" s="1"/>
  <c r="N155" i="52" s="1"/>
  <c r="N169" i="52" s="1"/>
  <c r="N183" i="52" s="1"/>
  <c r="N198" i="52" s="1"/>
  <c r="AE35" i="52"/>
  <c r="AE101" i="52" s="1"/>
  <c r="AE125" i="52" s="1"/>
  <c r="AE141" i="52" s="1"/>
  <c r="AE155" i="52" s="1"/>
  <c r="AE169" i="52" s="1"/>
  <c r="AT35" i="52"/>
  <c r="AT101" i="52" s="1"/>
  <c r="AT125" i="52" s="1"/>
  <c r="AT141" i="52" s="1"/>
  <c r="AT155" i="52" s="1"/>
  <c r="AT169" i="52" s="1"/>
  <c r="AC35" i="52"/>
  <c r="AC101" i="52" s="1"/>
  <c r="AC125" i="52" s="1"/>
  <c r="AC141" i="52" s="1"/>
  <c r="AC155" i="52" s="1"/>
  <c r="AC169" i="52" s="1"/>
  <c r="AC183" i="52" s="1"/>
  <c r="AC198" i="52" s="1"/>
  <c r="AF35" i="52"/>
  <c r="AF101" i="52" s="1"/>
  <c r="AF125" i="52" s="1"/>
  <c r="AF141" i="52" s="1"/>
  <c r="AF155" i="52" s="1"/>
  <c r="AF169" i="52" s="1"/>
  <c r="AF183" i="52" s="1"/>
  <c r="AF198" i="52" s="1"/>
  <c r="AP23" i="3"/>
  <c r="AP184" i="3" s="1"/>
  <c r="AR23" i="3"/>
  <c r="AR184" i="3" s="1"/>
  <c r="BI14" i="2"/>
  <c r="AJ30" i="2" s="1"/>
  <c r="I30" i="2" s="1"/>
  <c r="AO23" i="3"/>
  <c r="AO184" i="3" s="1"/>
  <c r="W328" i="3"/>
  <c r="W325" i="3" s="1"/>
  <c r="W24" i="3" s="1"/>
  <c r="O328" i="3"/>
  <c r="O325" i="3" s="1"/>
  <c r="O24" i="3" s="1"/>
  <c r="N328" i="3"/>
  <c r="N325" i="3" s="1"/>
  <c r="N24" i="3" s="1"/>
  <c r="Z23" i="3"/>
  <c r="Z184" i="3" s="1"/>
  <c r="Z328" i="3"/>
  <c r="Z325" i="3" s="1"/>
  <c r="Z24" i="3" s="1"/>
  <c r="M23" i="3"/>
  <c r="M328" i="3"/>
  <c r="M325" i="3" s="1"/>
  <c r="M24" i="3" s="1"/>
  <c r="AB47" i="52"/>
  <c r="AB61" i="52" s="1"/>
  <c r="F49" i="52"/>
  <c r="F63" i="52" s="1"/>
  <c r="AJ49" i="52"/>
  <c r="AJ77" i="52" s="1"/>
  <c r="D47" i="52"/>
  <c r="D61" i="52" s="1"/>
  <c r="AF41" i="52"/>
  <c r="AF55" i="52" s="1"/>
  <c r="AB46" i="52"/>
  <c r="AB60" i="52" s="1"/>
  <c r="AT49" i="52"/>
  <c r="AT77" i="52" s="1"/>
  <c r="AF48" i="52"/>
  <c r="AF62" i="52" s="1"/>
  <c r="AB41" i="52"/>
  <c r="AB55" i="52" s="1"/>
  <c r="F45" i="52"/>
  <c r="F73" i="52" s="1"/>
  <c r="AB42" i="52"/>
  <c r="AB56" i="52" s="1"/>
  <c r="AB44" i="52"/>
  <c r="AB58" i="52" s="1"/>
  <c r="AF42" i="52"/>
  <c r="AF56" i="52" s="1"/>
  <c r="AC42" i="52"/>
  <c r="AC56" i="52" s="1"/>
  <c r="S46" i="52"/>
  <c r="S74" i="52" s="1"/>
  <c r="F42" i="52"/>
  <c r="F56" i="52" s="1"/>
  <c r="T46" i="52"/>
  <c r="T60" i="52" s="1"/>
  <c r="AF46" i="52"/>
  <c r="AF60" i="52" s="1"/>
  <c r="AT44" i="52"/>
  <c r="AT72" i="52" s="1"/>
  <c r="AE43" i="52"/>
  <c r="AE71" i="52" s="1"/>
  <c r="D49" i="52"/>
  <c r="D77" i="52" s="1"/>
  <c r="AJ41" i="52"/>
  <c r="AJ69" i="52" s="1"/>
  <c r="T43" i="52"/>
  <c r="T57" i="52" s="1"/>
  <c r="AJ48" i="52"/>
  <c r="AJ76" i="52" s="1"/>
  <c r="AC44" i="52"/>
  <c r="AC72" i="52" s="1"/>
  <c r="AC43" i="52"/>
  <c r="AC57" i="52" s="1"/>
  <c r="S41" i="52"/>
  <c r="S69" i="52" s="1"/>
  <c r="E48" i="52"/>
  <c r="E76" i="52" s="1"/>
  <c r="AJ43" i="52"/>
  <c r="AJ57" i="52" s="1"/>
  <c r="S44" i="52"/>
  <c r="S72" i="52" s="1"/>
  <c r="AF49" i="52"/>
  <c r="AF63" i="52" s="1"/>
  <c r="E42" i="52"/>
  <c r="E56" i="52" s="1"/>
  <c r="AF45" i="52"/>
  <c r="AF59" i="52" s="1"/>
  <c r="AC41" i="52"/>
  <c r="AC55" i="52" s="1"/>
  <c r="AJ45" i="52"/>
  <c r="AJ59" i="52" s="1"/>
  <c r="AE49" i="52"/>
  <c r="AE77" i="52" s="1"/>
  <c r="F48" i="52"/>
  <c r="F62" i="52" s="1"/>
  <c r="D41" i="52"/>
  <c r="D69" i="52" s="1"/>
  <c r="S49" i="52"/>
  <c r="S77" i="52" s="1"/>
  <c r="F43" i="52"/>
  <c r="F71" i="52" s="1"/>
  <c r="AC48" i="52"/>
  <c r="AC62" i="52" s="1"/>
  <c r="D45" i="52"/>
  <c r="D59" i="52" s="1"/>
  <c r="AJ47" i="52"/>
  <c r="AJ61" i="52" s="1"/>
  <c r="AB45" i="52"/>
  <c r="AB73" i="52" s="1"/>
  <c r="S47" i="52"/>
  <c r="S61" i="52" s="1"/>
  <c r="F41" i="52"/>
  <c r="F55" i="52" s="1"/>
  <c r="AF43" i="52"/>
  <c r="AF71" i="52" s="1"/>
  <c r="D44" i="52"/>
  <c r="D72" i="52" s="1"/>
  <c r="S45" i="52"/>
  <c r="S59" i="52" s="1"/>
  <c r="AT46" i="52"/>
  <c r="AT60" i="52" s="1"/>
  <c r="AE44" i="52"/>
  <c r="AE58" i="52" s="1"/>
  <c r="T42" i="52"/>
  <c r="T70" i="52" s="1"/>
  <c r="AF47" i="52"/>
  <c r="AF61" i="52" s="1"/>
  <c r="T41" i="52"/>
  <c r="T55" i="52" s="1"/>
  <c r="AE45" i="52"/>
  <c r="AE59" i="52" s="1"/>
  <c r="AJ44" i="52"/>
  <c r="AJ72" i="52" s="1"/>
  <c r="AJ46" i="52"/>
  <c r="AJ60" i="52" s="1"/>
  <c r="S48" i="52"/>
  <c r="S62" i="52" s="1"/>
  <c r="AT43" i="52"/>
  <c r="AT57" i="52" s="1"/>
  <c r="E49" i="52"/>
  <c r="E77" i="52" s="1"/>
  <c r="E41" i="52"/>
  <c r="E55" i="52" s="1"/>
  <c r="T45" i="52"/>
  <c r="T73" i="52" s="1"/>
  <c r="E45" i="52"/>
  <c r="E73" i="52" s="1"/>
  <c r="F47" i="52"/>
  <c r="F75" i="52" s="1"/>
  <c r="AJ42" i="52"/>
  <c r="AJ56" i="52" s="1"/>
  <c r="AF44" i="52"/>
  <c r="AF58" i="52" s="1"/>
  <c r="D43" i="52"/>
  <c r="D71" i="52" s="1"/>
  <c r="AT41" i="52"/>
  <c r="AT55" i="52" s="1"/>
  <c r="AB43" i="52"/>
  <c r="AB57" i="52" s="1"/>
  <c r="E43" i="52"/>
  <c r="E71" i="52" s="1"/>
  <c r="T49" i="52"/>
  <c r="T63" i="52" s="1"/>
  <c r="AE46" i="52"/>
  <c r="AE60" i="52" s="1"/>
  <c r="E46" i="52"/>
  <c r="E74" i="52" s="1"/>
  <c r="S43" i="52"/>
  <c r="S57" i="52" s="1"/>
  <c r="AE42" i="52"/>
  <c r="AE70" i="52" s="1"/>
  <c r="D46" i="52"/>
  <c r="D60" i="52" s="1"/>
  <c r="AT45" i="52"/>
  <c r="AT59" i="52" s="1"/>
  <c r="F44" i="52"/>
  <c r="F72" i="52" s="1"/>
  <c r="E47" i="52"/>
  <c r="E75" i="52" s="1"/>
  <c r="E44" i="52"/>
  <c r="E72" i="52" s="1"/>
  <c r="AT42" i="52"/>
  <c r="AT56" i="52" s="1"/>
  <c r="AB49" i="52"/>
  <c r="AB63" i="52" s="1"/>
  <c r="AC46" i="52"/>
  <c r="AC74" i="52" s="1"/>
  <c r="T47" i="52"/>
  <c r="T75" i="52" s="1"/>
  <c r="D42" i="52"/>
  <c r="D56" i="52" s="1"/>
  <c r="S42" i="52"/>
  <c r="S70" i="52" s="1"/>
  <c r="D48" i="52"/>
  <c r="D62" i="52" s="1"/>
  <c r="AT48" i="52"/>
  <c r="AT76" i="52" s="1"/>
  <c r="AB48" i="52"/>
  <c r="AB62" i="52" s="1"/>
  <c r="T44" i="52"/>
  <c r="T58" i="52" s="1"/>
  <c r="T48" i="52"/>
  <c r="T76" i="52" s="1"/>
  <c r="AE41" i="52"/>
  <c r="AE69" i="52" s="1"/>
  <c r="AE47" i="52"/>
  <c r="AE61" i="52" s="1"/>
  <c r="AT47" i="52"/>
  <c r="AT75" i="52" s="1"/>
  <c r="F46" i="52"/>
  <c r="F74" i="52" s="1"/>
  <c r="AE48" i="52"/>
  <c r="AE76" i="52" s="1"/>
  <c r="Q54" i="52"/>
  <c r="Q68" i="52"/>
  <c r="Q172" i="52" s="1"/>
  <c r="AR68" i="52"/>
  <c r="AR172" i="52" s="1"/>
  <c r="AR54" i="52"/>
  <c r="AV61" i="52"/>
  <c r="AV75" i="52"/>
  <c r="AQ56" i="52"/>
  <c r="AQ70" i="52"/>
  <c r="AN68" i="52"/>
  <c r="AN54" i="52"/>
  <c r="AU62" i="52"/>
  <c r="AU76" i="52"/>
  <c r="AD72" i="52"/>
  <c r="AD58" i="52"/>
  <c r="AL53" i="52"/>
  <c r="AL67" i="52"/>
  <c r="AL129" i="52" s="1"/>
  <c r="AQ69" i="52"/>
  <c r="AQ55" i="52"/>
  <c r="AN59" i="52"/>
  <c r="AN73" i="52"/>
  <c r="F54" i="52"/>
  <c r="F68" i="52"/>
  <c r="O76" i="52"/>
  <c r="O62" i="52"/>
  <c r="AO53" i="52"/>
  <c r="AO67" i="52"/>
  <c r="AO129" i="52" s="1"/>
  <c r="AM58" i="52"/>
  <c r="AM72" i="52"/>
  <c r="W53" i="52"/>
  <c r="W67" i="52"/>
  <c r="W129" i="52" s="1"/>
  <c r="W143" i="52" s="1"/>
  <c r="W157" i="52" s="1"/>
  <c r="W171" i="52" s="1"/>
  <c r="J56" i="52"/>
  <c r="J70" i="52"/>
  <c r="L59" i="52"/>
  <c r="L73" i="52"/>
  <c r="J62" i="52"/>
  <c r="J76" i="52"/>
  <c r="K55" i="52"/>
  <c r="K69" i="52"/>
  <c r="M73" i="52"/>
  <c r="M59" i="52"/>
  <c r="AM57" i="52"/>
  <c r="AM71" i="52"/>
  <c r="AU71" i="52"/>
  <c r="AU57" i="52"/>
  <c r="AH70" i="52"/>
  <c r="AH56" i="52"/>
  <c r="W74" i="52"/>
  <c r="W60" i="52"/>
  <c r="AH57" i="52"/>
  <c r="AH71" i="52"/>
  <c r="Z53" i="52"/>
  <c r="Z67" i="52"/>
  <c r="V61" i="52"/>
  <c r="V75" i="52"/>
  <c r="V60" i="52"/>
  <c r="V74" i="52"/>
  <c r="AO59" i="52"/>
  <c r="AO73" i="52"/>
  <c r="AK69" i="52"/>
  <c r="AK55" i="52"/>
  <c r="R56" i="52"/>
  <c r="R70" i="52"/>
  <c r="L53" i="52"/>
  <c r="L67" i="52"/>
  <c r="L129" i="52" s="1"/>
  <c r="AS60" i="52"/>
  <c r="AS74" i="52"/>
  <c r="G69" i="52"/>
  <c r="G55" i="52"/>
  <c r="Z71" i="52"/>
  <c r="Z57" i="52"/>
  <c r="H71" i="52"/>
  <c r="H57" i="52"/>
  <c r="X74" i="52"/>
  <c r="X60" i="52"/>
  <c r="AM63" i="52"/>
  <c r="AM77" i="52"/>
  <c r="G74" i="52"/>
  <c r="G60" i="52"/>
  <c r="AQ73" i="52"/>
  <c r="AQ59" i="52"/>
  <c r="Q75" i="52"/>
  <c r="Q179" i="52" s="1"/>
  <c r="Q61" i="52"/>
  <c r="AU58" i="52"/>
  <c r="AU72" i="52"/>
  <c r="K70" i="52"/>
  <c r="K56" i="52"/>
  <c r="I58" i="52"/>
  <c r="I72" i="52"/>
  <c r="G53" i="52"/>
  <c r="G67" i="52"/>
  <c r="G129" i="52" s="1"/>
  <c r="G143" i="52" s="1"/>
  <c r="G157" i="52" s="1"/>
  <c r="G171" i="52" s="1"/>
  <c r="M77" i="52"/>
  <c r="M63" i="52"/>
  <c r="AC53" i="52"/>
  <c r="AC67" i="52"/>
  <c r="AC129" i="52" s="1"/>
  <c r="R61" i="52"/>
  <c r="R75" i="52"/>
  <c r="AR76" i="52"/>
  <c r="AR180" i="52" s="1"/>
  <c r="AR62" i="52"/>
  <c r="U62" i="52"/>
  <c r="U76" i="52"/>
  <c r="AA56" i="52"/>
  <c r="AA70" i="52"/>
  <c r="AV73" i="52"/>
  <c r="AV59" i="52"/>
  <c r="AV62" i="52"/>
  <c r="AV76" i="52"/>
  <c r="J60" i="52"/>
  <c r="J74" i="52"/>
  <c r="G63" i="52"/>
  <c r="G77" i="52"/>
  <c r="AN76" i="52"/>
  <c r="AN62" i="52"/>
  <c r="AM55" i="52"/>
  <c r="AM69" i="52"/>
  <c r="R62" i="52"/>
  <c r="R76" i="52"/>
  <c r="O72" i="52"/>
  <c r="O58" i="52"/>
  <c r="AI72" i="52"/>
  <c r="AI176" i="52" s="1"/>
  <c r="AI58" i="52"/>
  <c r="K60" i="52"/>
  <c r="K74" i="52"/>
  <c r="N56" i="52"/>
  <c r="N70" i="52"/>
  <c r="Y55" i="52"/>
  <c r="Y69" i="52"/>
  <c r="K75" i="52"/>
  <c r="K61" i="52"/>
  <c r="AA61" i="52"/>
  <c r="AA75" i="52"/>
  <c r="AR56" i="52"/>
  <c r="AR70" i="52"/>
  <c r="AR174" i="52" s="1"/>
  <c r="AP60" i="52"/>
  <c r="AP74" i="52"/>
  <c r="AV55" i="52"/>
  <c r="AV69" i="52"/>
  <c r="Q55" i="52"/>
  <c r="Q69" i="52"/>
  <c r="Q173" i="52" s="1"/>
  <c r="AP69" i="52"/>
  <c r="AP55" i="52"/>
  <c r="M54" i="52"/>
  <c r="M68" i="52"/>
  <c r="H77" i="52"/>
  <c r="H63" i="52"/>
  <c r="AP63" i="52"/>
  <c r="AP77" i="52"/>
  <c r="AQ57" i="52"/>
  <c r="AQ71" i="52"/>
  <c r="AH76" i="52"/>
  <c r="AH62" i="52"/>
  <c r="N59" i="52"/>
  <c r="N73" i="52"/>
  <c r="G59" i="52"/>
  <c r="L62" i="52"/>
  <c r="L76" i="52"/>
  <c r="AS61" i="52"/>
  <c r="AS75" i="52"/>
  <c r="F53" i="52"/>
  <c r="F67" i="52"/>
  <c r="F129" i="52" s="1"/>
  <c r="AI62" i="52"/>
  <c r="AI76" i="52"/>
  <c r="AI180" i="52" s="1"/>
  <c r="P72" i="52"/>
  <c r="P58" i="52"/>
  <c r="AR67" i="52"/>
  <c r="AR53" i="52"/>
  <c r="AU55" i="52"/>
  <c r="AU69" i="52"/>
  <c r="X53" i="52"/>
  <c r="X67" i="52"/>
  <c r="X129" i="52" s="1"/>
  <c r="X143" i="52" s="1"/>
  <c r="X157" i="52" s="1"/>
  <c r="X171" i="52" s="1"/>
  <c r="T53" i="52"/>
  <c r="T67" i="52"/>
  <c r="T129" i="52" s="1"/>
  <c r="AN47" i="52"/>
  <c r="AS41" i="52"/>
  <c r="AC49" i="52"/>
  <c r="AG43" i="52"/>
  <c r="AD48" i="52"/>
  <c r="AC45" i="52"/>
  <c r="H44" i="52"/>
  <c r="N43" i="52"/>
  <c r="Q48" i="52"/>
  <c r="AU49" i="52"/>
  <c r="K53" i="52"/>
  <c r="K67" i="52"/>
  <c r="K129" i="52" s="1"/>
  <c r="AL46" i="52"/>
  <c r="J54" i="52"/>
  <c r="J68" i="52"/>
  <c r="AS53" i="52"/>
  <c r="AS67" i="52"/>
  <c r="AS129" i="52" s="1"/>
  <c r="AS143" i="52" s="1"/>
  <c r="AS157" i="52" s="1"/>
  <c r="AS171" i="52" s="1"/>
  <c r="U74" i="52"/>
  <c r="U60" i="52"/>
  <c r="Y67" i="52"/>
  <c r="Y129" i="52" s="1"/>
  <c r="Y53" i="52"/>
  <c r="AE54" i="52"/>
  <c r="AE68" i="52"/>
  <c r="U67" i="52"/>
  <c r="U129" i="52" s="1"/>
  <c r="U53" i="52"/>
  <c r="AD63" i="52"/>
  <c r="AD77" i="52"/>
  <c r="G54" i="52"/>
  <c r="G68" i="52"/>
  <c r="AQ53" i="52"/>
  <c r="AQ67" i="52"/>
  <c r="AQ129" i="52" s="1"/>
  <c r="X68" i="52"/>
  <c r="X54" i="52"/>
  <c r="I77" i="52"/>
  <c r="I63" i="52"/>
  <c r="AQ60" i="52"/>
  <c r="AQ74" i="52"/>
  <c r="R60" i="52"/>
  <c r="R74" i="52"/>
  <c r="L60" i="52"/>
  <c r="L74" i="52"/>
  <c r="V54" i="52"/>
  <c r="V68" i="52"/>
  <c r="U63" i="52"/>
  <c r="U77" i="52"/>
  <c r="AO74" i="52"/>
  <c r="AO60" i="52"/>
  <c r="V62" i="52"/>
  <c r="V76" i="52"/>
  <c r="V67" i="52"/>
  <c r="V129" i="52" s="1"/>
  <c r="V143" i="52" s="1"/>
  <c r="V157" i="52" s="1"/>
  <c r="V171" i="52" s="1"/>
  <c r="V53" i="52"/>
  <c r="AP68" i="52"/>
  <c r="AP54" i="52"/>
  <c r="AN67" i="52"/>
  <c r="AN129" i="52" s="1"/>
  <c r="AN143" i="52" s="1"/>
  <c r="AN157" i="52" s="1"/>
  <c r="AN171" i="52" s="1"/>
  <c r="AN53" i="52"/>
  <c r="R71" i="52"/>
  <c r="R57" i="52"/>
  <c r="AH67" i="52"/>
  <c r="AH129" i="52" s="1"/>
  <c r="AH143" i="52" s="1"/>
  <c r="AH157" i="52" s="1"/>
  <c r="AH171" i="52" s="1"/>
  <c r="AH53" i="52"/>
  <c r="G70" i="52"/>
  <c r="G56" i="52"/>
  <c r="N55" i="52"/>
  <c r="N69" i="52"/>
  <c r="O55" i="52"/>
  <c r="O69" i="52"/>
  <c r="U73" i="52"/>
  <c r="U59" i="52"/>
  <c r="AU59" i="52"/>
  <c r="AU73" i="52"/>
  <c r="AA73" i="52"/>
  <c r="AA59" i="52"/>
  <c r="U72" i="52"/>
  <c r="U58" i="52"/>
  <c r="AK74" i="52"/>
  <c r="AK60" i="52"/>
  <c r="AR60" i="52"/>
  <c r="AR74" i="52"/>
  <c r="AR178" i="52" s="1"/>
  <c r="L63" i="52"/>
  <c r="L77" i="52"/>
  <c r="AG72" i="52"/>
  <c r="AG58" i="52"/>
  <c r="AK53" i="52"/>
  <c r="AK67" i="52"/>
  <c r="AK129" i="52" s="1"/>
  <c r="AQ58" i="52"/>
  <c r="AQ72" i="52"/>
  <c r="AJ54" i="52"/>
  <c r="AJ68" i="52"/>
  <c r="H59" i="52"/>
  <c r="H73" i="52"/>
  <c r="Z55" i="52"/>
  <c r="Z69" i="52"/>
  <c r="AG75" i="52"/>
  <c r="AG61" i="52"/>
  <c r="AM60" i="52"/>
  <c r="AM74" i="52"/>
  <c r="K57" i="52"/>
  <c r="K71" i="52"/>
  <c r="U71" i="52"/>
  <c r="U57" i="52"/>
  <c r="N67" i="52"/>
  <c r="N129" i="52" s="1"/>
  <c r="N53" i="52"/>
  <c r="AO72" i="52"/>
  <c r="AO58" i="52"/>
  <c r="Y60" i="52"/>
  <c r="Y74" i="52"/>
  <c r="AV63" i="52"/>
  <c r="AV77" i="52"/>
  <c r="AI63" i="52"/>
  <c r="AI77" i="52"/>
  <c r="AI181" i="52" s="1"/>
  <c r="M76" i="52"/>
  <c r="M62" i="52"/>
  <c r="R54" i="52"/>
  <c r="R68" i="52"/>
  <c r="AI74" i="52"/>
  <c r="AI178" i="52" s="1"/>
  <c r="AI60" i="52"/>
  <c r="AV54" i="52"/>
  <c r="AV68" i="52"/>
  <c r="AR75" i="52"/>
  <c r="AR179" i="52" s="1"/>
  <c r="AR61" i="52"/>
  <c r="N54" i="52"/>
  <c r="N68" i="52"/>
  <c r="M60" i="52"/>
  <c r="M74" i="52"/>
  <c r="AK68" i="52"/>
  <c r="AK54" i="52"/>
  <c r="W57" i="52"/>
  <c r="W71" i="52"/>
  <c r="K58" i="52"/>
  <c r="K72" i="52"/>
  <c r="AA71" i="52"/>
  <c r="AA57" i="52"/>
  <c r="AH69" i="52"/>
  <c r="AH55" i="52"/>
  <c r="AH54" i="52"/>
  <c r="AH68" i="52"/>
  <c r="N58" i="52"/>
  <c r="N72" i="52"/>
  <c r="H60" i="52"/>
  <c r="H74" i="52"/>
  <c r="Z61" i="52"/>
  <c r="Z75" i="52"/>
  <c r="O67" i="52"/>
  <c r="O129" i="52" s="1"/>
  <c r="O53" i="52"/>
  <c r="Y61" i="52"/>
  <c r="Y75" i="52"/>
  <c r="AL55" i="52"/>
  <c r="AL69" i="52"/>
  <c r="X69" i="52"/>
  <c r="X55" i="52"/>
  <c r="AU75" i="52"/>
  <c r="AU61" i="52"/>
  <c r="R77" i="52"/>
  <c r="R63" i="52"/>
  <c r="AO76" i="52"/>
  <c r="AO62" i="52"/>
  <c r="AL77" i="52"/>
  <c r="AL63" i="52"/>
  <c r="Q74" i="52"/>
  <c r="Q178" i="52" s="1"/>
  <c r="Q60" i="52"/>
  <c r="Q72" i="52"/>
  <c r="Q176" i="52" s="1"/>
  <c r="Q58" i="52"/>
  <c r="AG67" i="52"/>
  <c r="AG129" i="52" s="1"/>
  <c r="AG53" i="52"/>
  <c r="M53" i="52"/>
  <c r="M67" i="52"/>
  <c r="M129" i="52" s="1"/>
  <c r="X62" i="52"/>
  <c r="X76" i="52"/>
  <c r="AE67" i="52"/>
  <c r="AE129" i="52" s="1"/>
  <c r="AE53" i="52"/>
  <c r="J73" i="52"/>
  <c r="J59" i="52"/>
  <c r="J55" i="52"/>
  <c r="J69" i="52"/>
  <c r="AM75" i="52"/>
  <c r="AM61" i="52"/>
  <c r="AL56" i="52"/>
  <c r="AL70" i="52"/>
  <c r="Q53" i="52"/>
  <c r="Q67" i="52"/>
  <c r="AA76" i="52"/>
  <c r="AA62" i="52"/>
  <c r="W63" i="52"/>
  <c r="W77" i="52"/>
  <c r="L72" i="52"/>
  <c r="L58" i="52"/>
  <c r="Y169" i="52"/>
  <c r="Y183" i="52" s="1"/>
  <c r="Y198" i="52" s="1"/>
  <c r="J142" i="52"/>
  <c r="J156" i="52" s="1"/>
  <c r="J170" i="52" s="1"/>
  <c r="J184" i="52" s="1"/>
  <c r="J199" i="52" s="1"/>
  <c r="V55" i="52"/>
  <c r="V69" i="52"/>
  <c r="AH59" i="52"/>
  <c r="AH73" i="52"/>
  <c r="J63" i="52"/>
  <c r="J77" i="52"/>
  <c r="E53" i="52"/>
  <c r="E67" i="52"/>
  <c r="E129" i="52" s="1"/>
  <c r="M71" i="52"/>
  <c r="M57" i="52"/>
  <c r="Y71" i="52"/>
  <c r="Y57" i="52"/>
  <c r="AN60" i="52"/>
  <c r="AN74" i="52"/>
  <c r="AI53" i="52"/>
  <c r="AI67" i="52"/>
  <c r="E54" i="52"/>
  <c r="E68" i="52"/>
  <c r="AA77" i="52"/>
  <c r="AA63" i="52"/>
  <c r="D54" i="52"/>
  <c r="D68" i="52"/>
  <c r="AV56" i="52"/>
  <c r="AV70" i="52"/>
  <c r="AO56" i="52"/>
  <c r="AO70" i="52"/>
  <c r="AV72" i="52"/>
  <c r="AV58" i="52"/>
  <c r="U69" i="52"/>
  <c r="U55" i="52"/>
  <c r="AI54" i="52"/>
  <c r="AI68" i="52"/>
  <c r="O59" i="52"/>
  <c r="O73" i="52"/>
  <c r="AV57" i="52"/>
  <c r="AV71" i="52"/>
  <c r="H70" i="52"/>
  <c r="H56" i="52"/>
  <c r="AM54" i="52"/>
  <c r="AM68" i="52"/>
  <c r="AD70" i="52"/>
  <c r="AD56" i="52"/>
  <c r="X58" i="52"/>
  <c r="X72" i="52"/>
  <c r="AR63" i="52"/>
  <c r="AR77" i="52"/>
  <c r="AR181" i="52" s="1"/>
  <c r="AG69" i="52"/>
  <c r="AG55" i="52"/>
  <c r="P73" i="52"/>
  <c r="P59" i="52"/>
  <c r="AS73" i="52"/>
  <c r="AS59" i="52"/>
  <c r="AA53" i="52"/>
  <c r="AA67" i="52"/>
  <c r="AA129" i="52" s="1"/>
  <c r="AQ54" i="52"/>
  <c r="AQ68" i="52"/>
  <c r="AK75" i="52"/>
  <c r="AK61" i="52"/>
  <c r="AD54" i="52"/>
  <c r="AD68" i="52"/>
  <c r="AL57" i="52"/>
  <c r="AL71" i="52"/>
  <c r="AD53" i="52"/>
  <c r="AD67" i="52"/>
  <c r="AD129" i="52" s="1"/>
  <c r="AD61" i="52"/>
  <c r="AD75" i="52"/>
  <c r="P63" i="52"/>
  <c r="P77" i="52"/>
  <c r="P54" i="52"/>
  <c r="P68" i="52"/>
  <c r="AI73" i="52"/>
  <c r="AI177" i="52" s="1"/>
  <c r="AI59" i="52"/>
  <c r="Y76" i="52"/>
  <c r="Y62" i="52"/>
  <c r="Z56" i="52"/>
  <c r="Z70" i="52"/>
  <c r="Z174" i="52" s="1"/>
  <c r="P60" i="52"/>
  <c r="P74" i="52"/>
  <c r="AO55" i="52"/>
  <c r="AO69" i="52"/>
  <c r="L71" i="52"/>
  <c r="L57" i="52"/>
  <c r="AB54" i="52"/>
  <c r="AB68" i="52"/>
  <c r="I55" i="52"/>
  <c r="I69" i="52"/>
  <c r="H54" i="52"/>
  <c r="H68" i="52"/>
  <c r="AA74" i="52"/>
  <c r="AA60" i="52"/>
  <c r="AU54" i="52"/>
  <c r="AU68" i="52"/>
  <c r="G75" i="52"/>
  <c r="G61" i="52"/>
  <c r="Z58" i="52"/>
  <c r="Z72" i="52"/>
  <c r="Z176" i="52" s="1"/>
  <c r="AP59" i="52"/>
  <c r="AP73" i="52"/>
  <c r="N61" i="52"/>
  <c r="N75" i="52"/>
  <c r="T68" i="52"/>
  <c r="T54" i="52"/>
  <c r="AL72" i="52"/>
  <c r="AL58" i="52"/>
  <c r="AF53" i="52"/>
  <c r="AF67" i="52"/>
  <c r="AF129" i="52" s="1"/>
  <c r="Z63" i="52"/>
  <c r="Z77" i="52"/>
  <c r="Z181" i="52" s="1"/>
  <c r="K68" i="52"/>
  <c r="K54" i="52"/>
  <c r="AR55" i="52"/>
  <c r="AR69" i="52"/>
  <c r="K63" i="52"/>
  <c r="K77" i="52"/>
  <c r="R59" i="52"/>
  <c r="R73" i="52"/>
  <c r="Y59" i="52"/>
  <c r="Y73" i="52"/>
  <c r="AH72" i="52"/>
  <c r="AH58" i="52"/>
  <c r="AF54" i="52"/>
  <c r="AF68" i="52"/>
  <c r="W72" i="52"/>
  <c r="W58" i="52"/>
  <c r="AQ63" i="52"/>
  <c r="AQ77" i="52"/>
  <c r="J72" i="52"/>
  <c r="J58" i="52"/>
  <c r="AV60" i="52"/>
  <c r="AV74" i="52"/>
  <c r="Z73" i="52"/>
  <c r="Z177" i="52" s="1"/>
  <c r="Z59" i="52"/>
  <c r="Z54" i="52"/>
  <c r="Z68" i="52"/>
  <c r="Z172" i="52" s="1"/>
  <c r="H75" i="52"/>
  <c r="H61" i="52"/>
  <c r="Z74" i="52"/>
  <c r="Z178" i="52" s="1"/>
  <c r="Z60" i="52"/>
  <c r="AI55" i="52"/>
  <c r="AI69" i="52"/>
  <c r="AI173" i="52" s="1"/>
  <c r="I57" i="52"/>
  <c r="I71" i="52"/>
  <c r="AK72" i="52"/>
  <c r="AK58" i="52"/>
  <c r="P57" i="52"/>
  <c r="P71" i="52"/>
  <c r="X61" i="52"/>
  <c r="X75" i="52"/>
  <c r="U70" i="52"/>
  <c r="U56" i="52"/>
  <c r="Q70" i="52"/>
  <c r="Q174" i="52" s="1"/>
  <c r="Q56" i="52"/>
  <c r="L54" i="52"/>
  <c r="L68" i="52"/>
  <c r="R53" i="52"/>
  <c r="R67" i="52"/>
  <c r="R129" i="52" s="1"/>
  <c r="R143" i="52" s="1"/>
  <c r="R157" i="52" s="1"/>
  <c r="R171" i="52" s="1"/>
  <c r="AV141" i="52"/>
  <c r="AV155" i="52" s="1"/>
  <c r="AV169" i="52" s="1"/>
  <c r="AV183" i="52" s="1"/>
  <c r="AV198" i="52" s="1"/>
  <c r="K8" i="51" s="1"/>
  <c r="AV142" i="52"/>
  <c r="AV156" i="52" s="1"/>
  <c r="AV170" i="52" s="1"/>
  <c r="AV184" i="52" s="1"/>
  <c r="AV199" i="52" s="1"/>
  <c r="K9" i="51" s="1"/>
  <c r="AP142" i="52"/>
  <c r="AP156" i="52" s="1"/>
  <c r="AP170" i="52" s="1"/>
  <c r="AP184" i="52" s="1"/>
  <c r="AP199" i="52" s="1"/>
  <c r="E9" i="51" s="1"/>
  <c r="Y142" i="52"/>
  <c r="Y156" i="52" s="1"/>
  <c r="Y170" i="52" s="1"/>
  <c r="Y184" i="52" s="1"/>
  <c r="Y199" i="52" s="1"/>
  <c r="M56" i="52"/>
  <c r="M70" i="52"/>
  <c r="AU53" i="52"/>
  <c r="AU67" i="52"/>
  <c r="AU129" i="52" s="1"/>
  <c r="V56" i="52"/>
  <c r="V70" i="52"/>
  <c r="AT67" i="52"/>
  <c r="AT129" i="52" s="1"/>
  <c r="AT53" i="52"/>
  <c r="H67" i="52"/>
  <c r="H53" i="52"/>
  <c r="AG76" i="52"/>
  <c r="AG62" i="52"/>
  <c r="D67" i="52"/>
  <c r="D129" i="52" s="1"/>
  <c r="D53" i="52"/>
  <c r="AJ67" i="52"/>
  <c r="AJ129" i="52" s="1"/>
  <c r="AJ53" i="52"/>
  <c r="U61" i="52"/>
  <c r="U75" i="52"/>
  <c r="AN55" i="52"/>
  <c r="AN69" i="52"/>
  <c r="AD71" i="52"/>
  <c r="AD57" i="52"/>
  <c r="AM62" i="52"/>
  <c r="AM76" i="52"/>
  <c r="AL62" i="52"/>
  <c r="AL76" i="52"/>
  <c r="AD69" i="52"/>
  <c r="AD55" i="52"/>
  <c r="AR71" i="52"/>
  <c r="AR175" i="52" s="1"/>
  <c r="AR57" i="52"/>
  <c r="S68" i="52"/>
  <c r="S54" i="52"/>
  <c r="V77" i="52"/>
  <c r="V63" i="52"/>
  <c r="R58" i="52"/>
  <c r="R72" i="52"/>
  <c r="N62" i="52"/>
  <c r="N76" i="52"/>
  <c r="AQ75" i="52"/>
  <c r="AQ61" i="52"/>
  <c r="X77" i="52"/>
  <c r="X63" i="52"/>
  <c r="AI56" i="52"/>
  <c r="AI70" i="52"/>
  <c r="AI174" i="52" s="1"/>
  <c r="J67" i="52"/>
  <c r="J129" i="52" s="1"/>
  <c r="J143" i="52" s="1"/>
  <c r="J157" i="52" s="1"/>
  <c r="J171" i="52" s="1"/>
  <c r="J53" i="52"/>
  <c r="U54" i="52"/>
  <c r="U68" i="52"/>
  <c r="Y77" i="52"/>
  <c r="Y63" i="52"/>
  <c r="AP76" i="52"/>
  <c r="AP62" i="52"/>
  <c r="O57" i="52"/>
  <c r="O71" i="52"/>
  <c r="AT68" i="52"/>
  <c r="AT54" i="52"/>
  <c r="I61" i="52"/>
  <c r="I75" i="52"/>
  <c r="W61" i="52"/>
  <c r="W75" i="52"/>
  <c r="W73" i="52"/>
  <c r="W59" i="52"/>
  <c r="AO77" i="52"/>
  <c r="AO63" i="52"/>
  <c r="M61" i="52"/>
  <c r="M75" i="52"/>
  <c r="P67" i="52"/>
  <c r="P129" i="52" s="1"/>
  <c r="P143" i="52" s="1"/>
  <c r="P157" i="52" s="1"/>
  <c r="P171" i="52" s="1"/>
  <c r="P53" i="52"/>
  <c r="AK70" i="52"/>
  <c r="AK56" i="52"/>
  <c r="AD73" i="52"/>
  <c r="AD59" i="52"/>
  <c r="AM73" i="52"/>
  <c r="AM59" i="52"/>
  <c r="AG74" i="52"/>
  <c r="AG60" i="52"/>
  <c r="AH77" i="52"/>
  <c r="AH63" i="52"/>
  <c r="H55" i="52"/>
  <c r="H69" i="52"/>
  <c r="Q73" i="52"/>
  <c r="Q177" i="52" s="1"/>
  <c r="Q59" i="52"/>
  <c r="J75" i="52"/>
  <c r="J61" i="52"/>
  <c r="AG54" i="52"/>
  <c r="AG68" i="52"/>
  <c r="I68" i="52"/>
  <c r="AR59" i="52"/>
  <c r="AR73" i="52"/>
  <c r="AI61" i="52"/>
  <c r="AI75" i="52"/>
  <c r="AI179" i="52" s="1"/>
  <c r="AH61" i="52"/>
  <c r="AH75" i="52"/>
  <c r="Y70" i="52"/>
  <c r="Y56" i="52"/>
  <c r="I56" i="52"/>
  <c r="I70" i="52"/>
  <c r="AU56" i="52"/>
  <c r="AU70" i="52"/>
  <c r="AS72" i="52"/>
  <c r="AS58" i="52"/>
  <c r="O56" i="52"/>
  <c r="O70" i="52"/>
  <c r="X70" i="52"/>
  <c r="X56" i="52"/>
  <c r="AN58" i="52"/>
  <c r="AN72" i="52"/>
  <c r="AN71" i="52"/>
  <c r="AN57" i="52"/>
  <c r="AP72" i="52"/>
  <c r="AP58" i="52"/>
  <c r="I53" i="52"/>
  <c r="I67" i="52"/>
  <c r="I129" i="52" s="1"/>
  <c r="I143" i="52" s="1"/>
  <c r="I157" i="52" s="1"/>
  <c r="I171" i="52" s="1"/>
  <c r="Q71" i="52"/>
  <c r="Q175" i="52" s="1"/>
  <c r="Q57" i="52"/>
  <c r="AQ62" i="52"/>
  <c r="AQ76" i="52"/>
  <c r="AD60" i="52"/>
  <c r="AD74" i="52"/>
  <c r="AN77" i="52"/>
  <c r="AN63" i="52"/>
  <c r="P62" i="52"/>
  <c r="P76" i="52"/>
  <c r="AK76" i="52"/>
  <c r="AK62" i="52"/>
  <c r="R55" i="52"/>
  <c r="R69" i="52"/>
  <c r="K59" i="52"/>
  <c r="K73" i="52"/>
  <c r="AP67" i="52"/>
  <c r="AP129" i="52" s="1"/>
  <c r="AP143" i="52" s="1"/>
  <c r="AP157" i="52" s="1"/>
  <c r="AP171" i="52" s="1"/>
  <c r="AP53" i="52"/>
  <c r="G58" i="52"/>
  <c r="G72" i="52"/>
  <c r="AN56" i="52"/>
  <c r="AN70" i="52"/>
  <c r="O74" i="52"/>
  <c r="O60" i="52"/>
  <c r="I73" i="52"/>
  <c r="I59" i="52"/>
  <c r="V58" i="52"/>
  <c r="V72" i="52"/>
  <c r="Q63" i="52"/>
  <c r="Q77" i="52"/>
  <c r="Q181" i="52" s="1"/>
  <c r="S67" i="52"/>
  <c r="S129" i="52" s="1"/>
  <c r="S53" i="52"/>
  <c r="AK71" i="52"/>
  <c r="AK57" i="52"/>
  <c r="P69" i="52"/>
  <c r="P55" i="52"/>
  <c r="AI57" i="52"/>
  <c r="AI71" i="52"/>
  <c r="AI175" i="52" s="1"/>
  <c r="G62" i="52"/>
  <c r="G76" i="52"/>
  <c r="AP43" i="52"/>
  <c r="J43" i="52"/>
  <c r="AK49" i="52"/>
  <c r="P42" i="52"/>
  <c r="AB67" i="52"/>
  <c r="AB129" i="52" s="1"/>
  <c r="AB53" i="52"/>
  <c r="AO43" i="52"/>
  <c r="AC47" i="52"/>
  <c r="AS43" i="52"/>
  <c r="W48" i="52"/>
  <c r="AL45" i="52"/>
  <c r="Y44" i="52"/>
  <c r="AM53" i="52"/>
  <c r="AM67" i="52"/>
  <c r="AM129" i="52" s="1"/>
  <c r="AG42" i="52"/>
  <c r="AC54" i="52"/>
  <c r="AC68" i="52"/>
  <c r="H48" i="52"/>
  <c r="O47" i="52"/>
  <c r="AV67" i="52"/>
  <c r="AV129" i="52" s="1"/>
  <c r="AV53" i="52"/>
  <c r="I46" i="52"/>
  <c r="AA68" i="52"/>
  <c r="AA54" i="52"/>
  <c r="AM42" i="52"/>
  <c r="O49" i="52"/>
  <c r="AS48" i="52"/>
  <c r="X43" i="52"/>
  <c r="P47" i="52"/>
  <c r="G10" i="46"/>
  <c r="P130" i="4" s="1"/>
  <c r="G3" i="46"/>
  <c r="P123" i="4" s="1"/>
  <c r="F4" i="46"/>
  <c r="O124" i="4" s="1"/>
  <c r="D6" i="46"/>
  <c r="M126" i="4" s="1"/>
  <c r="D8" i="46"/>
  <c r="M128" i="4" s="1"/>
  <c r="G11" i="46"/>
  <c r="P131" i="4" s="1"/>
  <c r="F3" i="46"/>
  <c r="O123" i="4" s="1"/>
  <c r="E3" i="46"/>
  <c r="N123" i="4" s="1"/>
  <c r="F10" i="46"/>
  <c r="O130" i="4" s="1"/>
  <c r="E5" i="46"/>
  <c r="N125" i="4" s="1"/>
  <c r="G4" i="46"/>
  <c r="P124" i="4" s="1"/>
  <c r="H5" i="27"/>
  <c r="Q53" i="4" s="1"/>
  <c r="H5" i="46"/>
  <c r="Q125" i="4" s="1"/>
  <c r="H6" i="27"/>
  <c r="Q54" i="4" s="1"/>
  <c r="H6" i="46"/>
  <c r="Q126" i="4" s="1"/>
  <c r="F8" i="46"/>
  <c r="O128" i="4" s="1"/>
  <c r="D4" i="46"/>
  <c r="M124" i="4" s="1"/>
  <c r="F5" i="46"/>
  <c r="O125" i="4" s="1"/>
  <c r="E9" i="46"/>
  <c r="N129" i="4" s="1"/>
  <c r="G6" i="46"/>
  <c r="P126" i="4" s="1"/>
  <c r="F11" i="46"/>
  <c r="O131" i="4" s="1"/>
  <c r="D10" i="46"/>
  <c r="M130" i="4" s="1"/>
  <c r="D9" i="46"/>
  <c r="M129" i="4" s="1"/>
  <c r="D3" i="46"/>
  <c r="M123" i="4" s="1"/>
  <c r="E4" i="46"/>
  <c r="N124" i="4" s="1"/>
  <c r="E6" i="46"/>
  <c r="N126" i="4" s="1"/>
  <c r="D11" i="46"/>
  <c r="M131" i="4" s="1"/>
  <c r="G8" i="46"/>
  <c r="P128" i="4" s="1"/>
  <c r="H3" i="27"/>
  <c r="Q51" i="4" s="1"/>
  <c r="H3" i="46"/>
  <c r="Q123" i="4" s="1"/>
  <c r="G9" i="46"/>
  <c r="P129" i="4" s="1"/>
  <c r="G5" i="46"/>
  <c r="P125" i="4" s="1"/>
  <c r="F6" i="46"/>
  <c r="O126" i="4" s="1"/>
  <c r="D5" i="46"/>
  <c r="M125" i="4" s="1"/>
  <c r="E10" i="46"/>
  <c r="N130" i="4" s="1"/>
  <c r="E8" i="46"/>
  <c r="N128" i="4" s="1"/>
  <c r="H1" i="42"/>
  <c r="Q97" i="4" s="1"/>
  <c r="H1" i="43"/>
  <c r="H109" i="4" s="1"/>
  <c r="H1" i="39"/>
  <c r="H85" i="4" s="1"/>
  <c r="H1" i="44"/>
  <c r="Q109" i="4" s="1"/>
  <c r="H1" i="41"/>
  <c r="H97" i="4" s="1"/>
  <c r="H1" i="45"/>
  <c r="H121" i="4" s="1"/>
  <c r="O3" i="46"/>
  <c r="O4" i="46" s="1"/>
  <c r="O5" i="46" s="1"/>
  <c r="O6" i="46" s="1"/>
  <c r="O7" i="46" s="1"/>
  <c r="O8" i="46" s="1"/>
  <c r="O9" i="46" s="1"/>
  <c r="O10" i="46" s="1"/>
  <c r="O11" i="46" s="1"/>
  <c r="P3" i="46" s="1"/>
  <c r="P4" i="46" s="1"/>
  <c r="P5" i="46" s="1"/>
  <c r="P6" i="46" s="1"/>
  <c r="P7" i="46" s="1"/>
  <c r="P8" i="46" s="1"/>
  <c r="P9" i="46" s="1"/>
  <c r="P10" i="46" s="1"/>
  <c r="P11" i="46" s="1"/>
  <c r="Q3" i="46" s="1"/>
  <c r="Q4" i="46" s="1"/>
  <c r="Q5" i="46" s="1"/>
  <c r="Q6" i="46" s="1"/>
  <c r="Q7" i="46" s="1"/>
  <c r="Q8" i="46" s="1"/>
  <c r="Q9" i="46" s="1"/>
  <c r="Q10" i="46" s="1"/>
  <c r="Q11" i="46" s="1"/>
  <c r="R3" i="46" s="1"/>
  <c r="R4" i="46" s="1"/>
  <c r="R5" i="46" s="1"/>
  <c r="R6" i="46" s="1"/>
  <c r="R7" i="46" s="1"/>
  <c r="R8" i="46" s="1"/>
  <c r="R9" i="46" s="1"/>
  <c r="R10" i="46" s="1"/>
  <c r="R11" i="46" s="1"/>
  <c r="H11" i="46"/>
  <c r="Q131" i="4" s="1"/>
  <c r="O3" i="45"/>
  <c r="O4" i="45" s="1"/>
  <c r="O5" i="45" s="1"/>
  <c r="O6" i="45" s="1"/>
  <c r="O7" i="45" s="1"/>
  <c r="O8" i="45" s="1"/>
  <c r="O9" i="45" s="1"/>
  <c r="O10" i="45" s="1"/>
  <c r="O11" i="45" s="1"/>
  <c r="P3" i="45" s="1"/>
  <c r="P4" i="45" s="1"/>
  <c r="P5" i="45" s="1"/>
  <c r="P6" i="45" s="1"/>
  <c r="P7" i="45" s="1"/>
  <c r="P8" i="45" s="1"/>
  <c r="P9" i="45" s="1"/>
  <c r="P10" i="45" s="1"/>
  <c r="P11" i="45" s="1"/>
  <c r="Q3" i="45" s="1"/>
  <c r="Q4" i="45" s="1"/>
  <c r="Q5" i="45" s="1"/>
  <c r="Q6" i="45" s="1"/>
  <c r="Q7" i="45" s="1"/>
  <c r="Q8" i="45" s="1"/>
  <c r="Q9" i="45" s="1"/>
  <c r="Q10" i="45" s="1"/>
  <c r="Q11" i="45" s="1"/>
  <c r="R3" i="45" s="1"/>
  <c r="R4" i="45" s="1"/>
  <c r="R5" i="45" s="1"/>
  <c r="R6" i="45" s="1"/>
  <c r="R7" i="45" s="1"/>
  <c r="R8" i="45" s="1"/>
  <c r="R9" i="45" s="1"/>
  <c r="R10" i="45" s="1"/>
  <c r="R11" i="45" s="1"/>
  <c r="H11" i="45"/>
  <c r="H131" i="4" s="1"/>
  <c r="O3" i="44"/>
  <c r="O4" i="44" s="1"/>
  <c r="O5" i="44" s="1"/>
  <c r="O6" i="44" s="1"/>
  <c r="O7" i="44" s="1"/>
  <c r="O8" i="44" s="1"/>
  <c r="O9" i="44" s="1"/>
  <c r="O10" i="44" s="1"/>
  <c r="O11" i="44" s="1"/>
  <c r="P3" i="44" s="1"/>
  <c r="P4" i="44" s="1"/>
  <c r="P5" i="44" s="1"/>
  <c r="P6" i="44" s="1"/>
  <c r="P7" i="44" s="1"/>
  <c r="P8" i="44" s="1"/>
  <c r="P9" i="44" s="1"/>
  <c r="P10" i="44" s="1"/>
  <c r="P11" i="44" s="1"/>
  <c r="Q3" i="44" s="1"/>
  <c r="Q4" i="44" s="1"/>
  <c r="Q5" i="44" s="1"/>
  <c r="Q6" i="44" s="1"/>
  <c r="Q7" i="44" s="1"/>
  <c r="Q8" i="44" s="1"/>
  <c r="Q9" i="44" s="1"/>
  <c r="Q10" i="44" s="1"/>
  <c r="Q11" i="44" s="1"/>
  <c r="R3" i="44" s="1"/>
  <c r="R4" i="44" s="1"/>
  <c r="R5" i="44" s="1"/>
  <c r="R6" i="44" s="1"/>
  <c r="R7" i="44" s="1"/>
  <c r="R8" i="44" s="1"/>
  <c r="R9" i="44" s="1"/>
  <c r="R10" i="44" s="1"/>
  <c r="R11" i="44" s="1"/>
  <c r="H11" i="44"/>
  <c r="Q119" i="4" s="1"/>
  <c r="N11" i="43"/>
  <c r="H10" i="43"/>
  <c r="H118" i="4" s="1"/>
  <c r="O3" i="42"/>
  <c r="O4" i="42" s="1"/>
  <c r="O5" i="42" s="1"/>
  <c r="O6" i="42" s="1"/>
  <c r="O7" i="42" s="1"/>
  <c r="O8" i="42" s="1"/>
  <c r="O9" i="42" s="1"/>
  <c r="O10" i="42" s="1"/>
  <c r="O11" i="42" s="1"/>
  <c r="P3" i="42" s="1"/>
  <c r="P4" i="42" s="1"/>
  <c r="P5" i="42" s="1"/>
  <c r="P6" i="42" s="1"/>
  <c r="P7" i="42" s="1"/>
  <c r="P8" i="42" s="1"/>
  <c r="P9" i="42" s="1"/>
  <c r="P10" i="42" s="1"/>
  <c r="P11" i="42" s="1"/>
  <c r="Q3" i="42" s="1"/>
  <c r="Q4" i="42" s="1"/>
  <c r="Q5" i="42" s="1"/>
  <c r="Q6" i="42" s="1"/>
  <c r="Q7" i="42" s="1"/>
  <c r="Q8" i="42" s="1"/>
  <c r="Q9" i="42" s="1"/>
  <c r="Q10" i="42" s="1"/>
  <c r="Q11" i="42" s="1"/>
  <c r="R3" i="42" s="1"/>
  <c r="R4" i="42" s="1"/>
  <c r="R5" i="42" s="1"/>
  <c r="R6" i="42" s="1"/>
  <c r="R7" i="42" s="1"/>
  <c r="R8" i="42" s="1"/>
  <c r="R9" i="42" s="1"/>
  <c r="R10" i="42" s="1"/>
  <c r="R11" i="42" s="1"/>
  <c r="H11" i="42"/>
  <c r="Q107" i="4" s="1"/>
  <c r="O3" i="41"/>
  <c r="O4" i="41" s="1"/>
  <c r="O5" i="41" s="1"/>
  <c r="O6" i="41" s="1"/>
  <c r="O7" i="41" s="1"/>
  <c r="O8" i="41" s="1"/>
  <c r="O9" i="41" s="1"/>
  <c r="O10" i="41" s="1"/>
  <c r="O11" i="41" s="1"/>
  <c r="P3" i="41" s="1"/>
  <c r="P4" i="41" s="1"/>
  <c r="P5" i="41" s="1"/>
  <c r="P6" i="41" s="1"/>
  <c r="P7" i="41" s="1"/>
  <c r="P8" i="41" s="1"/>
  <c r="P9" i="41" s="1"/>
  <c r="P10" i="41" s="1"/>
  <c r="P11" i="41" s="1"/>
  <c r="Q3" i="41" s="1"/>
  <c r="Q4" i="41" s="1"/>
  <c r="Q5" i="41" s="1"/>
  <c r="Q6" i="41" s="1"/>
  <c r="Q7" i="41" s="1"/>
  <c r="Q8" i="41" s="1"/>
  <c r="Q9" i="41" s="1"/>
  <c r="Q10" i="41" s="1"/>
  <c r="Q11" i="41" s="1"/>
  <c r="R3" i="41" s="1"/>
  <c r="R4" i="41" s="1"/>
  <c r="R5" i="41" s="1"/>
  <c r="R6" i="41" s="1"/>
  <c r="R7" i="41" s="1"/>
  <c r="R8" i="41" s="1"/>
  <c r="R9" i="41" s="1"/>
  <c r="R10" i="41" s="1"/>
  <c r="R11" i="41" s="1"/>
  <c r="H11" i="41"/>
  <c r="H107" i="4" s="1"/>
  <c r="O3" i="40"/>
  <c r="O4" i="40" s="1"/>
  <c r="O5" i="40" s="1"/>
  <c r="O6" i="40" s="1"/>
  <c r="O7" i="40" s="1"/>
  <c r="O8" i="40" s="1"/>
  <c r="O9" i="40" s="1"/>
  <c r="O10" i="40" s="1"/>
  <c r="O11" i="40" s="1"/>
  <c r="P3" i="40" s="1"/>
  <c r="P4" i="40" s="1"/>
  <c r="P5" i="40" s="1"/>
  <c r="P6" i="40" s="1"/>
  <c r="P7" i="40" s="1"/>
  <c r="P8" i="40" s="1"/>
  <c r="P9" i="40" s="1"/>
  <c r="P10" i="40" s="1"/>
  <c r="P11" i="40" s="1"/>
  <c r="Q3" i="40" s="1"/>
  <c r="Q4" i="40" s="1"/>
  <c r="Q5" i="40" s="1"/>
  <c r="Q6" i="40" s="1"/>
  <c r="Q7" i="40" s="1"/>
  <c r="Q8" i="40" s="1"/>
  <c r="Q9" i="40" s="1"/>
  <c r="Q10" i="40" s="1"/>
  <c r="Q11" i="40" s="1"/>
  <c r="R3" i="40" s="1"/>
  <c r="R4" i="40" s="1"/>
  <c r="R5" i="40" s="1"/>
  <c r="R6" i="40" s="1"/>
  <c r="R7" i="40" s="1"/>
  <c r="R8" i="40" s="1"/>
  <c r="R9" i="40" s="1"/>
  <c r="R10" i="40" s="1"/>
  <c r="R11" i="40" s="1"/>
  <c r="CQ502" i="3"/>
  <c r="BN505" i="3"/>
  <c r="CO505" i="3"/>
  <c r="R328" i="3"/>
  <c r="R325" i="3" s="1"/>
  <c r="R24" i="3" s="1"/>
  <c r="R23" i="3"/>
  <c r="R184" i="3" s="1"/>
  <c r="D328" i="3"/>
  <c r="D325" i="3" s="1"/>
  <c r="D24" i="3" s="1"/>
  <c r="D23" i="3"/>
  <c r="E328" i="3"/>
  <c r="E325" i="3" s="1"/>
  <c r="E24" i="3" s="1"/>
  <c r="E23" i="3"/>
  <c r="AI23" i="3"/>
  <c r="AI184" i="3" s="1"/>
  <c r="AI328" i="3"/>
  <c r="AI325" i="3" s="1"/>
  <c r="AI24" i="3" s="1"/>
  <c r="AE328" i="3"/>
  <c r="AE325" i="3" s="1"/>
  <c r="AE24" i="3" s="1"/>
  <c r="AE23" i="3"/>
  <c r="AE184" i="3" s="1"/>
  <c r="AA328" i="3"/>
  <c r="AA325" i="3" s="1"/>
  <c r="AA24" i="3" s="1"/>
  <c r="AA23" i="3"/>
  <c r="AA184" i="3" s="1"/>
  <c r="S328" i="3"/>
  <c r="S325" i="3" s="1"/>
  <c r="S24" i="3" s="1"/>
  <c r="S23" i="3"/>
  <c r="S184" i="3" s="1"/>
  <c r="AB328" i="3"/>
  <c r="AB325" i="3" s="1"/>
  <c r="AB24" i="3" s="1"/>
  <c r="AB23" i="3"/>
  <c r="AB184" i="3" s="1"/>
  <c r="AS23" i="3"/>
  <c r="AS184" i="3" s="1"/>
  <c r="AS328" i="3"/>
  <c r="AS325" i="3" s="1"/>
  <c r="AS24" i="3" s="1"/>
  <c r="AD328" i="3"/>
  <c r="AD325" i="3" s="1"/>
  <c r="AD24" i="3" s="1"/>
  <c r="AD23" i="3"/>
  <c r="AD184" i="3" s="1"/>
  <c r="C328" i="3"/>
  <c r="C325" i="3" s="1"/>
  <c r="C24" i="3" s="1"/>
  <c r="C23" i="3"/>
  <c r="CQ485" i="3"/>
  <c r="CQ484" i="3"/>
  <c r="F3" i="28"/>
  <c r="F63" i="4" s="1"/>
  <c r="H4" i="28"/>
  <c r="H64" i="4" s="1"/>
  <c r="F11" i="28"/>
  <c r="F71" i="4" s="1"/>
  <c r="G11" i="28"/>
  <c r="G71" i="4" s="1"/>
  <c r="F4" i="28"/>
  <c r="F64" i="4" s="1"/>
  <c r="E9" i="28"/>
  <c r="E69" i="4" s="1"/>
  <c r="G8" i="28"/>
  <c r="G68" i="4" s="1"/>
  <c r="F5" i="28"/>
  <c r="F65" i="4" s="1"/>
  <c r="G7" i="28"/>
  <c r="G67" i="4" s="1"/>
  <c r="F7" i="28"/>
  <c r="F67" i="4" s="1"/>
  <c r="AD48" i="1"/>
  <c r="BH15" i="2" s="1"/>
  <c r="N7" i="32"/>
  <c r="N7" i="31"/>
  <c r="H6" i="31"/>
  <c r="N7" i="30"/>
  <c r="N9" i="29"/>
  <c r="N6" i="28"/>
  <c r="N9" i="27"/>
  <c r="H8" i="27"/>
  <c r="Q56" i="4" s="1"/>
  <c r="N7" i="26"/>
  <c r="H6" i="26"/>
  <c r="H54" i="4" s="1"/>
  <c r="N7" i="25"/>
  <c r="N7" i="24"/>
  <c r="N7" i="23"/>
  <c r="N7" i="22"/>
  <c r="N7" i="21"/>
  <c r="N7" i="20"/>
  <c r="H6" i="20"/>
  <c r="H18" i="4" s="1"/>
  <c r="H6" i="9"/>
  <c r="Q6" i="4" s="1"/>
  <c r="N7" i="9"/>
  <c r="AE448" i="3"/>
  <c r="AD448" i="3"/>
  <c r="AV91" i="3"/>
  <c r="AV156" i="3" s="1"/>
  <c r="AM167" i="3"/>
  <c r="AM328" i="3" s="1"/>
  <c r="AM56" i="3"/>
  <c r="Q444" i="3"/>
  <c r="Q21" i="3" s="1"/>
  <c r="Q446" i="3"/>
  <c r="Q445" i="3" s="1"/>
  <c r="Q19" i="3" s="1"/>
  <c r="Q20" i="3" s="1"/>
  <c r="AE48" i="1"/>
  <c r="BI15" i="2" s="1"/>
  <c r="BF15" i="2"/>
  <c r="A359" i="3"/>
  <c r="A57" i="3" s="1"/>
  <c r="A49" i="6" s="1"/>
  <c r="CG505" i="3"/>
  <c r="CP504" i="3"/>
  <c r="AW53" i="3" s="1"/>
  <c r="BB506" i="3"/>
  <c r="BB55" i="3"/>
  <c r="AY506" i="3"/>
  <c r="AY55" i="3"/>
  <c r="CA506" i="3"/>
  <c r="CA55" i="3"/>
  <c r="BL506" i="3"/>
  <c r="BL55" i="3"/>
  <c r="CD506" i="3"/>
  <c r="CD55" i="3"/>
  <c r="CN506" i="3"/>
  <c r="CN55" i="3"/>
  <c r="BU506" i="3"/>
  <c r="BU55" i="3"/>
  <c r="BG506" i="3"/>
  <c r="BG55" i="3"/>
  <c r="BT506" i="3"/>
  <c r="BT55" i="3"/>
  <c r="BJ506" i="3"/>
  <c r="BJ55" i="3"/>
  <c r="CL55" i="3"/>
  <c r="CH506" i="3"/>
  <c r="CH55" i="3"/>
  <c r="BK506" i="3"/>
  <c r="BK55" i="3"/>
  <c r="BI506" i="3"/>
  <c r="BI55" i="3"/>
  <c r="BY506" i="3"/>
  <c r="BY55" i="3"/>
  <c r="BC506" i="3"/>
  <c r="BC55" i="3"/>
  <c r="CC506" i="3"/>
  <c r="CC55" i="3"/>
  <c r="AZ506" i="3"/>
  <c r="AZ55" i="3"/>
  <c r="BW505" i="3"/>
  <c r="BZ506" i="3"/>
  <c r="BZ55" i="3"/>
  <c r="CJ506" i="3"/>
  <c r="CJ55" i="3"/>
  <c r="BD506" i="3"/>
  <c r="BD55" i="3"/>
  <c r="BQ506" i="3"/>
  <c r="BQ55" i="3"/>
  <c r="AX506" i="3"/>
  <c r="AX55" i="3"/>
  <c r="BP506" i="3"/>
  <c r="BP55" i="3"/>
  <c r="CM55" i="3"/>
  <c r="BH506" i="3"/>
  <c r="BH55" i="3"/>
  <c r="BS506" i="3"/>
  <c r="BS55" i="3"/>
  <c r="BR506" i="3"/>
  <c r="BR55" i="3"/>
  <c r="CK506" i="3"/>
  <c r="CK55" i="3"/>
  <c r="BM506" i="3"/>
  <c r="BM55" i="3"/>
  <c r="BA506" i="3"/>
  <c r="BA55" i="3"/>
  <c r="BV506" i="3"/>
  <c r="BV55" i="3"/>
  <c r="CE506" i="3"/>
  <c r="CE55" i="3"/>
  <c r="CI506" i="3"/>
  <c r="CI55" i="3"/>
  <c r="CB506" i="3"/>
  <c r="CB55" i="3"/>
  <c r="CM506" i="3"/>
  <c r="BF505" i="3"/>
  <c r="R412" i="3"/>
  <c r="AD401" i="3"/>
  <c r="AD449" i="3" s="1"/>
  <c r="X407" i="3"/>
  <c r="X455" i="3" s="1"/>
  <c r="AF399" i="3"/>
  <c r="AF447" i="3" s="1"/>
  <c r="U410" i="3"/>
  <c r="U458" i="3" s="1"/>
  <c r="Y406" i="3"/>
  <c r="Y454" i="3" s="1"/>
  <c r="Z405" i="3"/>
  <c r="Z453" i="3" s="1"/>
  <c r="V409" i="3"/>
  <c r="V457" i="3" s="1"/>
  <c r="T411" i="3"/>
  <c r="T459" i="3" s="1"/>
  <c r="W408" i="3"/>
  <c r="W456" i="3" s="1"/>
  <c r="AC402" i="3"/>
  <c r="AC450" i="3" s="1"/>
  <c r="AF400" i="3"/>
  <c r="AF448" i="3" s="1"/>
  <c r="AA404" i="3"/>
  <c r="AA452" i="3" s="1"/>
  <c r="AB403" i="3"/>
  <c r="AB451" i="3" s="1"/>
  <c r="AV30" i="7"/>
  <c r="H1" i="46" s="1"/>
  <c r="Q121" i="4" s="1"/>
  <c r="W92" i="3"/>
  <c r="W157" i="3" s="1"/>
  <c r="W31" i="7" s="1"/>
  <c r="F5" i="53" s="1"/>
  <c r="F137" i="4" s="1"/>
  <c r="F92" i="3"/>
  <c r="F157" i="3" s="1"/>
  <c r="F31" i="7" s="1"/>
  <c r="AQ92" i="3"/>
  <c r="AQ157" i="3" s="1"/>
  <c r="E92" i="3"/>
  <c r="E157" i="3" s="1"/>
  <c r="E31" i="7" s="1"/>
  <c r="G92" i="3"/>
  <c r="G157" i="3" s="1"/>
  <c r="D92" i="3"/>
  <c r="D157" i="3" s="1"/>
  <c r="D31" i="7" s="1"/>
  <c r="AF92" i="3"/>
  <c r="AF157" i="3" s="1"/>
  <c r="AF31" i="7" s="1"/>
  <c r="Q92" i="3"/>
  <c r="Q157" i="3" s="1"/>
  <c r="Q31" i="7" s="1"/>
  <c r="AI92" i="3"/>
  <c r="AI157" i="3" s="1"/>
  <c r="AI31" i="7" s="1"/>
  <c r="G8" i="53" s="1"/>
  <c r="G140" i="4" s="1"/>
  <c r="AS92" i="3"/>
  <c r="AS157" i="3" s="1"/>
  <c r="AS31" i="7" s="1"/>
  <c r="H9" i="53" s="1"/>
  <c r="H141" i="4" s="1"/>
  <c r="Z92" i="3"/>
  <c r="Z157" i="3" s="1"/>
  <c r="Z31" i="7" s="1"/>
  <c r="AK92" i="3"/>
  <c r="AK157" i="3" s="1"/>
  <c r="AK31" i="7" s="1"/>
  <c r="K92" i="3"/>
  <c r="K157" i="3" s="1"/>
  <c r="K31" i="7" s="1"/>
  <c r="C92" i="3"/>
  <c r="C157" i="3" s="1"/>
  <c r="C31" i="7" s="1"/>
  <c r="U92" i="3"/>
  <c r="U157" i="3" s="1"/>
  <c r="U31" i="7" s="1"/>
  <c r="F3" i="53" s="1"/>
  <c r="F135" i="4" s="1"/>
  <c r="M92" i="3"/>
  <c r="M157" i="3" s="1"/>
  <c r="M31" i="7" s="1"/>
  <c r="R92" i="3"/>
  <c r="R157" i="3" s="1"/>
  <c r="R31" i="7" s="1"/>
  <c r="E9" i="53" s="1"/>
  <c r="E141" i="4" s="1"/>
  <c r="AJ92" i="3"/>
  <c r="AJ157" i="3" s="1"/>
  <c r="AJ31" i="7" s="1"/>
  <c r="AL92" i="3"/>
  <c r="AL157" i="3" s="1"/>
  <c r="AL31" i="7" s="1"/>
  <c r="G11" i="53" s="1"/>
  <c r="G143" i="4" s="1"/>
  <c r="J92" i="3"/>
  <c r="J157" i="3" s="1"/>
  <c r="J31" i="7" s="1"/>
  <c r="AM92" i="3"/>
  <c r="AM157" i="3" s="1"/>
  <c r="AM31" i="7" s="1"/>
  <c r="P92" i="3"/>
  <c r="P157" i="3" s="1"/>
  <c r="AC92" i="3"/>
  <c r="AC157" i="3" s="1"/>
  <c r="AC31" i="7" s="1"/>
  <c r="F11" i="53" s="1"/>
  <c r="F143" i="4" s="1"/>
  <c r="N92" i="3"/>
  <c r="N157" i="3" s="1"/>
  <c r="N31" i="7" s="1"/>
  <c r="AD92" i="3"/>
  <c r="AD157" i="3" s="1"/>
  <c r="AD31" i="7" s="1"/>
  <c r="H92" i="3"/>
  <c r="H157" i="3" s="1"/>
  <c r="H31" i="7" s="1"/>
  <c r="AH92" i="3"/>
  <c r="AH157" i="3" s="1"/>
  <c r="AN92" i="3"/>
  <c r="AN157" i="3" s="1"/>
  <c r="AN31" i="7" s="1"/>
  <c r="H4" i="53" s="1"/>
  <c r="H136" i="4" s="1"/>
  <c r="AG92" i="3"/>
  <c r="AG157" i="3" s="1"/>
  <c r="AG31" i="7" s="1"/>
  <c r="AU92" i="3"/>
  <c r="AU157" i="3" s="1"/>
  <c r="AU31" i="7" s="1"/>
  <c r="H11" i="53" s="1"/>
  <c r="H143" i="4" s="1"/>
  <c r="X92" i="3"/>
  <c r="X157" i="3" s="1"/>
  <c r="X31" i="7" s="1"/>
  <c r="AP92" i="3"/>
  <c r="AP157" i="3" s="1"/>
  <c r="AP31" i="7" s="1"/>
  <c r="H6" i="53" s="1"/>
  <c r="H138" i="4" s="1"/>
  <c r="AA92" i="3"/>
  <c r="AA157" i="3" s="1"/>
  <c r="AA31" i="7" s="1"/>
  <c r="T92" i="3"/>
  <c r="T157" i="3" s="1"/>
  <c r="T31" i="7" s="1"/>
  <c r="AB92" i="3"/>
  <c r="AB157" i="3" s="1"/>
  <c r="AB31" i="7" s="1"/>
  <c r="AE92" i="3"/>
  <c r="AE157" i="3" s="1"/>
  <c r="AE31" i="7" s="1"/>
  <c r="AO92" i="3"/>
  <c r="AO157" i="3" s="1"/>
  <c r="AO31" i="7" s="1"/>
  <c r="I92" i="3"/>
  <c r="I157" i="3" s="1"/>
  <c r="I31" i="7" s="1"/>
  <c r="AT92" i="3"/>
  <c r="AT157" i="3" s="1"/>
  <c r="AT31" i="7" s="1"/>
  <c r="H10" i="53" s="1"/>
  <c r="H142" i="4" s="1"/>
  <c r="V92" i="3"/>
  <c r="V157" i="3" s="1"/>
  <c r="V31" i="7" s="1"/>
  <c r="F4" i="53" s="1"/>
  <c r="F136" i="4" s="1"/>
  <c r="S92" i="3"/>
  <c r="S157" i="3" s="1"/>
  <c r="S31" i="7" s="1"/>
  <c r="AR92" i="3"/>
  <c r="AR157" i="3" s="1"/>
  <c r="AR31" i="7" s="1"/>
  <c r="H8" i="53" s="1"/>
  <c r="H140" i="4" s="1"/>
  <c r="L92" i="3"/>
  <c r="L157" i="3" s="1"/>
  <c r="L31" i="7" s="1"/>
  <c r="Y92" i="3"/>
  <c r="Y157" i="3" s="1"/>
  <c r="O92" i="3"/>
  <c r="O157" i="3" s="1"/>
  <c r="O31" i="7" s="1"/>
  <c r="A32" i="7"/>
  <c r="A93" i="3"/>
  <c r="A157" i="3"/>
  <c r="A124" i="3"/>
  <c r="AV55" i="3"/>
  <c r="AV47" i="6" s="1"/>
  <c r="L283" i="3"/>
  <c r="L317" i="3" s="1"/>
  <c r="L359" i="3" s="1"/>
  <c r="L57" i="3" s="1"/>
  <c r="K283" i="3"/>
  <c r="K317" i="3" s="1"/>
  <c r="K359" i="3" s="1"/>
  <c r="K57" i="3" s="1"/>
  <c r="AN283" i="3"/>
  <c r="AN317" i="3" s="1"/>
  <c r="AN359" i="3" s="1"/>
  <c r="AN57" i="3" s="1"/>
  <c r="C283" i="3"/>
  <c r="C317" i="3" s="1"/>
  <c r="C359" i="3" s="1"/>
  <c r="C57" i="3" s="1"/>
  <c r="AC283" i="3"/>
  <c r="AC317" i="3" s="1"/>
  <c r="AC359" i="3" s="1"/>
  <c r="AC57" i="3" s="1"/>
  <c r="M283" i="3"/>
  <c r="M317" i="3" s="1"/>
  <c r="M359" i="3" s="1"/>
  <c r="M57" i="3" s="1"/>
  <c r="F283" i="3"/>
  <c r="F317" i="3" s="1"/>
  <c r="F359" i="3" s="1"/>
  <c r="F57" i="3" s="1"/>
  <c r="J283" i="3"/>
  <c r="J317" i="3" s="1"/>
  <c r="J359" i="3" s="1"/>
  <c r="J57" i="3" s="1"/>
  <c r="AM283" i="3"/>
  <c r="AM317" i="3" s="1"/>
  <c r="AM359" i="3" s="1"/>
  <c r="AM57" i="3" s="1"/>
  <c r="W283" i="3"/>
  <c r="W317" i="3" s="1"/>
  <c r="W359" i="3" s="1"/>
  <c r="W57" i="3" s="1"/>
  <c r="P283" i="3"/>
  <c r="P317" i="3" s="1"/>
  <c r="P359" i="3" s="1"/>
  <c r="P57" i="3" s="1"/>
  <c r="AL283" i="3"/>
  <c r="AL317" i="3" s="1"/>
  <c r="AL359" i="3" s="1"/>
  <c r="AL57" i="3" s="1"/>
  <c r="AP283" i="3"/>
  <c r="AP317" i="3" s="1"/>
  <c r="AP359" i="3" s="1"/>
  <c r="AP57" i="3" s="1"/>
  <c r="AS283" i="3"/>
  <c r="AS317" i="3" s="1"/>
  <c r="AS359" i="3" s="1"/>
  <c r="AS57" i="3" s="1"/>
  <c r="AA283" i="3"/>
  <c r="AA317" i="3" s="1"/>
  <c r="AA359" i="3" s="1"/>
  <c r="AA57" i="3" s="1"/>
  <c r="Z283" i="3"/>
  <c r="Z317" i="3" s="1"/>
  <c r="Z359" i="3" s="1"/>
  <c r="Z57" i="3" s="1"/>
  <c r="AJ283" i="3"/>
  <c r="AJ317" i="3" s="1"/>
  <c r="AJ359" i="3" s="1"/>
  <c r="AJ57" i="3" s="1"/>
  <c r="AO283" i="3"/>
  <c r="AO317" i="3" s="1"/>
  <c r="AO359" i="3" s="1"/>
  <c r="AO57" i="3" s="1"/>
  <c r="I283" i="3"/>
  <c r="I317" i="3" s="1"/>
  <c r="I359" i="3" s="1"/>
  <c r="I57" i="3" s="1"/>
  <c r="H283" i="3"/>
  <c r="H317" i="3" s="1"/>
  <c r="H359" i="3" s="1"/>
  <c r="H57" i="3" s="1"/>
  <c r="AI283" i="3"/>
  <c r="AI317" i="3" s="1"/>
  <c r="AI359" i="3" s="1"/>
  <c r="AI57" i="3" s="1"/>
  <c r="AG283" i="3"/>
  <c r="AG317" i="3" s="1"/>
  <c r="AG359" i="3" s="1"/>
  <c r="AG57" i="3" s="1"/>
  <c r="V283" i="3"/>
  <c r="V317" i="3" s="1"/>
  <c r="V359" i="3" s="1"/>
  <c r="V57" i="3" s="1"/>
  <c r="AB283" i="3"/>
  <c r="AB317" i="3" s="1"/>
  <c r="AB359" i="3" s="1"/>
  <c r="AB57" i="3" s="1"/>
  <c r="Y283" i="3"/>
  <c r="Y317" i="3" s="1"/>
  <c r="Y359" i="3" s="1"/>
  <c r="Y57" i="3" s="1"/>
  <c r="T283" i="3"/>
  <c r="T317" i="3" s="1"/>
  <c r="T359" i="3" s="1"/>
  <c r="G283" i="3"/>
  <c r="G317" i="3" s="1"/>
  <c r="G359" i="3" s="1"/>
  <c r="G57" i="3" s="1"/>
  <c r="Q283" i="3"/>
  <c r="Q317" i="3" s="1"/>
  <c r="Q359" i="3" s="1"/>
  <c r="Q57" i="3" s="1"/>
  <c r="S283" i="3"/>
  <c r="S317" i="3" s="1"/>
  <c r="S359" i="3" s="1"/>
  <c r="S57" i="3" s="1"/>
  <c r="AR283" i="3"/>
  <c r="AR317" i="3" s="1"/>
  <c r="AR359" i="3" s="1"/>
  <c r="AR57" i="3" s="1"/>
  <c r="AH283" i="3"/>
  <c r="AH317" i="3" s="1"/>
  <c r="AH359" i="3" s="1"/>
  <c r="AH57" i="3" s="1"/>
  <c r="R283" i="3"/>
  <c r="R317" i="3" s="1"/>
  <c r="R359" i="3" s="1"/>
  <c r="R57" i="3" s="1"/>
  <c r="AQ283" i="3"/>
  <c r="AQ317" i="3" s="1"/>
  <c r="AQ359" i="3" s="1"/>
  <c r="AQ57" i="3" s="1"/>
  <c r="U283" i="3"/>
  <c r="U317" i="3" s="1"/>
  <c r="U359" i="3" s="1"/>
  <c r="U57" i="3" s="1"/>
  <c r="AU283" i="3"/>
  <c r="AU317" i="3" s="1"/>
  <c r="AU359" i="3" s="1"/>
  <c r="AU57" i="3" s="1"/>
  <c r="AE283" i="3"/>
  <c r="AE317" i="3" s="1"/>
  <c r="AE359" i="3" s="1"/>
  <c r="AE57" i="3" s="1"/>
  <c r="AT283" i="3"/>
  <c r="AT317" i="3" s="1"/>
  <c r="AT359" i="3" s="1"/>
  <c r="AT57" i="3" s="1"/>
  <c r="N283" i="3"/>
  <c r="N317" i="3" s="1"/>
  <c r="N359" i="3" s="1"/>
  <c r="N57" i="3" s="1"/>
  <c r="X283" i="3"/>
  <c r="X317" i="3" s="1"/>
  <c r="X359" i="3" s="1"/>
  <c r="X57" i="3" s="1"/>
  <c r="AK283" i="3"/>
  <c r="AK317" i="3" s="1"/>
  <c r="AK359" i="3" s="1"/>
  <c r="AK57" i="3" s="1"/>
  <c r="O283" i="3"/>
  <c r="O317" i="3" s="1"/>
  <c r="O359" i="3" s="1"/>
  <c r="O57" i="3" s="1"/>
  <c r="D283" i="3"/>
  <c r="D317" i="3" s="1"/>
  <c r="D359" i="3" s="1"/>
  <c r="D57" i="3" s="1"/>
  <c r="E283" i="3"/>
  <c r="E317" i="3" s="1"/>
  <c r="E359" i="3" s="1"/>
  <c r="E57" i="3" s="1"/>
  <c r="AD283" i="3"/>
  <c r="AD317" i="3" s="1"/>
  <c r="AD359" i="3" s="1"/>
  <c r="AD57" i="3" s="1"/>
  <c r="AF283" i="3"/>
  <c r="AF317" i="3" s="1"/>
  <c r="AF359" i="3" s="1"/>
  <c r="AF57" i="3" s="1"/>
  <c r="J23" i="3"/>
  <c r="J147" i="3"/>
  <c r="J21" i="7" s="1"/>
  <c r="J328" i="3"/>
  <c r="AV358" i="3"/>
  <c r="B318" i="3"/>
  <c r="B284" i="3"/>
  <c r="AD49" i="1"/>
  <c r="AG30" i="2"/>
  <c r="F30" i="2" s="1"/>
  <c r="AI30" i="2"/>
  <c r="H30" i="2" s="1"/>
  <c r="E142" i="52" l="1"/>
  <c r="E156" i="52" s="1"/>
  <c r="E170" i="52" s="1"/>
  <c r="E184" i="52" s="1"/>
  <c r="E199" i="52" s="1"/>
  <c r="F143" i="52"/>
  <c r="F157" i="52" s="1"/>
  <c r="F171" i="52" s="1"/>
  <c r="F185" i="52" s="1"/>
  <c r="F200" i="52" s="1"/>
  <c r="AL68" i="52"/>
  <c r="AB142" i="52"/>
  <c r="AB156" i="52" s="1"/>
  <c r="AB170" i="52" s="1"/>
  <c r="AB184" i="52" s="1"/>
  <c r="AB199" i="52" s="1"/>
  <c r="AU60" i="52"/>
  <c r="O54" i="52"/>
  <c r="Y68" i="52"/>
  <c r="V71" i="52"/>
  <c r="AS77" i="52"/>
  <c r="Z76" i="52"/>
  <c r="Z180" i="52" s="1"/>
  <c r="Z194" i="52" s="1"/>
  <c r="Z209" i="52" s="1"/>
  <c r="N60" i="52"/>
  <c r="M72" i="52"/>
  <c r="AP75" i="52"/>
  <c r="L61" i="52"/>
  <c r="AO68" i="52"/>
  <c r="K76" i="52"/>
  <c r="V59" i="52"/>
  <c r="AG63" i="52"/>
  <c r="AA143" i="52"/>
  <c r="AA157" i="52" s="1"/>
  <c r="AA171" i="52" s="1"/>
  <c r="AA185" i="52" s="1"/>
  <c r="AA200" i="52" s="1"/>
  <c r="E143" i="52"/>
  <c r="E157" i="52" s="1"/>
  <c r="E171" i="52" s="1"/>
  <c r="E185" i="52" s="1"/>
  <c r="E200" i="52" s="1"/>
  <c r="AA58" i="52"/>
  <c r="AH60" i="52"/>
  <c r="AG59" i="52"/>
  <c r="M55" i="52"/>
  <c r="X73" i="52"/>
  <c r="L70" i="52"/>
  <c r="N77" i="52"/>
  <c r="D143" i="52"/>
  <c r="D157" i="52" s="1"/>
  <c r="D171" i="52" s="1"/>
  <c r="D185" i="52" s="1"/>
  <c r="D200" i="52" s="1"/>
  <c r="D142" i="52"/>
  <c r="D156" i="52" s="1"/>
  <c r="D170" i="52" s="1"/>
  <c r="D184" i="52" s="1"/>
  <c r="D199" i="52" s="1"/>
  <c r="F142" i="52"/>
  <c r="F156" i="52" s="1"/>
  <c r="F170" i="52" s="1"/>
  <c r="F184" i="52" s="1"/>
  <c r="F199" i="52" s="1"/>
  <c r="S143" i="52"/>
  <c r="S157" i="52" s="1"/>
  <c r="S171" i="52" s="1"/>
  <c r="AO61" i="52"/>
  <c r="S142" i="52"/>
  <c r="S156" i="52" s="1"/>
  <c r="S170" i="52" s="1"/>
  <c r="S184" i="52" s="1"/>
  <c r="S199" i="52" s="1"/>
  <c r="AR72" i="52"/>
  <c r="AR176" i="52" s="1"/>
  <c r="AR190" i="52" s="1"/>
  <c r="AR205" i="52" s="1"/>
  <c r="G15" i="51" s="1"/>
  <c r="AA69" i="52"/>
  <c r="AL75" i="52"/>
  <c r="G71" i="52"/>
  <c r="L55" i="52"/>
  <c r="AS56" i="52"/>
  <c r="AS54" i="52"/>
  <c r="AT142" i="52"/>
  <c r="AT156" i="52" s="1"/>
  <c r="AT170" i="52" s="1"/>
  <c r="AT184" i="52" s="1"/>
  <c r="AT199" i="52" s="1"/>
  <c r="I9" i="51" s="1"/>
  <c r="AP70" i="52"/>
  <c r="W56" i="52"/>
  <c r="W55" i="52"/>
  <c r="T141" i="52"/>
  <c r="T155" i="52" s="1"/>
  <c r="T169" i="52" s="1"/>
  <c r="T183" i="52" s="1"/>
  <c r="T198" i="52" s="1"/>
  <c r="AJ141" i="52"/>
  <c r="AJ155" i="52" s="1"/>
  <c r="AJ169" i="52" s="1"/>
  <c r="AJ183" i="52" s="1"/>
  <c r="AJ198" i="52" s="1"/>
  <c r="W68" i="52"/>
  <c r="AK59" i="52"/>
  <c r="I62" i="52"/>
  <c r="AJ143" i="52"/>
  <c r="AJ157" i="52" s="1"/>
  <c r="AJ171" i="52" s="1"/>
  <c r="AJ185" i="52" s="1"/>
  <c r="AJ200" i="52" s="1"/>
  <c r="AA142" i="52"/>
  <c r="AA156" i="52" s="1"/>
  <c r="AA170" i="52" s="1"/>
  <c r="AA184" i="52" s="1"/>
  <c r="AA199" i="52" s="1"/>
  <c r="AF142" i="52"/>
  <c r="AF156" i="52" s="1"/>
  <c r="AF170" i="52" s="1"/>
  <c r="AF184" i="52" s="1"/>
  <c r="AF199" i="52" s="1"/>
  <c r="N142" i="52"/>
  <c r="N156" i="52" s="1"/>
  <c r="N170" i="52" s="1"/>
  <c r="N184" i="52" s="1"/>
  <c r="N199" i="52" s="1"/>
  <c r="AT143" i="52"/>
  <c r="AT157" i="52" s="1"/>
  <c r="AT171" i="52" s="1"/>
  <c r="AT185" i="52" s="1"/>
  <c r="AT200" i="52" s="1"/>
  <c r="I10" i="51" s="1"/>
  <c r="N143" i="52"/>
  <c r="N157" i="52" s="1"/>
  <c r="N171" i="52" s="1"/>
  <c r="AF143" i="52"/>
  <c r="AF157" i="52" s="1"/>
  <c r="AF171" i="52" s="1"/>
  <c r="AF185" i="52" s="1"/>
  <c r="AF200" i="52" s="1"/>
  <c r="AC142" i="52"/>
  <c r="AC156" i="52" s="1"/>
  <c r="AC170" i="52" s="1"/>
  <c r="AC184" i="52" s="1"/>
  <c r="AC199" i="52" s="1"/>
  <c r="AE142" i="52"/>
  <c r="AE156" i="52" s="1"/>
  <c r="AE170" i="52" s="1"/>
  <c r="AE184" i="52" s="1"/>
  <c r="AE199" i="52" s="1"/>
  <c r="G3" i="28"/>
  <c r="G63" i="4" s="1"/>
  <c r="G3" i="53"/>
  <c r="G135" i="4" s="1"/>
  <c r="D6" i="28"/>
  <c r="D66" i="4" s="1"/>
  <c r="D6" i="53"/>
  <c r="D138" i="4" s="1"/>
  <c r="E3" i="28"/>
  <c r="E63" i="4" s="1"/>
  <c r="E3" i="53"/>
  <c r="E135" i="4" s="1"/>
  <c r="E10" i="28"/>
  <c r="E70" i="4" s="1"/>
  <c r="E10" i="53"/>
  <c r="E142" i="4" s="1"/>
  <c r="H5" i="28"/>
  <c r="H65" i="4" s="1"/>
  <c r="H5" i="53"/>
  <c r="H137" i="4" s="1"/>
  <c r="F10" i="28"/>
  <c r="F70" i="4" s="1"/>
  <c r="F10" i="53"/>
  <c r="F142" i="4" s="1"/>
  <c r="F9" i="28"/>
  <c r="F69" i="4" s="1"/>
  <c r="F9" i="53"/>
  <c r="F141" i="4" s="1"/>
  <c r="F6" i="28"/>
  <c r="F66" i="4" s="1"/>
  <c r="F6" i="53"/>
  <c r="F138" i="4" s="1"/>
  <c r="G6" i="28"/>
  <c r="G66" i="4" s="1"/>
  <c r="G6" i="53"/>
  <c r="G138" i="4" s="1"/>
  <c r="D10" i="28"/>
  <c r="D70" i="4" s="1"/>
  <c r="D10" i="53"/>
  <c r="D142" i="4" s="1"/>
  <c r="G9" i="28"/>
  <c r="G69" i="4" s="1"/>
  <c r="G9" i="53"/>
  <c r="G141" i="4" s="1"/>
  <c r="E4" i="28"/>
  <c r="E64" i="4" s="1"/>
  <c r="E4" i="53"/>
  <c r="E136" i="4" s="1"/>
  <c r="D3" i="28"/>
  <c r="D63" i="4" s="1"/>
  <c r="D3" i="53"/>
  <c r="D135" i="4" s="1"/>
  <c r="G10" i="28"/>
  <c r="G70" i="4" s="1"/>
  <c r="G10" i="53"/>
  <c r="G142" i="4" s="1"/>
  <c r="E8" i="28"/>
  <c r="E68" i="4" s="1"/>
  <c r="E8" i="53"/>
  <c r="E140" i="4" s="1"/>
  <c r="D4" i="28"/>
  <c r="D64" i="4" s="1"/>
  <c r="D4" i="53"/>
  <c r="D136" i="4" s="1"/>
  <c r="D5" i="28"/>
  <c r="D65" i="4" s="1"/>
  <c r="D5" i="53"/>
  <c r="D137" i="4" s="1"/>
  <c r="E6" i="28"/>
  <c r="E66" i="4" s="1"/>
  <c r="E6" i="53"/>
  <c r="E138" i="4" s="1"/>
  <c r="D8" i="28"/>
  <c r="D68" i="4" s="1"/>
  <c r="D8" i="53"/>
  <c r="D140" i="4" s="1"/>
  <c r="E5" i="28"/>
  <c r="E65" i="4" s="1"/>
  <c r="E5" i="53"/>
  <c r="E137" i="4" s="1"/>
  <c r="D9" i="28"/>
  <c r="D69" i="4" s="1"/>
  <c r="D9" i="53"/>
  <c r="D141" i="4" s="1"/>
  <c r="G4" i="28"/>
  <c r="G64" i="4" s="1"/>
  <c r="G4" i="53"/>
  <c r="G136" i="4" s="1"/>
  <c r="E11" i="28"/>
  <c r="E71" i="4" s="1"/>
  <c r="E11" i="53"/>
  <c r="E143" i="4" s="1"/>
  <c r="H3" i="28"/>
  <c r="H63" i="4" s="1"/>
  <c r="H3" i="53"/>
  <c r="H135" i="4" s="1"/>
  <c r="D11" i="28"/>
  <c r="D71" i="4" s="1"/>
  <c r="D11" i="53"/>
  <c r="D143" i="4" s="1"/>
  <c r="F8" i="28"/>
  <c r="F68" i="4" s="1"/>
  <c r="F8" i="53"/>
  <c r="F140" i="4" s="1"/>
  <c r="G5" i="28"/>
  <c r="G65" i="4" s="1"/>
  <c r="G5" i="53"/>
  <c r="G137" i="4" s="1"/>
  <c r="AB71" i="52"/>
  <c r="AJ55" i="52"/>
  <c r="AB74" i="52"/>
  <c r="AC69" i="52"/>
  <c r="F69" i="52"/>
  <c r="AC71" i="52"/>
  <c r="D73" i="52"/>
  <c r="D55" i="52"/>
  <c r="AF74" i="52"/>
  <c r="AF72" i="52"/>
  <c r="AT61" i="52"/>
  <c r="F59" i="52"/>
  <c r="AB77" i="52"/>
  <c r="S58" i="52"/>
  <c r="AC70" i="52"/>
  <c r="S56" i="52"/>
  <c r="F58" i="52"/>
  <c r="AJ73" i="52"/>
  <c r="S63" i="52"/>
  <c r="F76" i="52"/>
  <c r="AF73" i="52"/>
  <c r="AT73" i="52"/>
  <c r="E57" i="52"/>
  <c r="F77" i="52"/>
  <c r="AT74" i="52"/>
  <c r="T72" i="52"/>
  <c r="S71" i="52"/>
  <c r="S60" i="52"/>
  <c r="AJ75" i="52"/>
  <c r="T71" i="52"/>
  <c r="AB70" i="52"/>
  <c r="T77" i="52"/>
  <c r="T74" i="52"/>
  <c r="AF69" i="52"/>
  <c r="S73" i="52"/>
  <c r="E60" i="52"/>
  <c r="D70" i="52"/>
  <c r="AT70" i="52"/>
  <c r="S75" i="52"/>
  <c r="AF70" i="52"/>
  <c r="AF75" i="52"/>
  <c r="AC58" i="52"/>
  <c r="AE75" i="52"/>
  <c r="E69" i="52"/>
  <c r="AC76" i="52"/>
  <c r="AJ71" i="52"/>
  <c r="D63" i="52"/>
  <c r="AB69" i="52"/>
  <c r="AB75" i="52"/>
  <c r="AB76" i="52"/>
  <c r="AJ74" i="52"/>
  <c r="AF77" i="52"/>
  <c r="AT58" i="52"/>
  <c r="AJ63" i="52"/>
  <c r="F60" i="52"/>
  <c r="T62" i="52"/>
  <c r="D76" i="52"/>
  <c r="S55" i="52"/>
  <c r="AT63" i="52"/>
  <c r="D57" i="52"/>
  <c r="E61" i="52"/>
  <c r="AT71" i="52"/>
  <c r="T59" i="52"/>
  <c r="S76" i="52"/>
  <c r="AJ70" i="52"/>
  <c r="AC60" i="52"/>
  <c r="AE56" i="52"/>
  <c r="AF57" i="52"/>
  <c r="E59" i="52"/>
  <c r="AE73" i="52"/>
  <c r="W130" i="52"/>
  <c r="W144" i="52" s="1"/>
  <c r="W158" i="52" s="1"/>
  <c r="W172" i="52" s="1"/>
  <c r="W186" i="52" s="1"/>
  <c r="W201" i="52" s="1"/>
  <c r="T69" i="52"/>
  <c r="E62" i="52"/>
  <c r="F57" i="52"/>
  <c r="AJ62" i="52"/>
  <c r="AE57" i="52"/>
  <c r="AB59" i="52"/>
  <c r="E70" i="52"/>
  <c r="T61" i="52"/>
  <c r="AE62" i="52"/>
  <c r="AF76" i="52"/>
  <c r="AE55" i="52"/>
  <c r="AE63" i="52"/>
  <c r="AE74" i="52"/>
  <c r="D58" i="52"/>
  <c r="AT69" i="52"/>
  <c r="F70" i="52"/>
  <c r="AB72" i="52"/>
  <c r="D75" i="52"/>
  <c r="AT62" i="52"/>
  <c r="E58" i="52"/>
  <c r="D74" i="52"/>
  <c r="F61" i="52"/>
  <c r="E63" i="52"/>
  <c r="AE72" i="52"/>
  <c r="T56" i="52"/>
  <c r="AJ58" i="52"/>
  <c r="Q188" i="52"/>
  <c r="Q203" i="52" s="1"/>
  <c r="Q192" i="52"/>
  <c r="Q207" i="52" s="1"/>
  <c r="AR193" i="52"/>
  <c r="AR208" i="52" s="1"/>
  <c r="G18" i="51" s="1"/>
  <c r="AI192" i="52"/>
  <c r="AI207" i="52" s="1"/>
  <c r="AH185" i="52"/>
  <c r="AH200" i="52" s="1"/>
  <c r="AN185" i="52"/>
  <c r="AN200" i="52" s="1"/>
  <c r="C10" i="51" s="1"/>
  <c r="V185" i="52"/>
  <c r="V200" i="52" s="1"/>
  <c r="AA130" i="52"/>
  <c r="AA144" i="52" s="1"/>
  <c r="AA158" i="52" s="1"/>
  <c r="AA172" i="52" s="1"/>
  <c r="AA186" i="52" s="1"/>
  <c r="AA201" i="52" s="1"/>
  <c r="AS130" i="52"/>
  <c r="AS144" i="52" s="1"/>
  <c r="AS158" i="52" s="1"/>
  <c r="AS172" i="52" s="1"/>
  <c r="G130" i="52"/>
  <c r="G144" i="52" s="1"/>
  <c r="G158" i="52" s="1"/>
  <c r="G172" i="52" s="1"/>
  <c r="G186" i="52" s="1"/>
  <c r="G201" i="52" s="1"/>
  <c r="Z186" i="52"/>
  <c r="Z201" i="52" s="1"/>
  <c r="AF130" i="52"/>
  <c r="AF144" i="52" s="1"/>
  <c r="AF158" i="52" s="1"/>
  <c r="AF172" i="52" s="1"/>
  <c r="AF186" i="52" s="1"/>
  <c r="AF201" i="52" s="1"/>
  <c r="E130" i="52"/>
  <c r="E144" i="52" s="1"/>
  <c r="E158" i="52" s="1"/>
  <c r="E172" i="52" s="1"/>
  <c r="E186" i="52" s="1"/>
  <c r="E201" i="52" s="1"/>
  <c r="Z195" i="52"/>
  <c r="Z210" i="52" s="1"/>
  <c r="Z188" i="52"/>
  <c r="Z203" i="52" s="1"/>
  <c r="N130" i="52"/>
  <c r="N144" i="52" s="1"/>
  <c r="N158" i="52" s="1"/>
  <c r="N172" i="52" s="1"/>
  <c r="N186" i="52" s="1"/>
  <c r="N201" i="52" s="1"/>
  <c r="S185" i="52"/>
  <c r="S200" i="52" s="1"/>
  <c r="AT130" i="52"/>
  <c r="AT144" i="52" s="1"/>
  <c r="AT158" i="52" s="1"/>
  <c r="AT172" i="52" s="1"/>
  <c r="AT186" i="52" s="1"/>
  <c r="AT201" i="52" s="1"/>
  <c r="I11" i="51" s="1"/>
  <c r="J185" i="52"/>
  <c r="J200" i="52" s="1"/>
  <c r="AP185" i="52"/>
  <c r="AP200" i="52" s="1"/>
  <c r="E10" i="51" s="1"/>
  <c r="AR186" i="52"/>
  <c r="AR201" i="52" s="1"/>
  <c r="G11" i="51" s="1"/>
  <c r="AI194" i="52"/>
  <c r="AI209" i="52" s="1"/>
  <c r="Q187" i="52"/>
  <c r="Q202" i="52" s="1"/>
  <c r="AR188" i="52"/>
  <c r="AR203" i="52" s="1"/>
  <c r="G13" i="51" s="1"/>
  <c r="AI189" i="52"/>
  <c r="AI204" i="52" s="1"/>
  <c r="Q195" i="52"/>
  <c r="Q210" i="52" s="1"/>
  <c r="AI193" i="52"/>
  <c r="AI208" i="52" s="1"/>
  <c r="I130" i="52"/>
  <c r="I144" i="52" s="1"/>
  <c r="I158" i="52" s="1"/>
  <c r="I172" i="52" s="1"/>
  <c r="I186" i="52" s="1"/>
  <c r="I201" i="52" s="1"/>
  <c r="AI188" i="52"/>
  <c r="AI203" i="52" s="1"/>
  <c r="AR194" i="52"/>
  <c r="AR209" i="52" s="1"/>
  <c r="G19" i="51" s="1"/>
  <c r="Q193" i="52"/>
  <c r="Q208" i="52" s="1"/>
  <c r="X57" i="52"/>
  <c r="X71" i="52"/>
  <c r="AV130" i="52"/>
  <c r="AV143" i="52"/>
  <c r="AV157" i="52" s="1"/>
  <c r="AV171" i="52" s="1"/>
  <c r="AV185" i="52" s="1"/>
  <c r="AV200" i="52" s="1"/>
  <c r="K10" i="51" s="1"/>
  <c r="Y72" i="52"/>
  <c r="Y58" i="52"/>
  <c r="AC75" i="52"/>
  <c r="AC61" i="52"/>
  <c r="P56" i="52"/>
  <c r="P70" i="52"/>
  <c r="I185" i="52"/>
  <c r="I200" i="52" s="1"/>
  <c r="Q191" i="52"/>
  <c r="Q206" i="52" s="1"/>
  <c r="D183" i="52"/>
  <c r="D198" i="52" s="1"/>
  <c r="R185" i="52"/>
  <c r="R200" i="52" s="1"/>
  <c r="AI187" i="52"/>
  <c r="AI202" i="52" s="1"/>
  <c r="Z191" i="52"/>
  <c r="Z206" i="52" s="1"/>
  <c r="Z190" i="52"/>
  <c r="Z205" i="52" s="1"/>
  <c r="P130" i="52"/>
  <c r="AD130" i="52"/>
  <c r="AD143" i="52"/>
  <c r="AD157" i="52" s="1"/>
  <c r="AD171" i="52" s="1"/>
  <c r="AD185" i="52" s="1"/>
  <c r="AD200" i="52" s="1"/>
  <c r="AR195" i="52"/>
  <c r="AR210" i="52" s="1"/>
  <c r="G20" i="51" s="1"/>
  <c r="D130" i="52"/>
  <c r="AI171" i="52"/>
  <c r="AI185" i="52" s="1"/>
  <c r="AI200" i="52" s="1"/>
  <c r="AI129" i="52"/>
  <c r="S183" i="52"/>
  <c r="S198" i="52" s="1"/>
  <c r="Q190" i="52"/>
  <c r="Q205" i="52" s="1"/>
  <c r="O130" i="52"/>
  <c r="O143" i="52"/>
  <c r="O157" i="52" s="1"/>
  <c r="O171" i="52" s="1"/>
  <c r="O185" i="52" s="1"/>
  <c r="O200" i="52" s="1"/>
  <c r="N185" i="52"/>
  <c r="N200" i="52" s="1"/>
  <c r="AP130" i="52"/>
  <c r="X130" i="52"/>
  <c r="U130" i="52"/>
  <c r="U143" i="52"/>
  <c r="U157" i="52" s="1"/>
  <c r="U171" i="52" s="1"/>
  <c r="U185" i="52" s="1"/>
  <c r="U200" i="52" s="1"/>
  <c r="AE183" i="52"/>
  <c r="AE198" i="52" s="1"/>
  <c r="AL74" i="52"/>
  <c r="AL60" i="52"/>
  <c r="Q76" i="52"/>
  <c r="Q180" i="52" s="1"/>
  <c r="Q62" i="52"/>
  <c r="AD76" i="52"/>
  <c r="AD62" i="52"/>
  <c r="AN61" i="52"/>
  <c r="AN75" i="52"/>
  <c r="AI190" i="52"/>
  <c r="AI205" i="52" s="1"/>
  <c r="AN130" i="52"/>
  <c r="AS76" i="52"/>
  <c r="AS62" i="52"/>
  <c r="O75" i="52"/>
  <c r="O61" i="52"/>
  <c r="AG56" i="52"/>
  <c r="AG70" i="52"/>
  <c r="AL59" i="52"/>
  <c r="AL73" i="52"/>
  <c r="AO57" i="52"/>
  <c r="AO71" i="52"/>
  <c r="AK77" i="52"/>
  <c r="AK63" i="52"/>
  <c r="S130" i="52"/>
  <c r="H171" i="52"/>
  <c r="H185" i="52" s="1"/>
  <c r="H200" i="52" s="1"/>
  <c r="H129" i="52"/>
  <c r="H143" i="52" s="1"/>
  <c r="H157" i="52" s="1"/>
  <c r="H179" i="52"/>
  <c r="H193" i="52" s="1"/>
  <c r="H208" i="52" s="1"/>
  <c r="H174" i="52"/>
  <c r="H188" i="52" s="1"/>
  <c r="H203" i="52" s="1"/>
  <c r="AI195" i="52"/>
  <c r="AI210" i="52" s="1"/>
  <c r="AJ130" i="52"/>
  <c r="AK130" i="52"/>
  <c r="AK143" i="52"/>
  <c r="AK157" i="52" s="1"/>
  <c r="AK171" i="52" s="1"/>
  <c r="AK185" i="52" s="1"/>
  <c r="AK200" i="52" s="1"/>
  <c r="AR192" i="52"/>
  <c r="AR207" i="52" s="1"/>
  <c r="G17" i="51" s="1"/>
  <c r="V130" i="52"/>
  <c r="AQ130" i="52"/>
  <c r="AQ143" i="52"/>
  <c r="AQ157" i="52" s="1"/>
  <c r="AQ171" i="52" s="1"/>
  <c r="AQ185" i="52" s="1"/>
  <c r="AQ200" i="52" s="1"/>
  <c r="AS185" i="52"/>
  <c r="AS200" i="52" s="1"/>
  <c r="H10" i="51" s="1"/>
  <c r="AT183" i="52"/>
  <c r="AT198" i="52" s="1"/>
  <c r="I8" i="51" s="1"/>
  <c r="K130" i="52"/>
  <c r="K143" i="52"/>
  <c r="K157" i="52" s="1"/>
  <c r="K171" i="52" s="1"/>
  <c r="K185" i="52" s="1"/>
  <c r="K200" i="52" s="1"/>
  <c r="N57" i="52"/>
  <c r="N71" i="52"/>
  <c r="AG57" i="52"/>
  <c r="AG71" i="52"/>
  <c r="T130" i="52"/>
  <c r="T143" i="52"/>
  <c r="T157" i="52" s="1"/>
  <c r="T171" i="52" s="1"/>
  <c r="T185" i="52" s="1"/>
  <c r="T200" i="52" s="1"/>
  <c r="X185" i="52"/>
  <c r="X200" i="52" s="1"/>
  <c r="AC130" i="52"/>
  <c r="AC143" i="52"/>
  <c r="AC157" i="52" s="1"/>
  <c r="AC171" i="52" s="1"/>
  <c r="AC185" i="52" s="1"/>
  <c r="AC200" i="52" s="1"/>
  <c r="G185" i="52"/>
  <c r="G200" i="52" s="1"/>
  <c r="Z129" i="52"/>
  <c r="W185" i="52"/>
  <c r="W200" i="52" s="1"/>
  <c r="AO130" i="52"/>
  <c r="AO143" i="52"/>
  <c r="AO157" i="52" s="1"/>
  <c r="AO171" i="52" s="1"/>
  <c r="AL130" i="52"/>
  <c r="AL143" i="52"/>
  <c r="AL157" i="52" s="1"/>
  <c r="AL171" i="52" s="1"/>
  <c r="AL185" i="52" s="1"/>
  <c r="AL200" i="52" s="1"/>
  <c r="O77" i="52"/>
  <c r="O63" i="52"/>
  <c r="I74" i="52"/>
  <c r="I60" i="52"/>
  <c r="H62" i="52"/>
  <c r="H76" i="52"/>
  <c r="AM130" i="52"/>
  <c r="AM143" i="52"/>
  <c r="AM157" i="52" s="1"/>
  <c r="AM171" i="52" s="1"/>
  <c r="AM185" i="52" s="1"/>
  <c r="AM200" i="52" s="1"/>
  <c r="W62" i="52"/>
  <c r="W76" i="52"/>
  <c r="J57" i="52"/>
  <c r="J71" i="52"/>
  <c r="H173" i="52"/>
  <c r="H187" i="52" s="1"/>
  <c r="H202" i="52" s="1"/>
  <c r="AU130" i="52"/>
  <c r="AU143" i="52"/>
  <c r="AU157" i="52" s="1"/>
  <c r="AU171" i="52" s="1"/>
  <c r="AU185" i="52" s="1"/>
  <c r="AU200" i="52" s="1"/>
  <c r="J10" i="51" s="1"/>
  <c r="H172" i="52"/>
  <c r="H186" i="52" s="1"/>
  <c r="H201" i="52" s="1"/>
  <c r="AE130" i="52"/>
  <c r="AE143" i="52"/>
  <c r="AE157" i="52" s="1"/>
  <c r="AE171" i="52" s="1"/>
  <c r="AE185" i="52" s="1"/>
  <c r="AE200" i="52" s="1"/>
  <c r="AG130" i="52"/>
  <c r="AG143" i="52"/>
  <c r="AG157" i="52" s="1"/>
  <c r="AG171" i="52" s="1"/>
  <c r="AG185" i="52" s="1"/>
  <c r="AG200" i="52" s="1"/>
  <c r="J130" i="52"/>
  <c r="H58" i="52"/>
  <c r="H72" i="52"/>
  <c r="AC77" i="52"/>
  <c r="AC63" i="52"/>
  <c r="AR171" i="52"/>
  <c r="AR185" i="52" s="1"/>
  <c r="AR200" i="52" s="1"/>
  <c r="G10" i="51" s="1"/>
  <c r="AR129" i="52"/>
  <c r="H181" i="52"/>
  <c r="H195" i="52" s="1"/>
  <c r="H210" i="52" s="1"/>
  <c r="H175" i="52"/>
  <c r="H189" i="52" s="1"/>
  <c r="H204" i="52" s="1"/>
  <c r="P61" i="52"/>
  <c r="P75" i="52"/>
  <c r="AM56" i="52"/>
  <c r="AM70" i="52"/>
  <c r="AS71" i="52"/>
  <c r="AS57" i="52"/>
  <c r="AB130" i="52"/>
  <c r="AB143" i="52"/>
  <c r="AB157" i="52" s="1"/>
  <c r="AB171" i="52" s="1"/>
  <c r="AB185" i="52" s="1"/>
  <c r="AB200" i="52" s="1"/>
  <c r="AP57" i="52"/>
  <c r="AP71" i="52"/>
  <c r="Q189" i="52"/>
  <c r="Q204" i="52" s="1"/>
  <c r="P185" i="52"/>
  <c r="P200" i="52" s="1"/>
  <c r="AR189" i="52"/>
  <c r="AR204" i="52" s="1"/>
  <c r="G14" i="51" s="1"/>
  <c r="Y130" i="52"/>
  <c r="Y143" i="52"/>
  <c r="Y157" i="52" s="1"/>
  <c r="Y171" i="52" s="1"/>
  <c r="Y185" i="52" s="1"/>
  <c r="Y200" i="52" s="1"/>
  <c r="Z192" i="52"/>
  <c r="Z207" i="52" s="1"/>
  <c r="AI191" i="52"/>
  <c r="AI206" i="52" s="1"/>
  <c r="Q171" i="52"/>
  <c r="Q185" i="52" s="1"/>
  <c r="Q200" i="52" s="1"/>
  <c r="Q129" i="52"/>
  <c r="M130" i="52"/>
  <c r="M143" i="52"/>
  <c r="M157" i="52" s="1"/>
  <c r="M171" i="52" s="1"/>
  <c r="M185" i="52" s="1"/>
  <c r="M200" i="52" s="1"/>
  <c r="H178" i="52"/>
  <c r="H192" i="52" s="1"/>
  <c r="H207" i="52" s="1"/>
  <c r="AH130" i="52"/>
  <c r="R130" i="52"/>
  <c r="H177" i="52"/>
  <c r="H191" i="52" s="1"/>
  <c r="H206" i="52" s="1"/>
  <c r="AU63" i="52"/>
  <c r="AU77" i="52"/>
  <c r="AC73" i="52"/>
  <c r="AC59" i="52"/>
  <c r="AS69" i="52"/>
  <c r="AS55" i="52"/>
  <c r="L130" i="52"/>
  <c r="L143" i="52"/>
  <c r="L157" i="52" s="1"/>
  <c r="L171" i="52" s="1"/>
  <c r="L185" i="52" s="1"/>
  <c r="L200" i="52" s="1"/>
  <c r="F130" i="52"/>
  <c r="Q186" i="52"/>
  <c r="Q201" i="52" s="1"/>
  <c r="O3" i="43"/>
  <c r="O4" i="43" s="1"/>
  <c r="O5" i="43" s="1"/>
  <c r="O6" i="43" s="1"/>
  <c r="O7" i="43" s="1"/>
  <c r="O8" i="43" s="1"/>
  <c r="O9" i="43" s="1"/>
  <c r="O10" i="43" s="1"/>
  <c r="O11" i="43" s="1"/>
  <c r="P3" i="43" s="1"/>
  <c r="P4" i="43" s="1"/>
  <c r="P5" i="43" s="1"/>
  <c r="P6" i="43" s="1"/>
  <c r="P7" i="43" s="1"/>
  <c r="P8" i="43" s="1"/>
  <c r="P9" i="43" s="1"/>
  <c r="P10" i="43" s="1"/>
  <c r="P11" i="43" s="1"/>
  <c r="Q3" i="43" s="1"/>
  <c r="Q4" i="43" s="1"/>
  <c r="Q5" i="43" s="1"/>
  <c r="Q6" i="43" s="1"/>
  <c r="Q7" i="43" s="1"/>
  <c r="Q8" i="43" s="1"/>
  <c r="Q9" i="43" s="1"/>
  <c r="Q10" i="43" s="1"/>
  <c r="Q11" i="43" s="1"/>
  <c r="R3" i="43" s="1"/>
  <c r="R4" i="43" s="1"/>
  <c r="R5" i="43" s="1"/>
  <c r="R6" i="43" s="1"/>
  <c r="R7" i="43" s="1"/>
  <c r="R8" i="43" s="1"/>
  <c r="R9" i="43" s="1"/>
  <c r="R10" i="43" s="1"/>
  <c r="R11" i="43" s="1"/>
  <c r="H11" i="43"/>
  <c r="H119" i="4" s="1"/>
  <c r="A94" i="3"/>
  <c r="A126" i="3" s="1"/>
  <c r="CQ505" i="3"/>
  <c r="BW506" i="3"/>
  <c r="CG506" i="3"/>
  <c r="CO506" i="3"/>
  <c r="D3" i="29"/>
  <c r="M63" i="4" s="1"/>
  <c r="H7" i="29"/>
  <c r="Q67" i="4" s="1"/>
  <c r="G11" i="29"/>
  <c r="P71" i="4" s="1"/>
  <c r="F3" i="29"/>
  <c r="O63" i="4" s="1"/>
  <c r="F11" i="29"/>
  <c r="O71" i="4" s="1"/>
  <c r="G4" i="29"/>
  <c r="P64" i="4" s="1"/>
  <c r="G3" i="29"/>
  <c r="P63" i="4" s="1"/>
  <c r="H1" i="29"/>
  <c r="Q61" i="4" s="1"/>
  <c r="N8" i="32"/>
  <c r="N8" i="31"/>
  <c r="H7" i="31"/>
  <c r="N8" i="30"/>
  <c r="H7" i="30"/>
  <c r="H79" i="4" s="1"/>
  <c r="N10" i="29"/>
  <c r="N7" i="28"/>
  <c r="H6" i="28"/>
  <c r="H66" i="4" s="1"/>
  <c r="H9" i="27"/>
  <c r="Q57" i="4" s="1"/>
  <c r="N10" i="27"/>
  <c r="H7" i="26"/>
  <c r="H55" i="4" s="1"/>
  <c r="N8" i="26"/>
  <c r="N8" i="25"/>
  <c r="N8" i="24"/>
  <c r="N8" i="23"/>
  <c r="N8" i="22"/>
  <c r="N8" i="21"/>
  <c r="H7" i="20"/>
  <c r="H19" i="4" s="1"/>
  <c r="N8" i="20"/>
  <c r="H7" i="9"/>
  <c r="Q7" i="4" s="1"/>
  <c r="N8" i="9"/>
  <c r="A33" i="7"/>
  <c r="AM23" i="3"/>
  <c r="AM184" i="3" s="1"/>
  <c r="T167" i="3"/>
  <c r="T328" i="3" s="1"/>
  <c r="T57" i="3"/>
  <c r="AE49" i="1"/>
  <c r="BI16" i="2" s="1"/>
  <c r="BF16" i="2"/>
  <c r="BH16" i="2"/>
  <c r="CP505" i="3"/>
  <c r="AW54" i="3" s="1"/>
  <c r="CE507" i="3"/>
  <c r="A360" i="3"/>
  <c r="A58" i="3" s="1"/>
  <c r="A50" i="6" s="1"/>
  <c r="J325" i="3"/>
  <c r="J24" i="3" s="1"/>
  <c r="AM325" i="3"/>
  <c r="AM24" i="3" s="1"/>
  <c r="CA507" i="3"/>
  <c r="CC507" i="3"/>
  <c r="CD507" i="3"/>
  <c r="CB507" i="3"/>
  <c r="BZ507" i="3"/>
  <c r="BQ507" i="3"/>
  <c r="BQ56" i="3"/>
  <c r="AY507" i="3"/>
  <c r="AY56" i="3"/>
  <c r="BD507" i="3"/>
  <c r="BD56" i="3"/>
  <c r="BT507" i="3"/>
  <c r="BT56" i="3"/>
  <c r="BK507" i="3"/>
  <c r="BK56" i="3"/>
  <c r="CM507" i="3"/>
  <c r="CM56" i="3"/>
  <c r="CJ507" i="3"/>
  <c r="CJ56" i="3"/>
  <c r="CH507" i="3"/>
  <c r="CH56" i="3"/>
  <c r="BZ56" i="3"/>
  <c r="CK507" i="3"/>
  <c r="CK56" i="3"/>
  <c r="BG507" i="3"/>
  <c r="BN507" i="3" s="1"/>
  <c r="BG56" i="3"/>
  <c r="CN507" i="3"/>
  <c r="CN56" i="3"/>
  <c r="CE56" i="3"/>
  <c r="BM507" i="3"/>
  <c r="BM56" i="3"/>
  <c r="CL507" i="3"/>
  <c r="CL56" i="3"/>
  <c r="CB56" i="3"/>
  <c r="BR507" i="3"/>
  <c r="BR56" i="3"/>
  <c r="BC507" i="3"/>
  <c r="BC56" i="3"/>
  <c r="BI507" i="3"/>
  <c r="BI56" i="3"/>
  <c r="BN506" i="3"/>
  <c r="BV507" i="3"/>
  <c r="BV56" i="3"/>
  <c r="AX507" i="3"/>
  <c r="AX56" i="3"/>
  <c r="BP507" i="3"/>
  <c r="BP56" i="3"/>
  <c r="BL507" i="3"/>
  <c r="BL56" i="3"/>
  <c r="CA56" i="3"/>
  <c r="CC56" i="3"/>
  <c r="BY507" i="3"/>
  <c r="BY56" i="3"/>
  <c r="BS507" i="3"/>
  <c r="BS56" i="3"/>
  <c r="BU507" i="3"/>
  <c r="BU56" i="3"/>
  <c r="AZ507" i="3"/>
  <c r="AZ56" i="3"/>
  <c r="BA507" i="3"/>
  <c r="BA56" i="3"/>
  <c r="BJ507" i="3"/>
  <c r="BJ56" i="3"/>
  <c r="CI507" i="3"/>
  <c r="CI56" i="3"/>
  <c r="BH507" i="3"/>
  <c r="BH56" i="3"/>
  <c r="BB507" i="3"/>
  <c r="BB56" i="3"/>
  <c r="CD56" i="3"/>
  <c r="BF506" i="3"/>
  <c r="CQ506" i="3" s="1"/>
  <c r="R460" i="3"/>
  <c r="S412" i="3"/>
  <c r="AC403" i="3"/>
  <c r="AC451" i="3" s="1"/>
  <c r="AG400" i="3"/>
  <c r="AG448" i="3" s="1"/>
  <c r="X408" i="3"/>
  <c r="X456" i="3" s="1"/>
  <c r="W409" i="3"/>
  <c r="W457" i="3" s="1"/>
  <c r="Z406" i="3"/>
  <c r="Z454" i="3" s="1"/>
  <c r="T412" i="3"/>
  <c r="Y407" i="3"/>
  <c r="Y455" i="3" s="1"/>
  <c r="AB404" i="3"/>
  <c r="AB452" i="3" s="1"/>
  <c r="AD402" i="3"/>
  <c r="AD450" i="3" s="1"/>
  <c r="U411" i="3"/>
  <c r="U459" i="3" s="1"/>
  <c r="AA405" i="3"/>
  <c r="AA453" i="3" s="1"/>
  <c r="V410" i="3"/>
  <c r="V458" i="3" s="1"/>
  <c r="AG399" i="3"/>
  <c r="AG447" i="3" s="1"/>
  <c r="AE401" i="3"/>
  <c r="AE449" i="3" s="1"/>
  <c r="AV92" i="3"/>
  <c r="AV157" i="3" s="1"/>
  <c r="AV31" i="7"/>
  <c r="H1" i="53" s="1"/>
  <c r="H133" i="4" s="1"/>
  <c r="S93" i="3"/>
  <c r="S158" i="3" s="1"/>
  <c r="S32" i="7" s="1"/>
  <c r="E10" i="29" s="1"/>
  <c r="N70" i="4" s="1"/>
  <c r="S48" i="6"/>
  <c r="L93" i="3"/>
  <c r="L158" i="3" s="1"/>
  <c r="L32" i="7" s="1"/>
  <c r="E3" i="29" s="1"/>
  <c r="N63" i="4" s="1"/>
  <c r="L48" i="6"/>
  <c r="AJ93" i="3"/>
  <c r="AJ158" i="3" s="1"/>
  <c r="AJ32" i="7" s="1"/>
  <c r="G9" i="29" s="1"/>
  <c r="P69" i="4" s="1"/>
  <c r="AJ48" i="6"/>
  <c r="J93" i="3"/>
  <c r="J158" i="3" s="1"/>
  <c r="J32" i="7" s="1"/>
  <c r="D10" i="29" s="1"/>
  <c r="M70" i="4" s="1"/>
  <c r="J48" i="6"/>
  <c r="AG93" i="3"/>
  <c r="AG158" i="3" s="1"/>
  <c r="AG32" i="7" s="1"/>
  <c r="G6" i="29" s="1"/>
  <c r="P66" i="4" s="1"/>
  <c r="AG48" i="6"/>
  <c r="H93" i="3"/>
  <c r="H158" i="3" s="1"/>
  <c r="H32" i="7" s="1"/>
  <c r="D8" i="29" s="1"/>
  <c r="M68" i="4" s="1"/>
  <c r="H48" i="6"/>
  <c r="Q93" i="3"/>
  <c r="Q158" i="3" s="1"/>
  <c r="Q32" i="7" s="1"/>
  <c r="E8" i="29" s="1"/>
  <c r="N68" i="4" s="1"/>
  <c r="Q48" i="6"/>
  <c r="AU93" i="3"/>
  <c r="AU158" i="3" s="1"/>
  <c r="AU32" i="7" s="1"/>
  <c r="AU48" i="6"/>
  <c r="AF93" i="3"/>
  <c r="AF158" i="3" s="1"/>
  <c r="AF32" i="7" s="1"/>
  <c r="G5" i="29" s="1"/>
  <c r="P65" i="4" s="1"/>
  <c r="AF48" i="6"/>
  <c r="AB93" i="3"/>
  <c r="AB158" i="3" s="1"/>
  <c r="AB32" i="7" s="1"/>
  <c r="F10" i="29" s="1"/>
  <c r="O70" i="4" s="1"/>
  <c r="AB48" i="6"/>
  <c r="AH93" i="3"/>
  <c r="AH158" i="3" s="1"/>
  <c r="AD93" i="3"/>
  <c r="AD158" i="3" s="1"/>
  <c r="AD32" i="7" s="1"/>
  <c r="AD48" i="6"/>
  <c r="AA93" i="3"/>
  <c r="AA158" i="3" s="1"/>
  <c r="AA32" i="7" s="1"/>
  <c r="F9" i="29" s="1"/>
  <c r="O69" i="4" s="1"/>
  <c r="AA48" i="6"/>
  <c r="AT93" i="3"/>
  <c r="AT158" i="3" s="1"/>
  <c r="AT32" i="7" s="1"/>
  <c r="AT48" i="6"/>
  <c r="C93" i="3"/>
  <c r="C158" i="3" s="1"/>
  <c r="C32" i="7" s="1"/>
  <c r="C48" i="6"/>
  <c r="AC93" i="3"/>
  <c r="AC158" i="3" s="1"/>
  <c r="AC32" i="7" s="1"/>
  <c r="AC48" i="6"/>
  <c r="U93" i="3"/>
  <c r="U158" i="3" s="1"/>
  <c r="U32" i="7" s="1"/>
  <c r="U48" i="6"/>
  <c r="X93" i="3"/>
  <c r="X158" i="3" s="1"/>
  <c r="X32" i="7" s="1"/>
  <c r="F6" i="29" s="1"/>
  <c r="O66" i="4" s="1"/>
  <c r="X48" i="6"/>
  <c r="AP93" i="3"/>
  <c r="AP158" i="3" s="1"/>
  <c r="AP32" i="7" s="1"/>
  <c r="H6" i="29" s="1"/>
  <c r="Q66" i="4" s="1"/>
  <c r="AP48" i="6"/>
  <c r="AS93" i="3"/>
  <c r="AS158" i="3" s="1"/>
  <c r="AS32" i="7" s="1"/>
  <c r="H9" i="29" s="1"/>
  <c r="Q69" i="4" s="1"/>
  <c r="AS48" i="6"/>
  <c r="R93" i="3"/>
  <c r="R158" i="3" s="1"/>
  <c r="R32" i="7" s="1"/>
  <c r="E9" i="29" s="1"/>
  <c r="N69" i="4" s="1"/>
  <c r="R48" i="6"/>
  <c r="AQ93" i="3"/>
  <c r="AQ158" i="3" s="1"/>
  <c r="W93" i="3"/>
  <c r="W158" i="3" s="1"/>
  <c r="W32" i="7" s="1"/>
  <c r="F5" i="29" s="1"/>
  <c r="O65" i="4" s="1"/>
  <c r="W48" i="6"/>
  <c r="N93" i="3"/>
  <c r="N158" i="3" s="1"/>
  <c r="N32" i="7" s="1"/>
  <c r="E5" i="29" s="1"/>
  <c r="N65" i="4" s="1"/>
  <c r="N48" i="6"/>
  <c r="Z93" i="3"/>
  <c r="Z158" i="3" s="1"/>
  <c r="Z32" i="7" s="1"/>
  <c r="F8" i="29" s="1"/>
  <c r="O68" i="4" s="1"/>
  <c r="Z48" i="6"/>
  <c r="E93" i="3"/>
  <c r="E158" i="3" s="1"/>
  <c r="E32" i="7" s="1"/>
  <c r="E48" i="6"/>
  <c r="F93" i="3"/>
  <c r="F158" i="3" s="1"/>
  <c r="F32" i="7" s="1"/>
  <c r="D6" i="29" s="1"/>
  <c r="M66" i="4" s="1"/>
  <c r="F48" i="6"/>
  <c r="T93" i="3"/>
  <c r="T158" i="3" s="1"/>
  <c r="T32" i="7" s="1"/>
  <c r="E11" i="29" s="1"/>
  <c r="N71" i="4" s="1"/>
  <c r="T48" i="6"/>
  <c r="O93" i="3"/>
  <c r="O158" i="3" s="1"/>
  <c r="O32" i="7" s="1"/>
  <c r="E6" i="29" s="1"/>
  <c r="N66" i="4" s="1"/>
  <c r="O48" i="6"/>
  <c r="AN93" i="3"/>
  <c r="AN158" i="3" s="1"/>
  <c r="AN32" i="7" s="1"/>
  <c r="H4" i="29" s="1"/>
  <c r="Q64" i="4" s="1"/>
  <c r="AN48" i="6"/>
  <c r="M93" i="3"/>
  <c r="M158" i="3" s="1"/>
  <c r="M32" i="7" s="1"/>
  <c r="E4" i="29" s="1"/>
  <c r="N64" i="4" s="1"/>
  <c r="M48" i="6"/>
  <c r="G93" i="3"/>
  <c r="G158" i="3" s="1"/>
  <c r="G48" i="6"/>
  <c r="AI93" i="3"/>
  <c r="AI158" i="3" s="1"/>
  <c r="AI32" i="7" s="1"/>
  <c r="G8" i="29" s="1"/>
  <c r="P68" i="4" s="1"/>
  <c r="AI48" i="6"/>
  <c r="AK93" i="3"/>
  <c r="AK158" i="3" s="1"/>
  <c r="AK32" i="7" s="1"/>
  <c r="G10" i="29" s="1"/>
  <c r="P70" i="4" s="1"/>
  <c r="AK48" i="6"/>
  <c r="V93" i="3"/>
  <c r="V158" i="3" s="1"/>
  <c r="V32" i="7" s="1"/>
  <c r="F4" i="29" s="1"/>
  <c r="O64" i="4" s="1"/>
  <c r="V48" i="6"/>
  <c r="AR93" i="3"/>
  <c r="AR158" i="3" s="1"/>
  <c r="AR32" i="7" s="1"/>
  <c r="H8" i="29" s="1"/>
  <c r="Q68" i="4" s="1"/>
  <c r="AR48" i="6"/>
  <c r="D93" i="3"/>
  <c r="D158" i="3" s="1"/>
  <c r="D32" i="7" s="1"/>
  <c r="D4" i="29" s="1"/>
  <c r="M64" i="4" s="1"/>
  <c r="D48" i="6"/>
  <c r="AO93" i="3"/>
  <c r="AO158" i="3" s="1"/>
  <c r="AO32" i="7" s="1"/>
  <c r="H5" i="29" s="1"/>
  <c r="Q65" i="4" s="1"/>
  <c r="AO48" i="6"/>
  <c r="I93" i="3"/>
  <c r="I158" i="3" s="1"/>
  <c r="I32" i="7" s="1"/>
  <c r="D9" i="29" s="1"/>
  <c r="M69" i="4" s="1"/>
  <c r="I48" i="6"/>
  <c r="AM93" i="3"/>
  <c r="AM158" i="3" s="1"/>
  <c r="AM32" i="7" s="1"/>
  <c r="H3" i="29" s="1"/>
  <c r="Q63" i="4" s="1"/>
  <c r="AM48" i="6"/>
  <c r="Y93" i="3"/>
  <c r="Y158" i="3" s="1"/>
  <c r="AE93" i="3"/>
  <c r="AE158" i="3" s="1"/>
  <c r="AE32" i="7" s="1"/>
  <c r="AE48" i="6"/>
  <c r="K93" i="3"/>
  <c r="K158" i="3" s="1"/>
  <c r="K32" i="7" s="1"/>
  <c r="D11" i="29" s="1"/>
  <c r="M71" i="4" s="1"/>
  <c r="K48" i="6"/>
  <c r="AL93" i="3"/>
  <c r="AL158" i="3" s="1"/>
  <c r="AL32" i="7" s="1"/>
  <c r="AL48" i="6"/>
  <c r="P93" i="3"/>
  <c r="P158" i="3" s="1"/>
  <c r="A158" i="3"/>
  <c r="A125" i="3"/>
  <c r="A159" i="3"/>
  <c r="AV56" i="3"/>
  <c r="AV48" i="6" s="1"/>
  <c r="AN284" i="3"/>
  <c r="AN318" i="3" s="1"/>
  <c r="AN360" i="3" s="1"/>
  <c r="AN58" i="3" s="1"/>
  <c r="K284" i="3"/>
  <c r="K318" i="3" s="1"/>
  <c r="K360" i="3" s="1"/>
  <c r="K58" i="3" s="1"/>
  <c r="AM284" i="3"/>
  <c r="AM318" i="3" s="1"/>
  <c r="AM360" i="3" s="1"/>
  <c r="AM58" i="3" s="1"/>
  <c r="G284" i="3"/>
  <c r="G318" i="3" s="1"/>
  <c r="G360" i="3" s="1"/>
  <c r="G58" i="3" s="1"/>
  <c r="L284" i="3"/>
  <c r="L318" i="3" s="1"/>
  <c r="L360" i="3" s="1"/>
  <c r="L58" i="3" s="1"/>
  <c r="AP284" i="3"/>
  <c r="AP318" i="3" s="1"/>
  <c r="AP360" i="3" s="1"/>
  <c r="AP58" i="3" s="1"/>
  <c r="J284" i="3"/>
  <c r="J318" i="3" s="1"/>
  <c r="J360" i="3" s="1"/>
  <c r="J58" i="3" s="1"/>
  <c r="AC284" i="3"/>
  <c r="AC318" i="3" s="1"/>
  <c r="AC360" i="3" s="1"/>
  <c r="AC58" i="3" s="1"/>
  <c r="T284" i="3"/>
  <c r="T318" i="3" s="1"/>
  <c r="T360" i="3" s="1"/>
  <c r="T58" i="3" s="1"/>
  <c r="F284" i="3"/>
  <c r="F318" i="3" s="1"/>
  <c r="F360" i="3" s="1"/>
  <c r="F58" i="3" s="1"/>
  <c r="Q284" i="3"/>
  <c r="Q318" i="3" s="1"/>
  <c r="Q360" i="3" s="1"/>
  <c r="Q58" i="3" s="1"/>
  <c r="M284" i="3"/>
  <c r="M318" i="3" s="1"/>
  <c r="M360" i="3" s="1"/>
  <c r="M58" i="3" s="1"/>
  <c r="W284" i="3"/>
  <c r="W318" i="3" s="1"/>
  <c r="W360" i="3" s="1"/>
  <c r="W58" i="3" s="1"/>
  <c r="V284" i="3"/>
  <c r="V318" i="3" s="1"/>
  <c r="V360" i="3" s="1"/>
  <c r="V58" i="3" s="1"/>
  <c r="D284" i="3"/>
  <c r="D318" i="3" s="1"/>
  <c r="D360" i="3" s="1"/>
  <c r="D58" i="3" s="1"/>
  <c r="AA284" i="3"/>
  <c r="AA318" i="3" s="1"/>
  <c r="AA360" i="3" s="1"/>
  <c r="AA58" i="3" s="1"/>
  <c r="S284" i="3"/>
  <c r="S318" i="3" s="1"/>
  <c r="S360" i="3" s="1"/>
  <c r="S58" i="3" s="1"/>
  <c r="C284" i="3"/>
  <c r="C318" i="3" s="1"/>
  <c r="C360" i="3" s="1"/>
  <c r="C58" i="3" s="1"/>
  <c r="AS284" i="3"/>
  <c r="AS318" i="3" s="1"/>
  <c r="AS360" i="3" s="1"/>
  <c r="AS58" i="3" s="1"/>
  <c r="Z284" i="3"/>
  <c r="Z318" i="3" s="1"/>
  <c r="Z360" i="3" s="1"/>
  <c r="Z58" i="3" s="1"/>
  <c r="AJ284" i="3"/>
  <c r="AJ318" i="3" s="1"/>
  <c r="AJ360" i="3" s="1"/>
  <c r="AJ58" i="3" s="1"/>
  <c r="Y284" i="3"/>
  <c r="Y318" i="3" s="1"/>
  <c r="Y360" i="3" s="1"/>
  <c r="Y58" i="3" s="1"/>
  <c r="I284" i="3"/>
  <c r="I318" i="3" s="1"/>
  <c r="I360" i="3" s="1"/>
  <c r="I58" i="3" s="1"/>
  <c r="H284" i="3"/>
  <c r="H318" i="3" s="1"/>
  <c r="H360" i="3" s="1"/>
  <c r="H58" i="3" s="1"/>
  <c r="AI284" i="3"/>
  <c r="AI318" i="3" s="1"/>
  <c r="AI360" i="3" s="1"/>
  <c r="AI58" i="3" s="1"/>
  <c r="AE284" i="3"/>
  <c r="AE318" i="3" s="1"/>
  <c r="AE360" i="3" s="1"/>
  <c r="AE58" i="3" s="1"/>
  <c r="AL284" i="3"/>
  <c r="AL318" i="3" s="1"/>
  <c r="AL360" i="3" s="1"/>
  <c r="AL58" i="3" s="1"/>
  <c r="AG284" i="3"/>
  <c r="AG318" i="3" s="1"/>
  <c r="AG360" i="3" s="1"/>
  <c r="AG58" i="3" s="1"/>
  <c r="AQ284" i="3"/>
  <c r="AQ318" i="3" s="1"/>
  <c r="AQ360" i="3" s="1"/>
  <c r="AQ58" i="3" s="1"/>
  <c r="U284" i="3"/>
  <c r="U318" i="3" s="1"/>
  <c r="U360" i="3" s="1"/>
  <c r="U58" i="3" s="1"/>
  <c r="AU284" i="3"/>
  <c r="AU318" i="3" s="1"/>
  <c r="AU360" i="3" s="1"/>
  <c r="AU58" i="3" s="1"/>
  <c r="O284" i="3"/>
  <c r="O318" i="3" s="1"/>
  <c r="O360" i="3" s="1"/>
  <c r="O58" i="3" s="1"/>
  <c r="AF284" i="3"/>
  <c r="AF318" i="3" s="1"/>
  <c r="AF360" i="3" s="1"/>
  <c r="AF58" i="3" s="1"/>
  <c r="AD284" i="3"/>
  <c r="AD318" i="3" s="1"/>
  <c r="AD360" i="3" s="1"/>
  <c r="AD58" i="3" s="1"/>
  <c r="AK284" i="3"/>
  <c r="AK318" i="3" s="1"/>
  <c r="AK360" i="3" s="1"/>
  <c r="AK58" i="3" s="1"/>
  <c r="AB284" i="3"/>
  <c r="AB318" i="3" s="1"/>
  <c r="AB360" i="3" s="1"/>
  <c r="AB58" i="3" s="1"/>
  <c r="AO284" i="3"/>
  <c r="AO318" i="3" s="1"/>
  <c r="AO360" i="3" s="1"/>
  <c r="AO58" i="3" s="1"/>
  <c r="AR284" i="3"/>
  <c r="AR318" i="3" s="1"/>
  <c r="AR360" i="3" s="1"/>
  <c r="AR58" i="3" s="1"/>
  <c r="R284" i="3"/>
  <c r="R318" i="3" s="1"/>
  <c r="R360" i="3" s="1"/>
  <c r="R58" i="3" s="1"/>
  <c r="E284" i="3"/>
  <c r="E318" i="3" s="1"/>
  <c r="E360" i="3" s="1"/>
  <c r="E58" i="3" s="1"/>
  <c r="AT284" i="3"/>
  <c r="AT318" i="3" s="1"/>
  <c r="AT360" i="3" s="1"/>
  <c r="AT58" i="3" s="1"/>
  <c r="AH284" i="3"/>
  <c r="AH318" i="3" s="1"/>
  <c r="AH360" i="3" s="1"/>
  <c r="AH58" i="3" s="1"/>
  <c r="P284" i="3"/>
  <c r="P318" i="3" s="1"/>
  <c r="P360" i="3" s="1"/>
  <c r="P58" i="3" s="1"/>
  <c r="X284" i="3"/>
  <c r="X318" i="3" s="1"/>
  <c r="X360" i="3" s="1"/>
  <c r="X58" i="3" s="1"/>
  <c r="N284" i="3"/>
  <c r="N318" i="3" s="1"/>
  <c r="N360" i="3" s="1"/>
  <c r="N58" i="3" s="1"/>
  <c r="AV359" i="3"/>
  <c r="B319" i="3"/>
  <c r="B285" i="3"/>
  <c r="AG31" i="2"/>
  <c r="F31" i="2" s="1"/>
  <c r="AI31" i="2"/>
  <c r="H31" i="2" s="1"/>
  <c r="AJ31" i="2"/>
  <c r="I31" i="2" s="1"/>
  <c r="AS186" i="52" l="1"/>
  <c r="AS201" i="52" s="1"/>
  <c r="H11" i="51" s="1"/>
  <c r="W131" i="52"/>
  <c r="W145" i="52" s="1"/>
  <c r="W159" i="52" s="1"/>
  <c r="W173" i="52" s="1"/>
  <c r="W187" i="52" s="1"/>
  <c r="W202" i="52" s="1"/>
  <c r="AS131" i="52"/>
  <c r="AS145" i="52" s="1"/>
  <c r="AS159" i="52" s="1"/>
  <c r="AS173" i="52" s="1"/>
  <c r="AS187" i="52" s="1"/>
  <c r="AS202" i="52" s="1"/>
  <c r="H12" i="51" s="1"/>
  <c r="F10" i="51"/>
  <c r="H130" i="52"/>
  <c r="H144" i="52" s="1"/>
  <c r="H158" i="52" s="1"/>
  <c r="V144" i="52"/>
  <c r="V158" i="52" s="1"/>
  <c r="V172" i="52" s="1"/>
  <c r="V186" i="52" s="1"/>
  <c r="V201" i="52" s="1"/>
  <c r="V131" i="52"/>
  <c r="S144" i="52"/>
  <c r="S158" i="52" s="1"/>
  <c r="S172" i="52" s="1"/>
  <c r="S186" i="52" s="1"/>
  <c r="S201" i="52" s="1"/>
  <c r="S131" i="52"/>
  <c r="AP144" i="52"/>
  <c r="AP158" i="52" s="1"/>
  <c r="AP172" i="52" s="1"/>
  <c r="AP186" i="52" s="1"/>
  <c r="AP201" i="52" s="1"/>
  <c r="E11" i="51" s="1"/>
  <c r="AP131" i="52"/>
  <c r="AN144" i="52"/>
  <c r="AN158" i="52" s="1"/>
  <c r="AN172" i="52" s="1"/>
  <c r="AN186" i="52" s="1"/>
  <c r="AN201" i="52" s="1"/>
  <c r="C11" i="51" s="1"/>
  <c r="AN131" i="52"/>
  <c r="D144" i="52"/>
  <c r="D158" i="52" s="1"/>
  <c r="D172" i="52" s="1"/>
  <c r="D186" i="52" s="1"/>
  <c r="D201" i="52" s="1"/>
  <c r="D131" i="52"/>
  <c r="R144" i="52"/>
  <c r="R158" i="52" s="1"/>
  <c r="R172" i="52" s="1"/>
  <c r="R186" i="52" s="1"/>
  <c r="R201" i="52" s="1"/>
  <c r="R131" i="52"/>
  <c r="AL144" i="52"/>
  <c r="AL158" i="52" s="1"/>
  <c r="AL172" i="52" s="1"/>
  <c r="AL186" i="52" s="1"/>
  <c r="AL201" i="52" s="1"/>
  <c r="AL131" i="52"/>
  <c r="AH144" i="52"/>
  <c r="AH158" i="52" s="1"/>
  <c r="AH172" i="52" s="1"/>
  <c r="AH186" i="52" s="1"/>
  <c r="AH201" i="52" s="1"/>
  <c r="AH131" i="52"/>
  <c r="AB144" i="52"/>
  <c r="AB158" i="52" s="1"/>
  <c r="AB172" i="52" s="1"/>
  <c r="AB186" i="52" s="1"/>
  <c r="AB201" i="52" s="1"/>
  <c r="AB131" i="52"/>
  <c r="AJ144" i="52"/>
  <c r="AJ158" i="52" s="1"/>
  <c r="AJ172" i="52" s="1"/>
  <c r="AJ186" i="52" s="1"/>
  <c r="AJ201" i="52" s="1"/>
  <c r="AJ131" i="52"/>
  <c r="P144" i="52"/>
  <c r="P158" i="52" s="1"/>
  <c r="P172" i="52" s="1"/>
  <c r="P186" i="52" s="1"/>
  <c r="P201" i="52" s="1"/>
  <c r="P131" i="52"/>
  <c r="P145" i="52" s="1"/>
  <c r="P159" i="52" s="1"/>
  <c r="P173" i="52" s="1"/>
  <c r="P187" i="52" s="1"/>
  <c r="P202" i="52" s="1"/>
  <c r="AV144" i="52"/>
  <c r="AV158" i="52" s="1"/>
  <c r="AV172" i="52" s="1"/>
  <c r="AV186" i="52" s="1"/>
  <c r="AV201" i="52" s="1"/>
  <c r="K11" i="51" s="1"/>
  <c r="AV131" i="52"/>
  <c r="AG144" i="52"/>
  <c r="AG158" i="52" s="1"/>
  <c r="AG172" i="52" s="1"/>
  <c r="AG186" i="52" s="1"/>
  <c r="AG201" i="52" s="1"/>
  <c r="AG131" i="52"/>
  <c r="AG145" i="52" s="1"/>
  <c r="AG159" i="52" s="1"/>
  <c r="AG173" i="52" s="1"/>
  <c r="AG187" i="52" s="1"/>
  <c r="AG202" i="52" s="1"/>
  <c r="AU144" i="52"/>
  <c r="AU158" i="52" s="1"/>
  <c r="AU172" i="52" s="1"/>
  <c r="AU186" i="52" s="1"/>
  <c r="AU201" i="52" s="1"/>
  <c r="J11" i="51" s="1"/>
  <c r="AU131" i="52"/>
  <c r="F144" i="52"/>
  <c r="F158" i="52" s="1"/>
  <c r="F172" i="52" s="1"/>
  <c r="F186" i="52" s="1"/>
  <c r="F201" i="52" s="1"/>
  <c r="F131" i="52"/>
  <c r="J144" i="52"/>
  <c r="J158" i="52" s="1"/>
  <c r="J172" i="52" s="1"/>
  <c r="J186" i="52" s="1"/>
  <c r="J201" i="52" s="1"/>
  <c r="J131" i="52"/>
  <c r="AE144" i="52"/>
  <c r="AE158" i="52" s="1"/>
  <c r="AE172" i="52" s="1"/>
  <c r="AE186" i="52" s="1"/>
  <c r="AE201" i="52" s="1"/>
  <c r="AE131" i="52"/>
  <c r="X144" i="52"/>
  <c r="X158" i="52" s="1"/>
  <c r="X172" i="52" s="1"/>
  <c r="X186" i="52" s="1"/>
  <c r="X201" i="52" s="1"/>
  <c r="X131" i="52"/>
  <c r="O144" i="52"/>
  <c r="O158" i="52" s="1"/>
  <c r="O172" i="52" s="1"/>
  <c r="O186" i="52" s="1"/>
  <c r="O201" i="52" s="1"/>
  <c r="O131" i="52"/>
  <c r="AF131" i="52"/>
  <c r="N131" i="52"/>
  <c r="AA131" i="52"/>
  <c r="E131" i="52"/>
  <c r="W132" i="52"/>
  <c r="G131" i="52"/>
  <c r="AT131" i="52"/>
  <c r="I131" i="52"/>
  <c r="Q194" i="52"/>
  <c r="Q209" i="52" s="1"/>
  <c r="AR130" i="52"/>
  <c r="AR143" i="52"/>
  <c r="AR157" i="52" s="1"/>
  <c r="H176" i="52"/>
  <c r="H190" i="52" s="1"/>
  <c r="H205" i="52" s="1"/>
  <c r="H180" i="52"/>
  <c r="H194" i="52" s="1"/>
  <c r="H209" i="52" s="1"/>
  <c r="AO185" i="52"/>
  <c r="AO200" i="52" s="1"/>
  <c r="D10" i="51" s="1"/>
  <c r="T131" i="52"/>
  <c r="T144" i="52"/>
  <c r="T158" i="52" s="1"/>
  <c r="T172" i="52" s="1"/>
  <c r="T186" i="52" s="1"/>
  <c r="T201" i="52" s="1"/>
  <c r="AK131" i="52"/>
  <c r="AK144" i="52"/>
  <c r="AK158" i="52" s="1"/>
  <c r="AK172" i="52" s="1"/>
  <c r="AK186" i="52" s="1"/>
  <c r="AK201" i="52" s="1"/>
  <c r="L131" i="52"/>
  <c r="L144" i="52"/>
  <c r="L158" i="52" s="1"/>
  <c r="L172" i="52" s="1"/>
  <c r="L186" i="52" s="1"/>
  <c r="L201" i="52" s="1"/>
  <c r="M131" i="52"/>
  <c r="M144" i="52"/>
  <c r="M158" i="52" s="1"/>
  <c r="M172" i="52" s="1"/>
  <c r="M186" i="52" s="1"/>
  <c r="M201" i="52" s="1"/>
  <c r="Y131" i="52"/>
  <c r="Y144" i="52"/>
  <c r="Y158" i="52" s="1"/>
  <c r="Y172" i="52" s="1"/>
  <c r="AO131" i="52"/>
  <c r="AO144" i="52"/>
  <c r="AO158" i="52" s="1"/>
  <c r="AO172" i="52" s="1"/>
  <c r="AO186" i="52" s="1"/>
  <c r="AO201" i="52" s="1"/>
  <c r="D11" i="51" s="1"/>
  <c r="AC131" i="52"/>
  <c r="AC144" i="52"/>
  <c r="AC158" i="52" s="1"/>
  <c r="AC172" i="52" s="1"/>
  <c r="AC186" i="52" s="1"/>
  <c r="AC201" i="52" s="1"/>
  <c r="AQ131" i="52"/>
  <c r="AQ144" i="52"/>
  <c r="AQ158" i="52" s="1"/>
  <c r="AQ172" i="52" s="1"/>
  <c r="AQ186" i="52" s="1"/>
  <c r="AQ201" i="52" s="1"/>
  <c r="F11" i="51" s="1"/>
  <c r="U131" i="52"/>
  <c r="U144" i="52"/>
  <c r="U158" i="52" s="1"/>
  <c r="U172" i="52" s="1"/>
  <c r="U186" i="52" s="1"/>
  <c r="U201" i="52" s="1"/>
  <c r="AI130" i="52"/>
  <c r="AI143" i="52"/>
  <c r="AI157" i="52" s="1"/>
  <c r="Q130" i="52"/>
  <c r="Q143" i="52"/>
  <c r="Q157" i="52" s="1"/>
  <c r="AM131" i="52"/>
  <c r="AM144" i="52"/>
  <c r="AM158" i="52" s="1"/>
  <c r="AM172" i="52" s="1"/>
  <c r="AM186" i="52" s="1"/>
  <c r="AM201" i="52" s="1"/>
  <c r="Z130" i="52"/>
  <c r="Z143" i="52"/>
  <c r="Z157" i="52" s="1"/>
  <c r="Z171" i="52" s="1"/>
  <c r="Z185" i="52" s="1"/>
  <c r="Z200" i="52" s="1"/>
  <c r="K131" i="52"/>
  <c r="K144" i="52"/>
  <c r="K158" i="52" s="1"/>
  <c r="K172" i="52" s="1"/>
  <c r="K186" i="52" s="1"/>
  <c r="K201" i="52" s="1"/>
  <c r="AD131" i="52"/>
  <c r="AD144" i="52"/>
  <c r="AD158" i="52" s="1"/>
  <c r="AD172" i="52" s="1"/>
  <c r="AD186" i="52" s="1"/>
  <c r="AD201" i="52" s="1"/>
  <c r="BW507" i="3"/>
  <c r="G6" i="30"/>
  <c r="G78" i="4" s="1"/>
  <c r="F8" i="30"/>
  <c r="F80" i="4" s="1"/>
  <c r="F5" i="30"/>
  <c r="F77" i="4" s="1"/>
  <c r="F3" i="30"/>
  <c r="F75" i="4" s="1"/>
  <c r="H1" i="30"/>
  <c r="H73" i="4" s="1"/>
  <c r="F10" i="30"/>
  <c r="F82" i="4" s="1"/>
  <c r="E11" i="30"/>
  <c r="E83" i="4" s="1"/>
  <c r="G9" i="30"/>
  <c r="G81" i="4" s="1"/>
  <c r="D4" i="30"/>
  <c r="D76" i="4" s="1"/>
  <c r="H4" i="30"/>
  <c r="H76" i="4" s="1"/>
  <c r="H5" i="30"/>
  <c r="H77" i="4" s="1"/>
  <c r="G7" i="32"/>
  <c r="P79" i="4" s="1"/>
  <c r="F9" i="30"/>
  <c r="F81" i="4" s="1"/>
  <c r="F4" i="30"/>
  <c r="F76" i="4" s="1"/>
  <c r="G5" i="30"/>
  <c r="G77" i="4" s="1"/>
  <c r="F6" i="30"/>
  <c r="F78" i="4" s="1"/>
  <c r="D6" i="30"/>
  <c r="D78" i="4" s="1"/>
  <c r="D10" i="30"/>
  <c r="D82" i="4" s="1"/>
  <c r="AD50" i="1"/>
  <c r="BH17" i="2" s="1"/>
  <c r="N9" i="32"/>
  <c r="N9" i="31"/>
  <c r="H8" i="31"/>
  <c r="N9" i="30"/>
  <c r="N11" i="29"/>
  <c r="H10" i="29"/>
  <c r="Q70" i="4" s="1"/>
  <c r="N8" i="28"/>
  <c r="H7" i="28"/>
  <c r="H67" i="4" s="1"/>
  <c r="N11" i="27"/>
  <c r="H10" i="27"/>
  <c r="Q58" i="4" s="1"/>
  <c r="N9" i="26"/>
  <c r="H8" i="26"/>
  <c r="H56" i="4" s="1"/>
  <c r="N9" i="25"/>
  <c r="N9" i="24"/>
  <c r="N9" i="23"/>
  <c r="N9" i="22"/>
  <c r="N9" i="21"/>
  <c r="N9" i="20"/>
  <c r="H8" i="20"/>
  <c r="H20" i="4" s="1"/>
  <c r="N9" i="9"/>
  <c r="H8" i="9"/>
  <c r="Q8" i="4" s="1"/>
  <c r="A34" i="7"/>
  <c r="A95" i="3"/>
  <c r="A160" i="3" s="1"/>
  <c r="T23" i="3"/>
  <c r="T184" i="3" s="1"/>
  <c r="R444" i="3"/>
  <c r="R21" i="3" s="1"/>
  <c r="R446" i="3"/>
  <c r="R445" i="3" s="1"/>
  <c r="R19" i="3" s="1"/>
  <c r="R20" i="3" s="1"/>
  <c r="BP509" i="3"/>
  <c r="BW509" i="3" s="1"/>
  <c r="AE50" i="1"/>
  <c r="BI17" i="2" s="1"/>
  <c r="BF17" i="2"/>
  <c r="CP506" i="3"/>
  <c r="AW55" i="3" s="1"/>
  <c r="CN58" i="3"/>
  <c r="A361" i="3"/>
  <c r="A59" i="3" s="1"/>
  <c r="A51" i="6" s="1"/>
  <c r="T325" i="3"/>
  <c r="T24" i="3" s="1"/>
  <c r="CG507" i="3"/>
  <c r="CO507" i="3"/>
  <c r="CM509" i="3"/>
  <c r="CM58" i="3"/>
  <c r="BY509" i="3"/>
  <c r="CG509" i="3" s="1"/>
  <c r="BY58" i="3"/>
  <c r="BZ509" i="3"/>
  <c r="BZ58" i="3"/>
  <c r="BT509" i="3"/>
  <c r="AX509" i="3"/>
  <c r="AX58" i="3"/>
  <c r="BP58" i="3"/>
  <c r="BQ509" i="3"/>
  <c r="BQ58" i="3"/>
  <c r="F167" i="3"/>
  <c r="F23" i="3" s="1"/>
  <c r="AY58" i="3"/>
  <c r="CJ58" i="3"/>
  <c r="CK509" i="3"/>
  <c r="CK58" i="3"/>
  <c r="BK508" i="3"/>
  <c r="BK57" i="3"/>
  <c r="BB508" i="3"/>
  <c r="BB57" i="3"/>
  <c r="AZ508" i="3"/>
  <c r="AZ57" i="3"/>
  <c r="CE508" i="3"/>
  <c r="CE57" i="3"/>
  <c r="CD508" i="3"/>
  <c r="CD57" i="3"/>
  <c r="BH508" i="3"/>
  <c r="BH57" i="3"/>
  <c r="CB508" i="3"/>
  <c r="CB57" i="3"/>
  <c r="BI508" i="3"/>
  <c r="BI57" i="3"/>
  <c r="BH509" i="3"/>
  <c r="BI509" i="3"/>
  <c r="BI58" i="3"/>
  <c r="CJ509" i="3"/>
  <c r="CA509" i="3"/>
  <c r="CA58" i="3"/>
  <c r="CL509" i="3"/>
  <c r="CL58" i="3"/>
  <c r="CD509" i="3"/>
  <c r="CD58" i="3"/>
  <c r="CE509" i="3"/>
  <c r="CE58" i="3"/>
  <c r="BR509" i="3"/>
  <c r="BR58" i="3"/>
  <c r="BG509" i="3"/>
  <c r="BG58" i="3"/>
  <c r="CI509" i="3"/>
  <c r="CI58" i="3"/>
  <c r="BV508" i="3"/>
  <c r="BV57" i="3"/>
  <c r="CC508" i="3"/>
  <c r="CC57" i="3"/>
  <c r="BL508" i="3"/>
  <c r="BL57" i="3"/>
  <c r="BY508" i="3"/>
  <c r="BY57" i="3"/>
  <c r="CL508" i="3"/>
  <c r="CL57" i="3"/>
  <c r="BR508" i="3"/>
  <c r="BR57" i="3"/>
  <c r="AY508" i="3"/>
  <c r="AY57" i="3"/>
  <c r="BS509" i="3"/>
  <c r="BS58" i="3"/>
  <c r="CB58" i="3"/>
  <c r="BT58" i="3"/>
  <c r="BU509" i="3"/>
  <c r="BU58" i="3"/>
  <c r="BV509" i="3"/>
  <c r="BV58" i="3"/>
  <c r="G167" i="3"/>
  <c r="G328" i="3" s="1"/>
  <c r="BB509" i="3"/>
  <c r="BD508" i="3"/>
  <c r="BD57" i="3"/>
  <c r="CM508" i="3"/>
  <c r="CM57" i="3"/>
  <c r="CB509" i="3"/>
  <c r="CC509" i="3"/>
  <c r="CC58" i="3"/>
  <c r="BJ509" i="3"/>
  <c r="BJ58" i="3"/>
  <c r="BC509" i="3"/>
  <c r="BC58" i="3"/>
  <c r="BH58" i="3"/>
  <c r="CI508" i="3"/>
  <c r="CI57" i="3"/>
  <c r="BG508" i="3"/>
  <c r="BN508" i="3" s="1"/>
  <c r="BG57" i="3"/>
  <c r="BU508" i="3"/>
  <c r="BU57" i="3"/>
  <c r="BM508" i="3"/>
  <c r="BM57" i="3"/>
  <c r="CA508" i="3"/>
  <c r="CA57" i="3"/>
  <c r="CN508" i="3"/>
  <c r="CN57" i="3"/>
  <c r="BT508" i="3"/>
  <c r="BT57" i="3"/>
  <c r="BF507" i="3"/>
  <c r="CQ507" i="3"/>
  <c r="BK509" i="3"/>
  <c r="BK58" i="3"/>
  <c r="BL509" i="3"/>
  <c r="BM509" i="3"/>
  <c r="BM58" i="3"/>
  <c r="BD509" i="3"/>
  <c r="BD58" i="3"/>
  <c r="CN509" i="3"/>
  <c r="AY509" i="3"/>
  <c r="BL58" i="3"/>
  <c r="CH509" i="3"/>
  <c r="CO509" i="3" s="1"/>
  <c r="CH58" i="3"/>
  <c r="BA508" i="3"/>
  <c r="BA57" i="3"/>
  <c r="BQ508" i="3"/>
  <c r="BQ57" i="3"/>
  <c r="BS508" i="3"/>
  <c r="BS57" i="3"/>
  <c r="CH508" i="3"/>
  <c r="CH57" i="3"/>
  <c r="AX508" i="3"/>
  <c r="AX57" i="3"/>
  <c r="BC508" i="3"/>
  <c r="BC57" i="3"/>
  <c r="BZ508" i="3"/>
  <c r="BZ57" i="3"/>
  <c r="CK508" i="3"/>
  <c r="CK57" i="3"/>
  <c r="CJ508" i="3"/>
  <c r="CJ57" i="3"/>
  <c r="BP508" i="3"/>
  <c r="BW508" i="3" s="1"/>
  <c r="BP57" i="3"/>
  <c r="BJ508" i="3"/>
  <c r="BJ57" i="3"/>
  <c r="S460" i="3"/>
  <c r="T460" i="3"/>
  <c r="AF401" i="3"/>
  <c r="AF449" i="3" s="1"/>
  <c r="W410" i="3"/>
  <c r="W458" i="3" s="1"/>
  <c r="V411" i="3"/>
  <c r="V459" i="3" s="1"/>
  <c r="AC404" i="3"/>
  <c r="AC452" i="3" s="1"/>
  <c r="U412" i="3"/>
  <c r="X409" i="3"/>
  <c r="X457" i="3" s="1"/>
  <c r="AH400" i="3"/>
  <c r="AH448" i="3" s="1"/>
  <c r="AH399" i="3"/>
  <c r="AH447" i="3" s="1"/>
  <c r="AB405" i="3"/>
  <c r="AB453" i="3" s="1"/>
  <c r="AE402" i="3"/>
  <c r="AE450" i="3" s="1"/>
  <c r="Z407" i="3"/>
  <c r="Z455" i="3" s="1"/>
  <c r="AA406" i="3"/>
  <c r="AA454" i="3" s="1"/>
  <c r="Y408" i="3"/>
  <c r="Y456" i="3" s="1"/>
  <c r="AD403" i="3"/>
  <c r="AD451" i="3" s="1"/>
  <c r="AV93" i="3"/>
  <c r="AV158" i="3" s="1"/>
  <c r="AV32" i="7"/>
  <c r="AN94" i="3"/>
  <c r="AN159" i="3" s="1"/>
  <c r="AN33" i="7" s="1"/>
  <c r="AN49" i="6"/>
  <c r="I94" i="3"/>
  <c r="I159" i="3" s="1"/>
  <c r="I33" i="7" s="1"/>
  <c r="D9" i="30" s="1"/>
  <c r="D81" i="4" s="1"/>
  <c r="I49" i="6"/>
  <c r="AT94" i="3"/>
  <c r="AT159" i="3" s="1"/>
  <c r="AT33" i="7" s="1"/>
  <c r="AT49" i="6"/>
  <c r="R94" i="3"/>
  <c r="R159" i="3" s="1"/>
  <c r="R33" i="7" s="1"/>
  <c r="E9" i="30" s="1"/>
  <c r="E81" i="4" s="1"/>
  <c r="R49" i="6"/>
  <c r="AF94" i="3"/>
  <c r="AF159" i="3" s="1"/>
  <c r="AF33" i="7" s="1"/>
  <c r="AF49" i="6"/>
  <c r="AR94" i="3"/>
  <c r="AR159" i="3" s="1"/>
  <c r="AR33" i="7" s="1"/>
  <c r="H8" i="30" s="1"/>
  <c r="H80" i="4" s="1"/>
  <c r="AR49" i="6"/>
  <c r="F94" i="3"/>
  <c r="F159" i="3" s="1"/>
  <c r="F33" i="7" s="1"/>
  <c r="F49" i="6"/>
  <c r="V94" i="3"/>
  <c r="V159" i="3" s="1"/>
  <c r="V33" i="7" s="1"/>
  <c r="V49" i="6"/>
  <c r="X94" i="3"/>
  <c r="X159" i="3" s="1"/>
  <c r="X33" i="7" s="1"/>
  <c r="X49" i="6"/>
  <c r="AM94" i="3"/>
  <c r="AM159" i="3" s="1"/>
  <c r="AM33" i="7" s="1"/>
  <c r="H3" i="30" s="1"/>
  <c r="H75" i="4" s="1"/>
  <c r="AM49" i="6"/>
  <c r="C94" i="3"/>
  <c r="C159" i="3" s="1"/>
  <c r="C33" i="7" s="1"/>
  <c r="D3" i="30" s="1"/>
  <c r="D75" i="4" s="1"/>
  <c r="C49" i="6"/>
  <c r="H94" i="3"/>
  <c r="H159" i="3" s="1"/>
  <c r="H33" i="7" s="1"/>
  <c r="D8" i="30" s="1"/>
  <c r="D80" i="4" s="1"/>
  <c r="H49" i="6"/>
  <c r="AE94" i="3"/>
  <c r="AE159" i="3" s="1"/>
  <c r="AE33" i="7" s="1"/>
  <c r="AE49" i="6"/>
  <c r="AP94" i="3"/>
  <c r="AP159" i="3" s="1"/>
  <c r="AP33" i="7" s="1"/>
  <c r="H6" i="30" s="1"/>
  <c r="H78" i="4" s="1"/>
  <c r="AP49" i="6"/>
  <c r="K94" i="3"/>
  <c r="K159" i="3" s="1"/>
  <c r="K33" i="7" s="1"/>
  <c r="D11" i="30" s="1"/>
  <c r="D83" i="4" s="1"/>
  <c r="K49" i="6"/>
  <c r="AO94" i="3"/>
  <c r="AO159" i="3" s="1"/>
  <c r="AO33" i="7" s="1"/>
  <c r="AO49" i="6"/>
  <c r="U94" i="3"/>
  <c r="U159" i="3" s="1"/>
  <c r="U33" i="7" s="1"/>
  <c r="U49" i="6"/>
  <c r="O94" i="3"/>
  <c r="O159" i="3" s="1"/>
  <c r="O33" i="7" s="1"/>
  <c r="E6" i="30" s="1"/>
  <c r="E78" i="4" s="1"/>
  <c r="O49" i="6"/>
  <c r="AU94" i="3"/>
  <c r="AU159" i="3" s="1"/>
  <c r="AU33" i="7" s="1"/>
  <c r="AU49" i="6"/>
  <c r="L94" i="3"/>
  <c r="L159" i="3" s="1"/>
  <c r="L33" i="7" s="1"/>
  <c r="E3" i="30" s="1"/>
  <c r="E75" i="4" s="1"/>
  <c r="L49" i="6"/>
  <c r="Z94" i="3"/>
  <c r="Z159" i="3" s="1"/>
  <c r="Z33" i="7" s="1"/>
  <c r="Z49" i="6"/>
  <c r="AC94" i="3"/>
  <c r="AC159" i="3" s="1"/>
  <c r="AC33" i="7" s="1"/>
  <c r="F11" i="30" s="1"/>
  <c r="F83" i="4" s="1"/>
  <c r="AC49" i="6"/>
  <c r="AS94" i="3"/>
  <c r="AS159" i="3" s="1"/>
  <c r="AS33" i="7" s="1"/>
  <c r="AS49" i="6"/>
  <c r="Y94" i="3"/>
  <c r="Y159" i="3" s="1"/>
  <c r="P94" i="3"/>
  <c r="P159" i="3" s="1"/>
  <c r="G94" i="3"/>
  <c r="G159" i="3" s="1"/>
  <c r="G49" i="6"/>
  <c r="E94" i="3"/>
  <c r="E159" i="3" s="1"/>
  <c r="E33" i="7" s="1"/>
  <c r="D5" i="30" s="1"/>
  <c r="D77" i="4" s="1"/>
  <c r="E49" i="6"/>
  <c r="AJ94" i="3"/>
  <c r="AJ159" i="3" s="1"/>
  <c r="AJ33" i="7" s="1"/>
  <c r="AJ49" i="6"/>
  <c r="J94" i="3"/>
  <c r="J159" i="3" s="1"/>
  <c r="J33" i="7" s="1"/>
  <c r="J49" i="6"/>
  <c r="AB94" i="3"/>
  <c r="AB159" i="3" s="1"/>
  <c r="AB33" i="7" s="1"/>
  <c r="AB49" i="6"/>
  <c r="AK94" i="3"/>
  <c r="AK159" i="3" s="1"/>
  <c r="AK33" i="7" s="1"/>
  <c r="G10" i="30" s="1"/>
  <c r="G82" i="4" s="1"/>
  <c r="AK49" i="6"/>
  <c r="AI94" i="3"/>
  <c r="AI159" i="3" s="1"/>
  <c r="AI33" i="7" s="1"/>
  <c r="G8" i="30" s="1"/>
  <c r="G80" i="4" s="1"/>
  <c r="AI49" i="6"/>
  <c r="M94" i="3"/>
  <c r="M159" i="3" s="1"/>
  <c r="M33" i="7" s="1"/>
  <c r="E4" i="30" s="1"/>
  <c r="E76" i="4" s="1"/>
  <c r="M49" i="6"/>
  <c r="AG94" i="3"/>
  <c r="AG159" i="3" s="1"/>
  <c r="AG33" i="7" s="1"/>
  <c r="AG49" i="6"/>
  <c r="N94" i="3"/>
  <c r="N159" i="3" s="1"/>
  <c r="N33" i="7" s="1"/>
  <c r="E5" i="30" s="1"/>
  <c r="E77" i="4" s="1"/>
  <c r="N49" i="6"/>
  <c r="AA94" i="3"/>
  <c r="AA159" i="3" s="1"/>
  <c r="AA33" i="7" s="1"/>
  <c r="AA49" i="6"/>
  <c r="AH94" i="3"/>
  <c r="AH159" i="3" s="1"/>
  <c r="S94" i="3"/>
  <c r="S159" i="3" s="1"/>
  <c r="S33" i="7" s="1"/>
  <c r="E10" i="30" s="1"/>
  <c r="E82" i="4" s="1"/>
  <c r="S49" i="6"/>
  <c r="AL94" i="3"/>
  <c r="AL159" i="3" s="1"/>
  <c r="AL33" i="7" s="1"/>
  <c r="G11" i="30" s="1"/>
  <c r="G83" i="4" s="1"/>
  <c r="AL49" i="6"/>
  <c r="Q94" i="3"/>
  <c r="Q159" i="3" s="1"/>
  <c r="Q33" i="7" s="1"/>
  <c r="Q49" i="6"/>
  <c r="AD94" i="3"/>
  <c r="AD159" i="3" s="1"/>
  <c r="AD33" i="7" s="1"/>
  <c r="G3" i="30" s="1"/>
  <c r="G75" i="4" s="1"/>
  <c r="AD49" i="6"/>
  <c r="AQ94" i="3"/>
  <c r="AQ159" i="3" s="1"/>
  <c r="W94" i="3"/>
  <c r="W159" i="3" s="1"/>
  <c r="W33" i="7" s="1"/>
  <c r="W49" i="6"/>
  <c r="T94" i="3"/>
  <c r="T159" i="3" s="1"/>
  <c r="T33" i="7" s="1"/>
  <c r="T49" i="6"/>
  <c r="D94" i="3"/>
  <c r="D159" i="3" s="1"/>
  <c r="D33" i="7" s="1"/>
  <c r="D49" i="6"/>
  <c r="AV57" i="3"/>
  <c r="AV49" i="6" s="1"/>
  <c r="L285" i="3"/>
  <c r="L319" i="3" s="1"/>
  <c r="L361" i="3" s="1"/>
  <c r="L59" i="3" s="1"/>
  <c r="J285" i="3"/>
  <c r="J319" i="3" s="1"/>
  <c r="J361" i="3" s="1"/>
  <c r="J59" i="3" s="1"/>
  <c r="C285" i="3"/>
  <c r="C319" i="3" s="1"/>
  <c r="C361" i="3" s="1"/>
  <c r="C59" i="3" s="1"/>
  <c r="AS285" i="3"/>
  <c r="AS319" i="3" s="1"/>
  <c r="AS361" i="3" s="1"/>
  <c r="AS59" i="3" s="1"/>
  <c r="AC285" i="3"/>
  <c r="AC319" i="3" s="1"/>
  <c r="AC361" i="3" s="1"/>
  <c r="AC59" i="3" s="1"/>
  <c r="T285" i="3"/>
  <c r="T319" i="3" s="1"/>
  <c r="T361" i="3" s="1"/>
  <c r="T59" i="3" s="1"/>
  <c r="AM285" i="3"/>
  <c r="AM319" i="3" s="1"/>
  <c r="AM361" i="3" s="1"/>
  <c r="AM59" i="3" s="1"/>
  <c r="P285" i="3"/>
  <c r="P319" i="3" s="1"/>
  <c r="P361" i="3" s="1"/>
  <c r="P59" i="3" s="1"/>
  <c r="AA285" i="3"/>
  <c r="AA319" i="3" s="1"/>
  <c r="AA361" i="3" s="1"/>
  <c r="AA59" i="3" s="1"/>
  <c r="AB285" i="3"/>
  <c r="AB319" i="3" s="1"/>
  <c r="AB361" i="3" s="1"/>
  <c r="AB59" i="3" s="1"/>
  <c r="AN285" i="3"/>
  <c r="AN319" i="3" s="1"/>
  <c r="AN361" i="3" s="1"/>
  <c r="AN59" i="3" s="1"/>
  <c r="K285" i="3"/>
  <c r="K319" i="3" s="1"/>
  <c r="K361" i="3" s="1"/>
  <c r="K59" i="3" s="1"/>
  <c r="AP285" i="3"/>
  <c r="AP319" i="3" s="1"/>
  <c r="AP361" i="3" s="1"/>
  <c r="AP59" i="3" s="1"/>
  <c r="M285" i="3"/>
  <c r="M319" i="3" s="1"/>
  <c r="M361" i="3" s="1"/>
  <c r="M59" i="3" s="1"/>
  <c r="G285" i="3"/>
  <c r="G319" i="3" s="1"/>
  <c r="G361" i="3" s="1"/>
  <c r="G59" i="3" s="1"/>
  <c r="AL285" i="3"/>
  <c r="AL319" i="3" s="1"/>
  <c r="AL361" i="3" s="1"/>
  <c r="AL59" i="3" s="1"/>
  <c r="V285" i="3"/>
  <c r="V319" i="3" s="1"/>
  <c r="V361" i="3" s="1"/>
  <c r="V59" i="3" s="1"/>
  <c r="Q285" i="3"/>
  <c r="Q319" i="3" s="1"/>
  <c r="Q361" i="3" s="1"/>
  <c r="Q59" i="3" s="1"/>
  <c r="AJ285" i="3"/>
  <c r="AJ319" i="3" s="1"/>
  <c r="AJ361" i="3" s="1"/>
  <c r="AJ59" i="3" s="1"/>
  <c r="Y285" i="3"/>
  <c r="Y319" i="3" s="1"/>
  <c r="Y361" i="3" s="1"/>
  <c r="Y59" i="3" s="1"/>
  <c r="AR285" i="3"/>
  <c r="AR319" i="3" s="1"/>
  <c r="AR361" i="3" s="1"/>
  <c r="AR59" i="3" s="1"/>
  <c r="D285" i="3"/>
  <c r="D319" i="3" s="1"/>
  <c r="D361" i="3" s="1"/>
  <c r="D59" i="3" s="1"/>
  <c r="AG285" i="3"/>
  <c r="AG319" i="3" s="1"/>
  <c r="AG361" i="3" s="1"/>
  <c r="AG59" i="3" s="1"/>
  <c r="H285" i="3"/>
  <c r="H319" i="3" s="1"/>
  <c r="H361" i="3" s="1"/>
  <c r="H59" i="3" s="1"/>
  <c r="W285" i="3"/>
  <c r="W319" i="3" s="1"/>
  <c r="W361" i="3" s="1"/>
  <c r="W59" i="3" s="1"/>
  <c r="F285" i="3"/>
  <c r="F319" i="3" s="1"/>
  <c r="F361" i="3" s="1"/>
  <c r="F59" i="3" s="1"/>
  <c r="Z285" i="3"/>
  <c r="Z319" i="3" s="1"/>
  <c r="Z361" i="3" s="1"/>
  <c r="Z59" i="3" s="1"/>
  <c r="AI285" i="3"/>
  <c r="AI319" i="3" s="1"/>
  <c r="AI361" i="3" s="1"/>
  <c r="AI59" i="3" s="1"/>
  <c r="AT285" i="3"/>
  <c r="AT319" i="3" s="1"/>
  <c r="AT361" i="3" s="1"/>
  <c r="AT59" i="3" s="1"/>
  <c r="R285" i="3"/>
  <c r="R319" i="3" s="1"/>
  <c r="R361" i="3" s="1"/>
  <c r="R59" i="3" s="1"/>
  <c r="AU285" i="3"/>
  <c r="AU319" i="3" s="1"/>
  <c r="AU361" i="3" s="1"/>
  <c r="AU59" i="3" s="1"/>
  <c r="AK285" i="3"/>
  <c r="AK319" i="3" s="1"/>
  <c r="AK361" i="3" s="1"/>
  <c r="AK59" i="3" s="1"/>
  <c r="U285" i="3"/>
  <c r="U319" i="3" s="1"/>
  <c r="U361" i="3" s="1"/>
  <c r="U59" i="3" s="1"/>
  <c r="E285" i="3"/>
  <c r="E319" i="3" s="1"/>
  <c r="E361" i="3" s="1"/>
  <c r="E59" i="3" s="1"/>
  <c r="I285" i="3"/>
  <c r="I319" i="3" s="1"/>
  <c r="I361" i="3" s="1"/>
  <c r="I59" i="3" s="1"/>
  <c r="S285" i="3"/>
  <c r="S319" i="3" s="1"/>
  <c r="S361" i="3" s="1"/>
  <c r="S59" i="3" s="1"/>
  <c r="AH285" i="3"/>
  <c r="AH319" i="3" s="1"/>
  <c r="AH361" i="3" s="1"/>
  <c r="AH59" i="3" s="1"/>
  <c r="AO285" i="3"/>
  <c r="AO319" i="3" s="1"/>
  <c r="AO361" i="3" s="1"/>
  <c r="AO59" i="3" s="1"/>
  <c r="AQ285" i="3"/>
  <c r="AQ319" i="3" s="1"/>
  <c r="AQ361" i="3" s="1"/>
  <c r="AQ59" i="3" s="1"/>
  <c r="X285" i="3"/>
  <c r="X319" i="3" s="1"/>
  <c r="X361" i="3" s="1"/>
  <c r="X59" i="3" s="1"/>
  <c r="AE285" i="3"/>
  <c r="AE319" i="3" s="1"/>
  <c r="AE361" i="3" s="1"/>
  <c r="AE59" i="3" s="1"/>
  <c r="AF285" i="3"/>
  <c r="AF319" i="3" s="1"/>
  <c r="AF361" i="3" s="1"/>
  <c r="AF59" i="3" s="1"/>
  <c r="AD285" i="3"/>
  <c r="AD319" i="3" s="1"/>
  <c r="AD361" i="3" s="1"/>
  <c r="AD59" i="3" s="1"/>
  <c r="O285" i="3"/>
  <c r="O319" i="3" s="1"/>
  <c r="O361" i="3" s="1"/>
  <c r="O59" i="3" s="1"/>
  <c r="N285" i="3"/>
  <c r="N319" i="3" s="1"/>
  <c r="N361" i="3" s="1"/>
  <c r="N59" i="3" s="1"/>
  <c r="AV360" i="3"/>
  <c r="B320" i="3"/>
  <c r="B286" i="3"/>
  <c r="AG32" i="2"/>
  <c r="F32" i="2" s="1"/>
  <c r="AI32" i="2"/>
  <c r="H32" i="2" s="1"/>
  <c r="AJ32" i="2"/>
  <c r="I32" i="2" s="1"/>
  <c r="H131" i="52" l="1"/>
  <c r="AS132" i="52"/>
  <c r="AS146" i="52" s="1"/>
  <c r="AS160" i="52" s="1"/>
  <c r="AS174" i="52" s="1"/>
  <c r="AS188" i="52" s="1"/>
  <c r="AS203" i="52" s="1"/>
  <c r="H13" i="51" s="1"/>
  <c r="P132" i="52"/>
  <c r="P133" i="52" s="1"/>
  <c r="Z144" i="52"/>
  <c r="Z158" i="52" s="1"/>
  <c r="Z131" i="52"/>
  <c r="AT145" i="52"/>
  <c r="AT159" i="52" s="1"/>
  <c r="AT173" i="52" s="1"/>
  <c r="AT187" i="52" s="1"/>
  <c r="AT202" i="52" s="1"/>
  <c r="I12" i="51" s="1"/>
  <c r="AT132" i="52"/>
  <c r="AA145" i="52"/>
  <c r="AA159" i="52" s="1"/>
  <c r="AA173" i="52" s="1"/>
  <c r="AA187" i="52" s="1"/>
  <c r="AA202" i="52" s="1"/>
  <c r="AA132" i="52"/>
  <c r="J145" i="52"/>
  <c r="J159" i="52" s="1"/>
  <c r="J173" i="52" s="1"/>
  <c r="J187" i="52" s="1"/>
  <c r="J202" i="52" s="1"/>
  <c r="J132" i="52"/>
  <c r="F145" i="52"/>
  <c r="F159" i="52" s="1"/>
  <c r="F173" i="52" s="1"/>
  <c r="F187" i="52" s="1"/>
  <c r="F202" i="52" s="1"/>
  <c r="F132" i="52"/>
  <c r="F7" i="40"/>
  <c r="O91" i="4" s="1"/>
  <c r="E10" i="40"/>
  <c r="N94" i="4" s="1"/>
  <c r="F11" i="40"/>
  <c r="O95" i="4" s="1"/>
  <c r="G145" i="52"/>
  <c r="G159" i="52" s="1"/>
  <c r="G173" i="52" s="1"/>
  <c r="G187" i="52" s="1"/>
  <c r="G202" i="52" s="1"/>
  <c r="G132" i="52"/>
  <c r="N145" i="52"/>
  <c r="N159" i="52" s="1"/>
  <c r="N173" i="52" s="1"/>
  <c r="N187" i="52" s="1"/>
  <c r="N202" i="52" s="1"/>
  <c r="N132" i="52"/>
  <c r="O132" i="52"/>
  <c r="O145" i="52"/>
  <c r="O159" i="52" s="1"/>
  <c r="O173" i="52" s="1"/>
  <c r="O187" i="52" s="1"/>
  <c r="O202" i="52" s="1"/>
  <c r="AG132" i="52"/>
  <c r="AH145" i="52"/>
  <c r="AH159" i="52" s="1"/>
  <c r="AH173" i="52" s="1"/>
  <c r="AH187" i="52" s="1"/>
  <c r="AH202" i="52" s="1"/>
  <c r="AH132" i="52"/>
  <c r="E3" i="40"/>
  <c r="N87" i="4" s="1"/>
  <c r="E5" i="40"/>
  <c r="N89" i="4" s="1"/>
  <c r="F6" i="40"/>
  <c r="O90" i="4" s="1"/>
  <c r="AN145" i="52"/>
  <c r="AN159" i="52" s="1"/>
  <c r="AN173" i="52" s="1"/>
  <c r="AN187" i="52" s="1"/>
  <c r="AN202" i="52" s="1"/>
  <c r="C12" i="51" s="1"/>
  <c r="AN132" i="52"/>
  <c r="V145" i="52"/>
  <c r="V159" i="52" s="1"/>
  <c r="V173" i="52" s="1"/>
  <c r="V187" i="52" s="1"/>
  <c r="V202" i="52" s="1"/>
  <c r="V132" i="52"/>
  <c r="W146" i="52"/>
  <c r="W160" i="52" s="1"/>
  <c r="W174" i="52" s="1"/>
  <c r="W188" i="52" s="1"/>
  <c r="W203" i="52" s="1"/>
  <c r="W133" i="52"/>
  <c r="AF145" i="52"/>
  <c r="AF159" i="52" s="1"/>
  <c r="AF173" i="52" s="1"/>
  <c r="AF187" i="52" s="1"/>
  <c r="AF202" i="52" s="1"/>
  <c r="AF132" i="52"/>
  <c r="AE145" i="52"/>
  <c r="AE159" i="52" s="1"/>
  <c r="AE173" i="52" s="1"/>
  <c r="AE187" i="52" s="1"/>
  <c r="AE202" i="52" s="1"/>
  <c r="AE132" i="52"/>
  <c r="AU145" i="52"/>
  <c r="AU159" i="52" s="1"/>
  <c r="AU173" i="52" s="1"/>
  <c r="AU187" i="52" s="1"/>
  <c r="AU202" i="52" s="1"/>
  <c r="J12" i="51" s="1"/>
  <c r="AU132" i="52"/>
  <c r="AV132" i="52"/>
  <c r="AV145" i="52"/>
  <c r="AV159" i="52" s="1"/>
  <c r="AV173" i="52" s="1"/>
  <c r="AV187" i="52" s="1"/>
  <c r="AV202" i="52" s="1"/>
  <c r="K12" i="51" s="1"/>
  <c r="AJ145" i="52"/>
  <c r="AJ159" i="52" s="1"/>
  <c r="AJ173" i="52" s="1"/>
  <c r="AJ187" i="52" s="1"/>
  <c r="AJ202" i="52" s="1"/>
  <c r="AJ132" i="52"/>
  <c r="H145" i="52"/>
  <c r="H159" i="52" s="1"/>
  <c r="H132" i="52"/>
  <c r="R145" i="52"/>
  <c r="R159" i="52" s="1"/>
  <c r="R173" i="52" s="1"/>
  <c r="R187" i="52" s="1"/>
  <c r="R202" i="52" s="1"/>
  <c r="R132" i="52"/>
  <c r="H4" i="40"/>
  <c r="Q88" i="4" s="1"/>
  <c r="H10" i="40"/>
  <c r="Q94" i="4" s="1"/>
  <c r="G3" i="40"/>
  <c r="P87" i="4" s="1"/>
  <c r="I145" i="52"/>
  <c r="I159" i="52" s="1"/>
  <c r="I173" i="52" s="1"/>
  <c r="I187" i="52" s="1"/>
  <c r="I202" i="52" s="1"/>
  <c r="I132" i="52"/>
  <c r="E145" i="52"/>
  <c r="E159" i="52" s="1"/>
  <c r="E173" i="52" s="1"/>
  <c r="E187" i="52" s="1"/>
  <c r="E202" i="52" s="1"/>
  <c r="E132" i="52"/>
  <c r="X145" i="52"/>
  <c r="X159" i="52" s="1"/>
  <c r="X173" i="52" s="1"/>
  <c r="X187" i="52" s="1"/>
  <c r="X202" i="52" s="1"/>
  <c r="X132" i="52"/>
  <c r="AB132" i="52"/>
  <c r="AB145" i="52"/>
  <c r="AB159" i="52" s="1"/>
  <c r="AB173" i="52" s="1"/>
  <c r="AB187" i="52" s="1"/>
  <c r="AB202" i="52" s="1"/>
  <c r="AL132" i="52"/>
  <c r="AL145" i="52"/>
  <c r="AL159" i="52" s="1"/>
  <c r="AL173" i="52" s="1"/>
  <c r="AL187" i="52" s="1"/>
  <c r="AL202" i="52" s="1"/>
  <c r="H5" i="40"/>
  <c r="Q89" i="4" s="1"/>
  <c r="F8" i="40"/>
  <c r="O92" i="4" s="1"/>
  <c r="F4" i="40"/>
  <c r="O88" i="4" s="1"/>
  <c r="D145" i="52"/>
  <c r="D159" i="52" s="1"/>
  <c r="D173" i="52" s="1"/>
  <c r="D187" i="52" s="1"/>
  <c r="D202" i="52" s="1"/>
  <c r="D132" i="52"/>
  <c r="AP145" i="52"/>
  <c r="AP159" i="52" s="1"/>
  <c r="AP173" i="52" s="1"/>
  <c r="AP187" i="52" s="1"/>
  <c r="AP202" i="52" s="1"/>
  <c r="E12" i="51" s="1"/>
  <c r="AP132" i="52"/>
  <c r="S145" i="52"/>
  <c r="S159" i="52" s="1"/>
  <c r="S173" i="52" s="1"/>
  <c r="S187" i="52" s="1"/>
  <c r="S202" i="52" s="1"/>
  <c r="S132" i="52"/>
  <c r="AD132" i="52"/>
  <c r="AD145" i="52"/>
  <c r="AD159" i="52" s="1"/>
  <c r="AD173" i="52" s="1"/>
  <c r="AD187" i="52" s="1"/>
  <c r="AD202" i="52" s="1"/>
  <c r="AM132" i="52"/>
  <c r="AM145" i="52"/>
  <c r="AM159" i="52" s="1"/>
  <c r="AM173" i="52" s="1"/>
  <c r="AM187" i="52" s="1"/>
  <c r="AM202" i="52" s="1"/>
  <c r="Y186" i="52"/>
  <c r="Y201" i="52" s="1"/>
  <c r="AK132" i="52"/>
  <c r="AK145" i="52"/>
  <c r="AK159" i="52" s="1"/>
  <c r="AK173" i="52" s="1"/>
  <c r="AC132" i="52"/>
  <c r="AC145" i="52"/>
  <c r="AC159" i="52" s="1"/>
  <c r="AC173" i="52" s="1"/>
  <c r="AC187" i="52" s="1"/>
  <c r="AC202" i="52" s="1"/>
  <c r="Y132" i="52"/>
  <c r="Y145" i="52"/>
  <c r="Y159" i="52" s="1"/>
  <c r="Y173" i="52" s="1"/>
  <c r="L132" i="52"/>
  <c r="L145" i="52"/>
  <c r="L159" i="52" s="1"/>
  <c r="L173" i="52" s="1"/>
  <c r="L187" i="52" s="1"/>
  <c r="L202" i="52" s="1"/>
  <c r="AI131" i="52"/>
  <c r="AI144" i="52"/>
  <c r="AI158" i="52" s="1"/>
  <c r="AI172" i="52" s="1"/>
  <c r="AI186" i="52" s="1"/>
  <c r="AI201" i="52" s="1"/>
  <c r="U132" i="52"/>
  <c r="U145" i="52"/>
  <c r="U159" i="52" s="1"/>
  <c r="U173" i="52" s="1"/>
  <c r="U187" i="52" s="1"/>
  <c r="U202" i="52" s="1"/>
  <c r="AQ132" i="52"/>
  <c r="AQ145" i="52"/>
  <c r="AQ159" i="52" s="1"/>
  <c r="AQ173" i="52" s="1"/>
  <c r="AQ187" i="52" s="1"/>
  <c r="AQ202" i="52" s="1"/>
  <c r="F12" i="51" s="1"/>
  <c r="T132" i="52"/>
  <c r="T145" i="52"/>
  <c r="T159" i="52" s="1"/>
  <c r="T173" i="52" s="1"/>
  <c r="T187" i="52" s="1"/>
  <c r="T202" i="52" s="1"/>
  <c r="K132" i="52"/>
  <c r="K145" i="52"/>
  <c r="K159" i="52" s="1"/>
  <c r="K173" i="52" s="1"/>
  <c r="Q131" i="52"/>
  <c r="Q144" i="52"/>
  <c r="Q158" i="52" s="1"/>
  <c r="AO132" i="52"/>
  <c r="AO145" i="52"/>
  <c r="AO159" i="52" s="1"/>
  <c r="AO173" i="52" s="1"/>
  <c r="M132" i="52"/>
  <c r="M145" i="52"/>
  <c r="M159" i="52" s="1"/>
  <c r="M173" i="52" s="1"/>
  <c r="AR131" i="52"/>
  <c r="AR144" i="52"/>
  <c r="AR158" i="52" s="1"/>
  <c r="CO508" i="3"/>
  <c r="CG508" i="3"/>
  <c r="D10" i="32"/>
  <c r="M82" i="4" s="1"/>
  <c r="H1" i="32"/>
  <c r="Q73" i="4" s="1"/>
  <c r="D3" i="32"/>
  <c r="M75" i="4" s="1"/>
  <c r="H7" i="32"/>
  <c r="Q79" i="4" s="1"/>
  <c r="F4" i="32"/>
  <c r="O76" i="4" s="1"/>
  <c r="G5" i="32"/>
  <c r="P77" i="4" s="1"/>
  <c r="AD51" i="1"/>
  <c r="BH18" i="2" s="1"/>
  <c r="A127" i="3"/>
  <c r="N10" i="32"/>
  <c r="H9" i="31"/>
  <c r="N10" i="31"/>
  <c r="H9" i="30"/>
  <c r="H81" i="4" s="1"/>
  <c r="N10" i="30"/>
  <c r="H11" i="29"/>
  <c r="Q71" i="4" s="1"/>
  <c r="O3" i="29"/>
  <c r="O4" i="29" s="1"/>
  <c r="O5" i="29" s="1"/>
  <c r="O6" i="29" s="1"/>
  <c r="O7" i="29" s="1"/>
  <c r="O8" i="29" s="1"/>
  <c r="O9" i="29" s="1"/>
  <c r="O10" i="29" s="1"/>
  <c r="O11" i="29" s="1"/>
  <c r="P3" i="29" s="1"/>
  <c r="P4" i="29" s="1"/>
  <c r="P5" i="29" s="1"/>
  <c r="P6" i="29" s="1"/>
  <c r="P7" i="29" s="1"/>
  <c r="P8" i="29" s="1"/>
  <c r="P9" i="29" s="1"/>
  <c r="P10" i="29" s="1"/>
  <c r="P11" i="29" s="1"/>
  <c r="Q3" i="29" s="1"/>
  <c r="Q4" i="29" s="1"/>
  <c r="Q5" i="29" s="1"/>
  <c r="Q6" i="29" s="1"/>
  <c r="Q7" i="29" s="1"/>
  <c r="Q8" i="29" s="1"/>
  <c r="Q9" i="29" s="1"/>
  <c r="Q10" i="29" s="1"/>
  <c r="Q11" i="29" s="1"/>
  <c r="R3" i="29" s="1"/>
  <c r="R4" i="29" s="1"/>
  <c r="R5" i="29" s="1"/>
  <c r="R6" i="29" s="1"/>
  <c r="R7" i="29" s="1"/>
  <c r="R8" i="29" s="1"/>
  <c r="R9" i="29" s="1"/>
  <c r="R10" i="29" s="1"/>
  <c r="R11" i="29" s="1"/>
  <c r="N9" i="28"/>
  <c r="H8" i="28"/>
  <c r="H68" i="4" s="1"/>
  <c r="H11" i="27"/>
  <c r="Q59" i="4" s="1"/>
  <c r="O3" i="27"/>
  <c r="O4" i="27" s="1"/>
  <c r="O5" i="27" s="1"/>
  <c r="O6" i="27" s="1"/>
  <c r="O7" i="27" s="1"/>
  <c r="O8" i="27" s="1"/>
  <c r="O9" i="27" s="1"/>
  <c r="O10" i="27" s="1"/>
  <c r="O11" i="27" s="1"/>
  <c r="P3" i="27" s="1"/>
  <c r="P4" i="27" s="1"/>
  <c r="P5" i="27" s="1"/>
  <c r="P6" i="27" s="1"/>
  <c r="P7" i="27" s="1"/>
  <c r="P8" i="27" s="1"/>
  <c r="P9" i="27" s="1"/>
  <c r="P10" i="27" s="1"/>
  <c r="P11" i="27" s="1"/>
  <c r="Q3" i="27" s="1"/>
  <c r="Q4" i="27" s="1"/>
  <c r="Q5" i="27" s="1"/>
  <c r="Q6" i="27" s="1"/>
  <c r="Q7" i="27" s="1"/>
  <c r="Q8" i="27" s="1"/>
  <c r="Q9" i="27" s="1"/>
  <c r="Q10" i="27" s="1"/>
  <c r="Q11" i="27" s="1"/>
  <c r="R3" i="27" s="1"/>
  <c r="R4" i="27" s="1"/>
  <c r="R5" i="27" s="1"/>
  <c r="R6" i="27" s="1"/>
  <c r="R7" i="27" s="1"/>
  <c r="R8" i="27" s="1"/>
  <c r="R9" i="27" s="1"/>
  <c r="R10" i="27" s="1"/>
  <c r="R11" i="27" s="1"/>
  <c r="H9" i="26"/>
  <c r="H57" i="4" s="1"/>
  <c r="N10" i="26"/>
  <c r="H9" i="25"/>
  <c r="Q45" i="4" s="1"/>
  <c r="N10" i="25"/>
  <c r="H9" i="24"/>
  <c r="H45" i="4" s="1"/>
  <c r="N10" i="24"/>
  <c r="H9" i="23"/>
  <c r="Q33" i="4" s="1"/>
  <c r="N10" i="23"/>
  <c r="H9" i="22"/>
  <c r="H33" i="4" s="1"/>
  <c r="N10" i="22"/>
  <c r="H9" i="21"/>
  <c r="Q21" i="4" s="1"/>
  <c r="N10" i="21"/>
  <c r="H9" i="20"/>
  <c r="H21" i="4" s="1"/>
  <c r="N10" i="20"/>
  <c r="H9" i="9"/>
  <c r="Q9" i="4" s="1"/>
  <c r="N10" i="9"/>
  <c r="A96" i="3"/>
  <c r="A128" i="3" s="1"/>
  <c r="A35" i="7"/>
  <c r="G4" i="40" s="1"/>
  <c r="P88" i="4" s="1"/>
  <c r="S444" i="3"/>
  <c r="S21" i="3" s="1"/>
  <c r="S446" i="3"/>
  <c r="S445" i="3" s="1"/>
  <c r="S19" i="3" s="1"/>
  <c r="S20" i="3" s="1"/>
  <c r="T444" i="3"/>
  <c r="T21" i="3" s="1"/>
  <c r="T446" i="3"/>
  <c r="T445" i="3" s="1"/>
  <c r="T19" i="3" s="1"/>
  <c r="T20" i="3" s="1"/>
  <c r="AE51" i="1"/>
  <c r="BI18" i="2" s="1"/>
  <c r="BF18" i="2"/>
  <c r="CP507" i="3"/>
  <c r="AW56" i="3" s="1"/>
  <c r="AZ58" i="3"/>
  <c r="AZ509" i="3"/>
  <c r="G23" i="3"/>
  <c r="A362" i="3"/>
  <c r="A60" i="3" s="1"/>
  <c r="A97" i="3" s="1"/>
  <c r="G325" i="3"/>
  <c r="G24" i="3" s="1"/>
  <c r="BB58" i="3"/>
  <c r="BN509" i="3"/>
  <c r="F328" i="3"/>
  <c r="BF509" i="3"/>
  <c r="CQ509" i="3"/>
  <c r="BA509" i="3"/>
  <c r="BA58" i="3"/>
  <c r="BF508" i="3"/>
  <c r="CQ508" i="3"/>
  <c r="U460" i="3"/>
  <c r="AE403" i="3"/>
  <c r="AE451" i="3" s="1"/>
  <c r="AB406" i="3"/>
  <c r="AB454" i="3" s="1"/>
  <c r="AF402" i="3"/>
  <c r="AF450" i="3" s="1"/>
  <c r="AI399" i="3"/>
  <c r="AI447" i="3" s="1"/>
  <c r="Y409" i="3"/>
  <c r="Y457" i="3" s="1"/>
  <c r="AD404" i="3"/>
  <c r="AD452" i="3" s="1"/>
  <c r="X410" i="3"/>
  <c r="X458" i="3" s="1"/>
  <c r="Z408" i="3"/>
  <c r="Z456" i="3" s="1"/>
  <c r="AA407" i="3"/>
  <c r="AA455" i="3" s="1"/>
  <c r="AC405" i="3"/>
  <c r="AC453" i="3" s="1"/>
  <c r="AI400" i="3"/>
  <c r="AI448" i="3" s="1"/>
  <c r="V412" i="3"/>
  <c r="W411" i="3"/>
  <c r="W459" i="3" s="1"/>
  <c r="AG401" i="3"/>
  <c r="AG449" i="3" s="1"/>
  <c r="O95" i="3"/>
  <c r="O160" i="3" s="1"/>
  <c r="O34" i="7" s="1"/>
  <c r="E6" i="32" s="1"/>
  <c r="N78" i="4" s="1"/>
  <c r="O50" i="6"/>
  <c r="U95" i="3"/>
  <c r="U160" i="3" s="1"/>
  <c r="U34" i="7" s="1"/>
  <c r="F3" i="32" s="1"/>
  <c r="O75" i="4" s="1"/>
  <c r="U50" i="6"/>
  <c r="AQ95" i="3"/>
  <c r="AQ160" i="3" s="1"/>
  <c r="I95" i="3"/>
  <c r="I160" i="3" s="1"/>
  <c r="I34" i="7" s="1"/>
  <c r="D9" i="32" s="1"/>
  <c r="M81" i="4" s="1"/>
  <c r="I50" i="6"/>
  <c r="AV33" i="7"/>
  <c r="M95" i="3"/>
  <c r="M160" i="3" s="1"/>
  <c r="M34" i="7" s="1"/>
  <c r="E4" i="32" s="1"/>
  <c r="N76" i="4" s="1"/>
  <c r="M50" i="6"/>
  <c r="AG95" i="3"/>
  <c r="AG160" i="3" s="1"/>
  <c r="AG34" i="7" s="1"/>
  <c r="G6" i="32" s="1"/>
  <c r="P78" i="4" s="1"/>
  <c r="AG50" i="6"/>
  <c r="X95" i="3"/>
  <c r="X160" i="3" s="1"/>
  <c r="X34" i="7" s="1"/>
  <c r="F6" i="32" s="1"/>
  <c r="O78" i="4" s="1"/>
  <c r="X50" i="6"/>
  <c r="C95" i="3"/>
  <c r="C160" i="3" s="1"/>
  <c r="C34" i="7" s="1"/>
  <c r="C50" i="6"/>
  <c r="L95" i="3"/>
  <c r="L160" i="3" s="1"/>
  <c r="L34" i="7" s="1"/>
  <c r="E3" i="32" s="1"/>
  <c r="N75" i="4" s="1"/>
  <c r="L50" i="6"/>
  <c r="AI95" i="3"/>
  <c r="AI160" i="3" s="1"/>
  <c r="AI34" i="7" s="1"/>
  <c r="G8" i="32" s="1"/>
  <c r="P80" i="4" s="1"/>
  <c r="AI50" i="6"/>
  <c r="AT95" i="3"/>
  <c r="AT160" i="3" s="1"/>
  <c r="AT34" i="7" s="1"/>
  <c r="AT50" i="6"/>
  <c r="AM95" i="3"/>
  <c r="AM160" i="3" s="1"/>
  <c r="AM34" i="7" s="1"/>
  <c r="H3" i="32" s="1"/>
  <c r="Q75" i="4" s="1"/>
  <c r="AM50" i="6"/>
  <c r="AS95" i="3"/>
  <c r="AS160" i="3" s="1"/>
  <c r="AS34" i="7" s="1"/>
  <c r="H9" i="32" s="1"/>
  <c r="Q81" i="4" s="1"/>
  <c r="AS50" i="6"/>
  <c r="AK95" i="3"/>
  <c r="AK160" i="3" s="1"/>
  <c r="AK34" i="7" s="1"/>
  <c r="G10" i="32" s="1"/>
  <c r="P82" i="4" s="1"/>
  <c r="AK50" i="6"/>
  <c r="K95" i="3"/>
  <c r="K160" i="3" s="1"/>
  <c r="K34" i="7" s="1"/>
  <c r="K50" i="6"/>
  <c r="G95" i="3"/>
  <c r="G160" i="3" s="1"/>
  <c r="G50" i="6"/>
  <c r="Z95" i="3"/>
  <c r="Z160" i="3" s="1"/>
  <c r="Z34" i="7" s="1"/>
  <c r="F8" i="32" s="1"/>
  <c r="O80" i="4" s="1"/>
  <c r="Z50" i="6"/>
  <c r="AB95" i="3"/>
  <c r="AB160" i="3" s="1"/>
  <c r="AB34" i="7" s="1"/>
  <c r="F10" i="32" s="1"/>
  <c r="O82" i="4" s="1"/>
  <c r="AB50" i="6"/>
  <c r="T95" i="3"/>
  <c r="T160" i="3" s="1"/>
  <c r="T34" i="7" s="1"/>
  <c r="E11" i="32" s="1"/>
  <c r="N83" i="4" s="1"/>
  <c r="T50" i="6"/>
  <c r="AH95" i="3"/>
  <c r="AH160" i="3" s="1"/>
  <c r="S95" i="3"/>
  <c r="S160" i="3" s="1"/>
  <c r="S34" i="7" s="1"/>
  <c r="E10" i="32" s="1"/>
  <c r="N82" i="4" s="1"/>
  <c r="S50" i="6"/>
  <c r="AF95" i="3"/>
  <c r="AF160" i="3" s="1"/>
  <c r="AF34" i="7" s="1"/>
  <c r="AF50" i="6"/>
  <c r="Y95" i="3"/>
  <c r="Y160" i="3" s="1"/>
  <c r="Q95" i="3"/>
  <c r="Q160" i="3" s="1"/>
  <c r="Q34" i="7" s="1"/>
  <c r="E8" i="32" s="1"/>
  <c r="N80" i="4" s="1"/>
  <c r="Q50" i="6"/>
  <c r="AL95" i="3"/>
  <c r="AL160" i="3" s="1"/>
  <c r="AL34" i="7" s="1"/>
  <c r="G11" i="32" s="1"/>
  <c r="P83" i="4" s="1"/>
  <c r="AL50" i="6"/>
  <c r="P95" i="3"/>
  <c r="P160" i="3" s="1"/>
  <c r="AE95" i="3"/>
  <c r="AE160" i="3" s="1"/>
  <c r="AE34" i="7" s="1"/>
  <c r="G4" i="32" s="1"/>
  <c r="P76" i="4" s="1"/>
  <c r="AE50" i="6"/>
  <c r="AA95" i="3"/>
  <c r="AA160" i="3" s="1"/>
  <c r="AA34" i="7" s="1"/>
  <c r="F9" i="32" s="1"/>
  <c r="O81" i="4" s="1"/>
  <c r="AA50" i="6"/>
  <c r="W95" i="3"/>
  <c r="W160" i="3" s="1"/>
  <c r="W34" i="7" s="1"/>
  <c r="F5" i="32" s="1"/>
  <c r="O77" i="4" s="1"/>
  <c r="W50" i="6"/>
  <c r="AP95" i="3"/>
  <c r="AP160" i="3" s="1"/>
  <c r="AP34" i="7" s="1"/>
  <c r="H6" i="32" s="1"/>
  <c r="Q78" i="4" s="1"/>
  <c r="AP50" i="6"/>
  <c r="J95" i="3"/>
  <c r="J160" i="3" s="1"/>
  <c r="J34" i="7" s="1"/>
  <c r="J50" i="6"/>
  <c r="R95" i="3"/>
  <c r="R160" i="3" s="1"/>
  <c r="R34" i="7" s="1"/>
  <c r="E9" i="32" s="1"/>
  <c r="N81" i="4" s="1"/>
  <c r="R50" i="6"/>
  <c r="V95" i="3"/>
  <c r="V160" i="3" s="1"/>
  <c r="V34" i="7" s="1"/>
  <c r="V50" i="6"/>
  <c r="AV94" i="3"/>
  <c r="AV159" i="3" s="1"/>
  <c r="AC95" i="3"/>
  <c r="AC160" i="3" s="1"/>
  <c r="AC34" i="7" s="1"/>
  <c r="F11" i="32" s="1"/>
  <c r="O83" i="4" s="1"/>
  <c r="AC50" i="6"/>
  <c r="H95" i="3"/>
  <c r="H160" i="3" s="1"/>
  <c r="H34" i="7" s="1"/>
  <c r="D8" i="32" s="1"/>
  <c r="M80" i="4" s="1"/>
  <c r="H50" i="6"/>
  <c r="E95" i="3"/>
  <c r="E160" i="3" s="1"/>
  <c r="E34" i="7" s="1"/>
  <c r="D5" i="32" s="1"/>
  <c r="M77" i="4" s="1"/>
  <c r="E50" i="6"/>
  <c r="F95" i="3"/>
  <c r="F160" i="3" s="1"/>
  <c r="F34" i="7" s="1"/>
  <c r="D6" i="32" s="1"/>
  <c r="M78" i="4" s="1"/>
  <c r="F50" i="6"/>
  <c r="AN95" i="3"/>
  <c r="AN160" i="3" s="1"/>
  <c r="AN34" i="7" s="1"/>
  <c r="H4" i="32" s="1"/>
  <c r="Q76" i="4" s="1"/>
  <c r="AN50" i="6"/>
  <c r="AJ95" i="3"/>
  <c r="AJ160" i="3" s="1"/>
  <c r="AJ34" i="7" s="1"/>
  <c r="G9" i="32" s="1"/>
  <c r="P81" i="4" s="1"/>
  <c r="AJ50" i="6"/>
  <c r="AO95" i="3"/>
  <c r="AO160" i="3" s="1"/>
  <c r="AO34" i="7" s="1"/>
  <c r="H5" i="32" s="1"/>
  <c r="Q77" i="4" s="1"/>
  <c r="AO50" i="6"/>
  <c r="AD95" i="3"/>
  <c r="AD160" i="3" s="1"/>
  <c r="AD34" i="7" s="1"/>
  <c r="G3" i="32" s="1"/>
  <c r="P75" i="4" s="1"/>
  <c r="AD50" i="6"/>
  <c r="D95" i="3"/>
  <c r="D160" i="3" s="1"/>
  <c r="D34" i="7" s="1"/>
  <c r="D4" i="32" s="1"/>
  <c r="M76" i="4" s="1"/>
  <c r="D50" i="6"/>
  <c r="AU95" i="3"/>
  <c r="AU160" i="3" s="1"/>
  <c r="AU34" i="7" s="1"/>
  <c r="AU50" i="6"/>
  <c r="N95" i="3"/>
  <c r="N160" i="3" s="1"/>
  <c r="N34" i="7" s="1"/>
  <c r="E5" i="32" s="1"/>
  <c r="N77" i="4" s="1"/>
  <c r="N50" i="6"/>
  <c r="AR95" i="3"/>
  <c r="AR160" i="3" s="1"/>
  <c r="AR34" i="7" s="1"/>
  <c r="H8" i="32" s="1"/>
  <c r="Q80" i="4" s="1"/>
  <c r="AR50" i="6"/>
  <c r="AV58" i="3"/>
  <c r="AV50" i="6" s="1"/>
  <c r="AS286" i="3"/>
  <c r="AS320" i="3" s="1"/>
  <c r="AS362" i="3" s="1"/>
  <c r="AS60" i="3" s="1"/>
  <c r="AC286" i="3"/>
  <c r="AC320" i="3" s="1"/>
  <c r="AC362" i="3" s="1"/>
  <c r="AC60" i="3" s="1"/>
  <c r="AM286" i="3"/>
  <c r="AM320" i="3" s="1"/>
  <c r="AM362" i="3" s="1"/>
  <c r="AM60" i="3" s="1"/>
  <c r="P286" i="3"/>
  <c r="P320" i="3" s="1"/>
  <c r="P362" i="3" s="1"/>
  <c r="P60" i="3" s="1"/>
  <c r="AL286" i="3"/>
  <c r="AL320" i="3" s="1"/>
  <c r="AL362" i="3" s="1"/>
  <c r="AL60" i="3" s="1"/>
  <c r="AN286" i="3"/>
  <c r="AN320" i="3" s="1"/>
  <c r="AN362" i="3" s="1"/>
  <c r="AN60" i="3" s="1"/>
  <c r="K286" i="3"/>
  <c r="K320" i="3" s="1"/>
  <c r="K362" i="3" s="1"/>
  <c r="K60" i="3" s="1"/>
  <c r="J286" i="3"/>
  <c r="J320" i="3" s="1"/>
  <c r="J362" i="3" s="1"/>
  <c r="J60" i="3" s="1"/>
  <c r="M286" i="3"/>
  <c r="M320" i="3" s="1"/>
  <c r="M362" i="3" s="1"/>
  <c r="M60" i="3" s="1"/>
  <c r="AB286" i="3"/>
  <c r="AB320" i="3" s="1"/>
  <c r="AB362" i="3" s="1"/>
  <c r="AB60" i="3" s="1"/>
  <c r="L286" i="3"/>
  <c r="L320" i="3" s="1"/>
  <c r="L362" i="3" s="1"/>
  <c r="L60" i="3" s="1"/>
  <c r="AA286" i="3"/>
  <c r="AA320" i="3" s="1"/>
  <c r="AA362" i="3" s="1"/>
  <c r="AA60" i="3" s="1"/>
  <c r="Y286" i="3"/>
  <c r="Y320" i="3" s="1"/>
  <c r="Y362" i="3" s="1"/>
  <c r="Y60" i="3" s="1"/>
  <c r="I286" i="3"/>
  <c r="I320" i="3" s="1"/>
  <c r="I362" i="3" s="1"/>
  <c r="I60" i="3" s="1"/>
  <c r="AR286" i="3"/>
  <c r="AR320" i="3" s="1"/>
  <c r="AR362" i="3" s="1"/>
  <c r="AR60" i="3" s="1"/>
  <c r="W286" i="3"/>
  <c r="W320" i="3" s="1"/>
  <c r="W362" i="3" s="1"/>
  <c r="W60" i="3" s="1"/>
  <c r="G286" i="3"/>
  <c r="G320" i="3" s="1"/>
  <c r="G362" i="3" s="1"/>
  <c r="G60" i="3" s="1"/>
  <c r="F286" i="3"/>
  <c r="F320" i="3" s="1"/>
  <c r="F362" i="3" s="1"/>
  <c r="F60" i="3" s="1"/>
  <c r="Q286" i="3"/>
  <c r="Q320" i="3" s="1"/>
  <c r="Q362" i="3" s="1"/>
  <c r="Q60" i="3" s="1"/>
  <c r="H286" i="3"/>
  <c r="H320" i="3" s="1"/>
  <c r="H362" i="3" s="1"/>
  <c r="H60" i="3" s="1"/>
  <c r="AP286" i="3"/>
  <c r="AP320" i="3" s="1"/>
  <c r="AP362" i="3" s="1"/>
  <c r="AP60" i="3" s="1"/>
  <c r="C286" i="3"/>
  <c r="C320" i="3" s="1"/>
  <c r="C362" i="3" s="1"/>
  <c r="C60" i="3" s="1"/>
  <c r="V286" i="3"/>
  <c r="V320" i="3" s="1"/>
  <c r="V362" i="3" s="1"/>
  <c r="V60" i="3" s="1"/>
  <c r="Z286" i="3"/>
  <c r="Z320" i="3" s="1"/>
  <c r="Z362" i="3" s="1"/>
  <c r="Z60" i="3" s="1"/>
  <c r="AO286" i="3"/>
  <c r="AO320" i="3" s="1"/>
  <c r="AO362" i="3" s="1"/>
  <c r="AO60" i="3" s="1"/>
  <c r="D286" i="3"/>
  <c r="D320" i="3" s="1"/>
  <c r="D362" i="3" s="1"/>
  <c r="D60" i="3" s="1"/>
  <c r="AH286" i="3"/>
  <c r="AH320" i="3" s="1"/>
  <c r="AH362" i="3" s="1"/>
  <c r="AH60" i="3" s="1"/>
  <c r="X286" i="3"/>
  <c r="X320" i="3" s="1"/>
  <c r="X362" i="3" s="1"/>
  <c r="X60" i="3" s="1"/>
  <c r="E286" i="3"/>
  <c r="E320" i="3" s="1"/>
  <c r="E362" i="3" s="1"/>
  <c r="E60" i="3" s="1"/>
  <c r="AF286" i="3"/>
  <c r="AF320" i="3" s="1"/>
  <c r="AF362" i="3" s="1"/>
  <c r="AF60" i="3" s="1"/>
  <c r="N286" i="3"/>
  <c r="N320" i="3" s="1"/>
  <c r="N362" i="3" s="1"/>
  <c r="N60" i="3" s="1"/>
  <c r="AI286" i="3"/>
  <c r="AI320" i="3" s="1"/>
  <c r="AI362" i="3" s="1"/>
  <c r="AI60" i="3" s="1"/>
  <c r="S286" i="3"/>
  <c r="S320" i="3" s="1"/>
  <c r="S362" i="3" s="1"/>
  <c r="S60" i="3" s="1"/>
  <c r="R286" i="3"/>
  <c r="R320" i="3" s="1"/>
  <c r="R362" i="3" s="1"/>
  <c r="R60" i="3" s="1"/>
  <c r="AG286" i="3"/>
  <c r="AG320" i="3" s="1"/>
  <c r="AG362" i="3" s="1"/>
  <c r="AG60" i="3" s="1"/>
  <c r="AQ286" i="3"/>
  <c r="AQ320" i="3" s="1"/>
  <c r="AQ362" i="3" s="1"/>
  <c r="AQ60" i="3" s="1"/>
  <c r="AE286" i="3"/>
  <c r="AE320" i="3" s="1"/>
  <c r="AE362" i="3" s="1"/>
  <c r="AE60" i="3" s="1"/>
  <c r="AT286" i="3"/>
  <c r="AT320" i="3" s="1"/>
  <c r="AT362" i="3" s="1"/>
  <c r="AT60" i="3" s="1"/>
  <c r="AJ286" i="3"/>
  <c r="AJ320" i="3" s="1"/>
  <c r="AJ362" i="3" s="1"/>
  <c r="AJ60" i="3" s="1"/>
  <c r="AK286" i="3"/>
  <c r="AK320" i="3" s="1"/>
  <c r="AK362" i="3" s="1"/>
  <c r="AK60" i="3" s="1"/>
  <c r="U286" i="3"/>
  <c r="U320" i="3" s="1"/>
  <c r="U362" i="3" s="1"/>
  <c r="U60" i="3" s="1"/>
  <c r="AU286" i="3"/>
  <c r="AU320" i="3" s="1"/>
  <c r="AU362" i="3" s="1"/>
  <c r="AU60" i="3" s="1"/>
  <c r="AD286" i="3"/>
  <c r="AD320" i="3" s="1"/>
  <c r="AD362" i="3" s="1"/>
  <c r="AD60" i="3" s="1"/>
  <c r="T286" i="3"/>
  <c r="T320" i="3" s="1"/>
  <c r="T362" i="3" s="1"/>
  <c r="T60" i="3" s="1"/>
  <c r="O286" i="3"/>
  <c r="O320" i="3" s="1"/>
  <c r="O362" i="3" s="1"/>
  <c r="O60" i="3" s="1"/>
  <c r="AV361" i="3"/>
  <c r="B321" i="3"/>
  <c r="B287" i="3"/>
  <c r="AG33" i="2"/>
  <c r="F33" i="2" s="1"/>
  <c r="AI33" i="2"/>
  <c r="H33" i="2" s="1"/>
  <c r="AJ33" i="2"/>
  <c r="I33" i="2" s="1"/>
  <c r="P146" i="52" l="1"/>
  <c r="P160" i="52" s="1"/>
  <c r="P174" i="52" s="1"/>
  <c r="P188" i="52" s="1"/>
  <c r="P203" i="52" s="1"/>
  <c r="AS133" i="52"/>
  <c r="AP146" i="52"/>
  <c r="AP160" i="52" s="1"/>
  <c r="AP174" i="52" s="1"/>
  <c r="AP188" i="52" s="1"/>
  <c r="AP203" i="52" s="1"/>
  <c r="E13" i="51" s="1"/>
  <c r="AP133" i="52"/>
  <c r="E146" i="52"/>
  <c r="E160" i="52" s="1"/>
  <c r="E174" i="52" s="1"/>
  <c r="E188" i="52" s="1"/>
  <c r="E203" i="52" s="1"/>
  <c r="E133" i="52"/>
  <c r="AU146" i="52"/>
  <c r="AU160" i="52" s="1"/>
  <c r="AU174" i="52" s="1"/>
  <c r="AU188" i="52" s="1"/>
  <c r="AU203" i="52" s="1"/>
  <c r="J13" i="51" s="1"/>
  <c r="AU133" i="52"/>
  <c r="AN146" i="52"/>
  <c r="AN160" i="52" s="1"/>
  <c r="AN174" i="52" s="1"/>
  <c r="AN188" i="52" s="1"/>
  <c r="AN203" i="52" s="1"/>
  <c r="C13" i="51" s="1"/>
  <c r="AN133" i="52"/>
  <c r="H1" i="40"/>
  <c r="Q85" i="4" s="1"/>
  <c r="E4" i="40"/>
  <c r="N88" i="4" s="1"/>
  <c r="D6" i="40"/>
  <c r="M90" i="4" s="1"/>
  <c r="AB133" i="52"/>
  <c r="AB146" i="52"/>
  <c r="AB160" i="52" s="1"/>
  <c r="AB174" i="52" s="1"/>
  <c r="AB188" i="52" s="1"/>
  <c r="AB203" i="52" s="1"/>
  <c r="F3" i="40"/>
  <c r="O87" i="4" s="1"/>
  <c r="G7" i="40"/>
  <c r="P91" i="4" s="1"/>
  <c r="G10" i="40"/>
  <c r="P94" i="4" s="1"/>
  <c r="F10" i="40"/>
  <c r="O94" i="4" s="1"/>
  <c r="H7" i="40"/>
  <c r="Q91" i="4" s="1"/>
  <c r="D5" i="40"/>
  <c r="M89" i="4" s="1"/>
  <c r="G146" i="52"/>
  <c r="G160" i="52" s="1"/>
  <c r="G174" i="52" s="1"/>
  <c r="G188" i="52" s="1"/>
  <c r="G203" i="52" s="1"/>
  <c r="G133" i="52"/>
  <c r="H8" i="40"/>
  <c r="Q92" i="4" s="1"/>
  <c r="E11" i="40"/>
  <c r="N95" i="4" s="1"/>
  <c r="D10" i="40"/>
  <c r="M94" i="4" s="1"/>
  <c r="J146" i="52"/>
  <c r="J160" i="52" s="1"/>
  <c r="J174" i="52" s="1"/>
  <c r="J188" i="52" s="1"/>
  <c r="J203" i="52" s="1"/>
  <c r="J133" i="52"/>
  <c r="AA146" i="52"/>
  <c r="AA160" i="52" s="1"/>
  <c r="AA174" i="52" s="1"/>
  <c r="AA188" i="52" s="1"/>
  <c r="AA203" i="52" s="1"/>
  <c r="AA133" i="52"/>
  <c r="Z145" i="52"/>
  <c r="Z159" i="52" s="1"/>
  <c r="Z173" i="52" s="1"/>
  <c r="Z187" i="52" s="1"/>
  <c r="Z202" i="52" s="1"/>
  <c r="Z132" i="52"/>
  <c r="AJ146" i="52"/>
  <c r="AJ160" i="52" s="1"/>
  <c r="AJ174" i="52" s="1"/>
  <c r="AJ188" i="52" s="1"/>
  <c r="AJ203" i="52" s="1"/>
  <c r="AJ133" i="52"/>
  <c r="S146" i="52"/>
  <c r="S160" i="52" s="1"/>
  <c r="S174" i="52" s="1"/>
  <c r="S188" i="52" s="1"/>
  <c r="S203" i="52" s="1"/>
  <c r="S133" i="52"/>
  <c r="D146" i="52"/>
  <c r="D160" i="52" s="1"/>
  <c r="D174" i="52" s="1"/>
  <c r="D188" i="52" s="1"/>
  <c r="D203" i="52" s="1"/>
  <c r="D133" i="52"/>
  <c r="H6" i="40"/>
  <c r="Q90" i="4" s="1"/>
  <c r="G5" i="40"/>
  <c r="P89" i="4" s="1"/>
  <c r="X146" i="52"/>
  <c r="X160" i="52" s="1"/>
  <c r="X174" i="52" s="1"/>
  <c r="X188" i="52" s="1"/>
  <c r="X203" i="52" s="1"/>
  <c r="X133" i="52"/>
  <c r="I146" i="52"/>
  <c r="I160" i="52" s="1"/>
  <c r="I174" i="52" s="1"/>
  <c r="I188" i="52" s="1"/>
  <c r="I203" i="52" s="1"/>
  <c r="I133" i="52"/>
  <c r="H3" i="40"/>
  <c r="Q87" i="4" s="1"/>
  <c r="E8" i="40"/>
  <c r="N92" i="4" s="1"/>
  <c r="D8" i="40"/>
  <c r="M92" i="4" s="1"/>
  <c r="H146" i="52"/>
  <c r="H160" i="52" s="1"/>
  <c r="H133" i="52"/>
  <c r="AE133" i="52"/>
  <c r="AE146" i="52"/>
  <c r="AE160" i="52" s="1"/>
  <c r="AE174" i="52" s="1"/>
  <c r="AE188" i="52" s="1"/>
  <c r="AE203" i="52" s="1"/>
  <c r="W147" i="52"/>
  <c r="W161" i="52" s="1"/>
  <c r="W175" i="52" s="1"/>
  <c r="W189" i="52" s="1"/>
  <c r="W204" i="52" s="1"/>
  <c r="W134" i="52"/>
  <c r="V146" i="52"/>
  <c r="V160" i="52" s="1"/>
  <c r="V174" i="52" s="1"/>
  <c r="V188" i="52" s="1"/>
  <c r="V203" i="52" s="1"/>
  <c r="V133" i="52"/>
  <c r="D3" i="40"/>
  <c r="M87" i="4" s="1"/>
  <c r="D4" i="40"/>
  <c r="M88" i="4" s="1"/>
  <c r="B1" i="40"/>
  <c r="K85" i="4" s="1"/>
  <c r="AH146" i="52"/>
  <c r="AH160" i="52" s="1"/>
  <c r="AH174" i="52" s="1"/>
  <c r="AH188" i="52" s="1"/>
  <c r="AH203" i="52" s="1"/>
  <c r="AH133" i="52"/>
  <c r="O146" i="52"/>
  <c r="O160" i="52" s="1"/>
  <c r="O174" i="52" s="1"/>
  <c r="O188" i="52" s="1"/>
  <c r="O203" i="52" s="1"/>
  <c r="O133" i="52"/>
  <c r="G11" i="40"/>
  <c r="P95" i="4" s="1"/>
  <c r="D7" i="40"/>
  <c r="M91" i="4" s="1"/>
  <c r="D11" i="40"/>
  <c r="M95" i="4" s="1"/>
  <c r="R146" i="52"/>
  <c r="R160" i="52" s="1"/>
  <c r="R174" i="52" s="1"/>
  <c r="R188" i="52" s="1"/>
  <c r="R203" i="52" s="1"/>
  <c r="R133" i="52"/>
  <c r="AF146" i="52"/>
  <c r="AF160" i="52" s="1"/>
  <c r="AF174" i="52" s="1"/>
  <c r="AF188" i="52" s="1"/>
  <c r="AF203" i="52" s="1"/>
  <c r="AF133" i="52"/>
  <c r="AG146" i="52"/>
  <c r="AG160" i="52" s="1"/>
  <c r="AG174" i="52" s="1"/>
  <c r="AG188" i="52" s="1"/>
  <c r="AG203" i="52" s="1"/>
  <c r="AG133" i="52"/>
  <c r="F5" i="40"/>
  <c r="O89" i="4" s="1"/>
  <c r="G9" i="40"/>
  <c r="P93" i="4" s="1"/>
  <c r="AL133" i="52"/>
  <c r="AL146" i="52"/>
  <c r="AL160" i="52" s="1"/>
  <c r="AL174" i="52" s="1"/>
  <c r="AL188" i="52" s="1"/>
  <c r="AL203" i="52" s="1"/>
  <c r="D9" i="40"/>
  <c r="M93" i="4" s="1"/>
  <c r="E9" i="40"/>
  <c r="N93" i="4" s="1"/>
  <c r="H11" i="40"/>
  <c r="Q95" i="4" s="1"/>
  <c r="AV133" i="52"/>
  <c r="AV146" i="52"/>
  <c r="AV160" i="52" s="1"/>
  <c r="AV174" i="52" s="1"/>
  <c r="AV188" i="52" s="1"/>
  <c r="AV203" i="52" s="1"/>
  <c r="K13" i="51" s="1"/>
  <c r="E7" i="40"/>
  <c r="N91" i="4" s="1"/>
  <c r="G8" i="40"/>
  <c r="P92" i="4" s="1"/>
  <c r="F9" i="40"/>
  <c r="O93" i="4" s="1"/>
  <c r="N146" i="52"/>
  <c r="N160" i="52" s="1"/>
  <c r="N174" i="52" s="1"/>
  <c r="N188" i="52" s="1"/>
  <c r="N203" i="52" s="1"/>
  <c r="N133" i="52"/>
  <c r="E6" i="40"/>
  <c r="N90" i="4" s="1"/>
  <c r="G6" i="40"/>
  <c r="P90" i="4" s="1"/>
  <c r="H9" i="40"/>
  <c r="Q93" i="4" s="1"/>
  <c r="F146" i="52"/>
  <c r="F160" i="52" s="1"/>
  <c r="F174" i="52" s="1"/>
  <c r="F188" i="52" s="1"/>
  <c r="F203" i="52" s="1"/>
  <c r="F133" i="52"/>
  <c r="P147" i="52"/>
  <c r="P161" i="52" s="1"/>
  <c r="P175" i="52" s="1"/>
  <c r="P189" i="52" s="1"/>
  <c r="P204" i="52" s="1"/>
  <c r="P134" i="52"/>
  <c r="AT146" i="52"/>
  <c r="AT160" i="52" s="1"/>
  <c r="AT174" i="52" s="1"/>
  <c r="AT188" i="52" s="1"/>
  <c r="AT203" i="52" s="1"/>
  <c r="I13" i="51" s="1"/>
  <c r="AT133" i="52"/>
  <c r="AO133" i="52"/>
  <c r="AO146" i="52"/>
  <c r="AO160" i="52" s="1"/>
  <c r="AO174" i="52" s="1"/>
  <c r="U133" i="52"/>
  <c r="U146" i="52"/>
  <c r="U160" i="52" s="1"/>
  <c r="U174" i="52" s="1"/>
  <c r="U188" i="52" s="1"/>
  <c r="U203" i="52" s="1"/>
  <c r="AC133" i="52"/>
  <c r="AC146" i="52"/>
  <c r="AC160" i="52" s="1"/>
  <c r="AC174" i="52" s="1"/>
  <c r="AC188" i="52" s="1"/>
  <c r="AC203" i="52" s="1"/>
  <c r="AK187" i="52"/>
  <c r="AK202" i="52" s="1"/>
  <c r="M187" i="52"/>
  <c r="M202" i="52" s="1"/>
  <c r="K187" i="52"/>
  <c r="K202" i="52" s="1"/>
  <c r="Y187" i="52"/>
  <c r="Y202" i="52" s="1"/>
  <c r="AK133" i="52"/>
  <c r="AK146" i="52"/>
  <c r="AK160" i="52" s="1"/>
  <c r="AK174" i="52" s="1"/>
  <c r="AM133" i="52"/>
  <c r="AM146" i="52"/>
  <c r="AM160" i="52" s="1"/>
  <c r="AM174" i="52" s="1"/>
  <c r="AM188" i="52" s="1"/>
  <c r="AM203" i="52" s="1"/>
  <c r="AD133" i="52"/>
  <c r="AD146" i="52"/>
  <c r="AD160" i="52" s="1"/>
  <c r="AD174" i="52" s="1"/>
  <c r="AD188" i="52" s="1"/>
  <c r="AD203" i="52" s="1"/>
  <c r="AR132" i="52"/>
  <c r="AR145" i="52"/>
  <c r="AR159" i="52" s="1"/>
  <c r="AR173" i="52" s="1"/>
  <c r="AR187" i="52" s="1"/>
  <c r="AR202" i="52" s="1"/>
  <c r="G12" i="51" s="1"/>
  <c r="M133" i="52"/>
  <c r="M146" i="52"/>
  <c r="M160" i="52" s="1"/>
  <c r="M174" i="52" s="1"/>
  <c r="K133" i="52"/>
  <c r="K146" i="52"/>
  <c r="K160" i="52" s="1"/>
  <c r="K174" i="52" s="1"/>
  <c r="AQ133" i="52"/>
  <c r="AQ146" i="52"/>
  <c r="AQ160" i="52" s="1"/>
  <c r="AQ174" i="52" s="1"/>
  <c r="AQ188" i="52" s="1"/>
  <c r="AQ203" i="52" s="1"/>
  <c r="F13" i="51" s="1"/>
  <c r="AI132" i="52"/>
  <c r="AI145" i="52"/>
  <c r="AI159" i="52" s="1"/>
  <c r="L133" i="52"/>
  <c r="L146" i="52"/>
  <c r="L160" i="52" s="1"/>
  <c r="L174" i="52" s="1"/>
  <c r="L188" i="52" s="1"/>
  <c r="L203" i="52" s="1"/>
  <c r="Y133" i="52"/>
  <c r="Y146" i="52"/>
  <c r="Y160" i="52" s="1"/>
  <c r="Y174" i="52" s="1"/>
  <c r="AO187" i="52"/>
  <c r="AO202" i="52" s="1"/>
  <c r="D12" i="51" s="1"/>
  <c r="Q132" i="52"/>
  <c r="Q145" i="52"/>
  <c r="Q159" i="52" s="1"/>
  <c r="T133" i="52"/>
  <c r="T146" i="52"/>
  <c r="T160" i="52" s="1"/>
  <c r="T174" i="52" s="1"/>
  <c r="T188" i="52" s="1"/>
  <c r="T203" i="52" s="1"/>
  <c r="CP508" i="3"/>
  <c r="AW57" i="3" s="1"/>
  <c r="AD52" i="1"/>
  <c r="H5" i="21"/>
  <c r="Q17" i="4" s="1"/>
  <c r="G7" i="29"/>
  <c r="P67" i="4" s="1"/>
  <c r="E11" i="27"/>
  <c r="N59" i="4" s="1"/>
  <c r="D5" i="29"/>
  <c r="M65" i="4" s="1"/>
  <c r="G7" i="30"/>
  <c r="G79" i="4" s="1"/>
  <c r="G4" i="30"/>
  <c r="G76" i="4" s="1"/>
  <c r="E8" i="30"/>
  <c r="E80" i="4" s="1"/>
  <c r="D11" i="32"/>
  <c r="M83" i="4" s="1"/>
  <c r="A161" i="3"/>
  <c r="H4" i="22"/>
  <c r="H28" i="4" s="1"/>
  <c r="H6" i="23"/>
  <c r="Q30" i="4" s="1"/>
  <c r="H7" i="23"/>
  <c r="Q31" i="4" s="1"/>
  <c r="H5" i="24"/>
  <c r="H41" i="4" s="1"/>
  <c r="H6" i="24"/>
  <c r="H42" i="4" s="1"/>
  <c r="H7" i="22"/>
  <c r="H31" i="4" s="1"/>
  <c r="H5" i="25"/>
  <c r="Q41" i="4" s="1"/>
  <c r="H5" i="23"/>
  <c r="Q29" i="4" s="1"/>
  <c r="H8" i="25"/>
  <c r="Q44" i="4" s="1"/>
  <c r="H8" i="24"/>
  <c r="H44" i="4" s="1"/>
  <c r="H8" i="23"/>
  <c r="Q32" i="4" s="1"/>
  <c r="H8" i="22"/>
  <c r="H32" i="4" s="1"/>
  <c r="H8" i="21"/>
  <c r="Q20" i="4" s="1"/>
  <c r="H5" i="22"/>
  <c r="H29" i="4" s="1"/>
  <c r="H6" i="25"/>
  <c r="Q42" i="4" s="1"/>
  <c r="H6" i="21"/>
  <c r="Q18" i="4" s="1"/>
  <c r="H7" i="25"/>
  <c r="Q43" i="4" s="1"/>
  <c r="H4" i="23"/>
  <c r="Q28" i="4" s="1"/>
  <c r="H6" i="22"/>
  <c r="H30" i="4" s="1"/>
  <c r="H7" i="24"/>
  <c r="H43" i="4" s="1"/>
  <c r="H7" i="21"/>
  <c r="Q19" i="4" s="1"/>
  <c r="H4" i="24"/>
  <c r="H40" i="4" s="1"/>
  <c r="N11" i="32"/>
  <c r="H10" i="32"/>
  <c r="Q82" i="4" s="1"/>
  <c r="N11" i="31"/>
  <c r="H10" i="31"/>
  <c r="N11" i="30"/>
  <c r="H10" i="30"/>
  <c r="H82" i="4" s="1"/>
  <c r="H9" i="28"/>
  <c r="H69" i="4" s="1"/>
  <c r="N10" i="28"/>
  <c r="N11" i="26"/>
  <c r="H10" i="26"/>
  <c r="H58" i="4" s="1"/>
  <c r="N11" i="25"/>
  <c r="H10" i="25"/>
  <c r="Q46" i="4" s="1"/>
  <c r="N11" i="24"/>
  <c r="H10" i="24"/>
  <c r="H46" i="4" s="1"/>
  <c r="N11" i="23"/>
  <c r="H10" i="23"/>
  <c r="Q34" i="4" s="1"/>
  <c r="N11" i="22"/>
  <c r="H10" i="22"/>
  <c r="H34" i="4" s="1"/>
  <c r="N11" i="21"/>
  <c r="H10" i="21"/>
  <c r="Q22" i="4" s="1"/>
  <c r="N11" i="20"/>
  <c r="H10" i="20"/>
  <c r="H22" i="4" s="1"/>
  <c r="N11" i="9"/>
  <c r="H10" i="9"/>
  <c r="Q10" i="4" s="1"/>
  <c r="U444" i="3"/>
  <c r="U21" i="3" s="1"/>
  <c r="U446" i="3"/>
  <c r="U445" i="3" s="1"/>
  <c r="U19" i="3" s="1"/>
  <c r="U20" i="3" s="1"/>
  <c r="AE52" i="1"/>
  <c r="CP509" i="3"/>
  <c r="AW58" i="3" s="1"/>
  <c r="A363" i="3"/>
  <c r="A61" i="3" s="1"/>
  <c r="A98" i="3" s="1"/>
  <c r="F325" i="3"/>
  <c r="F24" i="3" s="1"/>
  <c r="CD510" i="3"/>
  <c r="CD59" i="3"/>
  <c r="BJ510" i="3"/>
  <c r="BJ59" i="3"/>
  <c r="BL510" i="3"/>
  <c r="BL59" i="3"/>
  <c r="BG510" i="3"/>
  <c r="BN510" i="3" s="1"/>
  <c r="BG59" i="3"/>
  <c r="BQ510" i="3"/>
  <c r="BQ59" i="3"/>
  <c r="BP510" i="3"/>
  <c r="BP59" i="3"/>
  <c r="CJ510" i="3"/>
  <c r="CJ59" i="3"/>
  <c r="BB510" i="3"/>
  <c r="BB59" i="3"/>
  <c r="BA510" i="3"/>
  <c r="BA59" i="3"/>
  <c r="CM510" i="3"/>
  <c r="CM59" i="3"/>
  <c r="CC510" i="3"/>
  <c r="CC59" i="3"/>
  <c r="BH510" i="3"/>
  <c r="BH59" i="3"/>
  <c r="AX510" i="3"/>
  <c r="AX59" i="3"/>
  <c r="CE510" i="3"/>
  <c r="CE59" i="3"/>
  <c r="BD510" i="3"/>
  <c r="BD59" i="3"/>
  <c r="CN510" i="3"/>
  <c r="CN59" i="3"/>
  <c r="BT510" i="3"/>
  <c r="BT59" i="3"/>
  <c r="AZ510" i="3"/>
  <c r="AZ59" i="3"/>
  <c r="BV510" i="3"/>
  <c r="BV59" i="3"/>
  <c r="BR510" i="3"/>
  <c r="BR59" i="3"/>
  <c r="BZ510" i="3"/>
  <c r="BZ59" i="3"/>
  <c r="AY510" i="3"/>
  <c r="AY59" i="3"/>
  <c r="CH510" i="3"/>
  <c r="CH59" i="3"/>
  <c r="CB510" i="3"/>
  <c r="CB59" i="3"/>
  <c r="CL510" i="3"/>
  <c r="CL59" i="3"/>
  <c r="BK510" i="3"/>
  <c r="BK59" i="3"/>
  <c r="BC510" i="3"/>
  <c r="BC59" i="3"/>
  <c r="BS510" i="3"/>
  <c r="BS59" i="3"/>
  <c r="CA510" i="3"/>
  <c r="CA59" i="3"/>
  <c r="CK510" i="3"/>
  <c r="CK59" i="3"/>
  <c r="BI510" i="3"/>
  <c r="BI59" i="3"/>
  <c r="BM510" i="3"/>
  <c r="BM59" i="3"/>
  <c r="CI510" i="3"/>
  <c r="CI59" i="3"/>
  <c r="BU510" i="3"/>
  <c r="BU59" i="3"/>
  <c r="BY510" i="3"/>
  <c r="CG510" i="3" s="1"/>
  <c r="BY59" i="3"/>
  <c r="V460" i="3"/>
  <c r="AH401" i="3"/>
  <c r="AH449" i="3" s="1"/>
  <c r="W412" i="3"/>
  <c r="W460" i="3" s="1"/>
  <c r="W444" i="3" s="1"/>
  <c r="W21" i="3" s="1"/>
  <c r="AD405" i="3"/>
  <c r="AD453" i="3" s="1"/>
  <c r="AA408" i="3"/>
  <c r="AA456" i="3" s="1"/>
  <c r="AE404" i="3"/>
  <c r="AE452" i="3" s="1"/>
  <c r="AC406" i="3"/>
  <c r="AC454" i="3" s="1"/>
  <c r="X411" i="3"/>
  <c r="X459" i="3" s="1"/>
  <c r="AB407" i="3"/>
  <c r="AB455" i="3" s="1"/>
  <c r="Y410" i="3"/>
  <c r="Y458" i="3" s="1"/>
  <c r="Z409" i="3"/>
  <c r="Z457" i="3" s="1"/>
  <c r="AG402" i="3"/>
  <c r="AG450" i="3" s="1"/>
  <c r="AF403" i="3"/>
  <c r="AF451" i="3" s="1"/>
  <c r="AV95" i="3"/>
  <c r="AV160" i="3" s="1"/>
  <c r="AV34" i="7"/>
  <c r="K96" i="3"/>
  <c r="K161" i="3" s="1"/>
  <c r="K35" i="7" s="1"/>
  <c r="K51" i="6"/>
  <c r="O96" i="3"/>
  <c r="O161" i="3" s="1"/>
  <c r="O35" i="7" s="1"/>
  <c r="O51" i="6"/>
  <c r="L96" i="3"/>
  <c r="L161" i="3" s="1"/>
  <c r="L35" i="7" s="1"/>
  <c r="L51" i="6"/>
  <c r="V96" i="3"/>
  <c r="V161" i="3" s="1"/>
  <c r="V35" i="7" s="1"/>
  <c r="V51" i="6"/>
  <c r="T96" i="3"/>
  <c r="T161" i="3" s="1"/>
  <c r="T35" i="7" s="1"/>
  <c r="T51" i="6"/>
  <c r="AU96" i="3"/>
  <c r="AU161" i="3" s="1"/>
  <c r="AU35" i="7" s="1"/>
  <c r="AU51" i="6"/>
  <c r="P96" i="3"/>
  <c r="P161" i="3" s="1"/>
  <c r="H96" i="3"/>
  <c r="H161" i="3" s="1"/>
  <c r="H35" i="7" s="1"/>
  <c r="H51" i="6"/>
  <c r="X96" i="3"/>
  <c r="X161" i="3" s="1"/>
  <c r="X35" i="7" s="1"/>
  <c r="X51" i="6"/>
  <c r="AB96" i="3"/>
  <c r="AB161" i="3" s="1"/>
  <c r="AB35" i="7" s="1"/>
  <c r="AB51" i="6"/>
  <c r="AF96" i="3"/>
  <c r="AF161" i="3" s="1"/>
  <c r="AF35" i="7" s="1"/>
  <c r="AF51" i="6"/>
  <c r="AP96" i="3"/>
  <c r="AP161" i="3" s="1"/>
  <c r="AP35" i="7" s="1"/>
  <c r="AP51" i="6"/>
  <c r="AT96" i="3"/>
  <c r="AT161" i="3" s="1"/>
  <c r="AT35" i="7" s="1"/>
  <c r="AT51" i="6"/>
  <c r="N96" i="3"/>
  <c r="N161" i="3" s="1"/>
  <c r="N35" i="7" s="1"/>
  <c r="N51" i="6"/>
  <c r="R96" i="3"/>
  <c r="R161" i="3" s="1"/>
  <c r="R35" i="7" s="1"/>
  <c r="R51" i="6"/>
  <c r="AN96" i="3"/>
  <c r="AN161" i="3" s="1"/>
  <c r="AN35" i="7" s="1"/>
  <c r="AN51" i="6"/>
  <c r="Z96" i="3"/>
  <c r="Z161" i="3" s="1"/>
  <c r="Z35" i="7" s="1"/>
  <c r="Z51" i="6"/>
  <c r="AD96" i="3"/>
  <c r="AD161" i="3" s="1"/>
  <c r="AD35" i="7" s="1"/>
  <c r="AD51" i="6"/>
  <c r="AL96" i="3"/>
  <c r="AL161" i="3" s="1"/>
  <c r="AL35" i="7" s="1"/>
  <c r="AL51" i="6"/>
  <c r="AK96" i="3"/>
  <c r="AK161" i="3" s="1"/>
  <c r="AK35" i="7" s="1"/>
  <c r="AK51" i="6"/>
  <c r="F96" i="3"/>
  <c r="F161" i="3" s="1"/>
  <c r="F35" i="7" s="1"/>
  <c r="F51" i="6"/>
  <c r="AC96" i="3"/>
  <c r="AC161" i="3" s="1"/>
  <c r="AC35" i="7" s="1"/>
  <c r="AC51" i="6"/>
  <c r="AR96" i="3"/>
  <c r="AR161" i="3" s="1"/>
  <c r="AR35" i="7" s="1"/>
  <c r="AR51" i="6"/>
  <c r="AH96" i="3"/>
  <c r="AH161" i="3" s="1"/>
  <c r="M96" i="3"/>
  <c r="M161" i="3" s="1"/>
  <c r="M35" i="7" s="1"/>
  <c r="M51" i="6"/>
  <c r="C96" i="3"/>
  <c r="C161" i="3" s="1"/>
  <c r="C35" i="7" s="1"/>
  <c r="C51" i="6"/>
  <c r="AJ96" i="3"/>
  <c r="AJ161" i="3" s="1"/>
  <c r="AJ35" i="7" s="1"/>
  <c r="AJ51" i="6"/>
  <c r="I96" i="3"/>
  <c r="I161" i="3" s="1"/>
  <c r="I35" i="7" s="1"/>
  <c r="I51" i="6"/>
  <c r="AI96" i="3"/>
  <c r="AI161" i="3" s="1"/>
  <c r="AI35" i="7" s="1"/>
  <c r="AI51" i="6"/>
  <c r="Q96" i="3"/>
  <c r="Q161" i="3" s="1"/>
  <c r="Q35" i="7" s="1"/>
  <c r="Q51" i="6"/>
  <c r="U96" i="3"/>
  <c r="U161" i="3" s="1"/>
  <c r="U35" i="7" s="1"/>
  <c r="U51" i="6"/>
  <c r="AO96" i="3"/>
  <c r="AO161" i="3" s="1"/>
  <c r="AO35" i="7" s="1"/>
  <c r="AO51" i="6"/>
  <c r="G96" i="3"/>
  <c r="G161" i="3" s="1"/>
  <c r="G51" i="6"/>
  <c r="AS96" i="3"/>
  <c r="AS161" i="3" s="1"/>
  <c r="AS35" i="7" s="1"/>
  <c r="AS51" i="6"/>
  <c r="Y96" i="3"/>
  <c r="Y161" i="3" s="1"/>
  <c r="S96" i="3"/>
  <c r="S161" i="3" s="1"/>
  <c r="S35" i="7" s="1"/>
  <c r="S51" i="6"/>
  <c r="J96" i="3"/>
  <c r="J161" i="3" s="1"/>
  <c r="J35" i="7" s="1"/>
  <c r="J51" i="6"/>
  <c r="E96" i="3"/>
  <c r="E161" i="3" s="1"/>
  <c r="E35" i="7" s="1"/>
  <c r="E51" i="6"/>
  <c r="AA96" i="3"/>
  <c r="AA161" i="3" s="1"/>
  <c r="AA35" i="7" s="1"/>
  <c r="AA51" i="6"/>
  <c r="W96" i="3"/>
  <c r="W161" i="3" s="1"/>
  <c r="W35" i="7" s="1"/>
  <c r="W51" i="6"/>
  <c r="AE96" i="3"/>
  <c r="AE161" i="3" s="1"/>
  <c r="AE35" i="7" s="1"/>
  <c r="AE51" i="6"/>
  <c r="D96" i="3"/>
  <c r="D161" i="3" s="1"/>
  <c r="D35" i="7" s="1"/>
  <c r="D51" i="6"/>
  <c r="AM96" i="3"/>
  <c r="AM161" i="3" s="1"/>
  <c r="AM35" i="7" s="1"/>
  <c r="AM51" i="6"/>
  <c r="AG96" i="3"/>
  <c r="AG161" i="3" s="1"/>
  <c r="AG35" i="7" s="1"/>
  <c r="AG51" i="6"/>
  <c r="AQ96" i="3"/>
  <c r="AQ161" i="3" s="1"/>
  <c r="A129" i="3"/>
  <c r="A162" i="3"/>
  <c r="AV59" i="3"/>
  <c r="AV51" i="6" s="1"/>
  <c r="AP287" i="3"/>
  <c r="AP321" i="3" s="1"/>
  <c r="AP363" i="3" s="1"/>
  <c r="AP61" i="3" s="1"/>
  <c r="J287" i="3"/>
  <c r="J321" i="3" s="1"/>
  <c r="J363" i="3" s="1"/>
  <c r="J61" i="3" s="1"/>
  <c r="M287" i="3"/>
  <c r="M321" i="3" s="1"/>
  <c r="M363" i="3" s="1"/>
  <c r="M61" i="3" s="1"/>
  <c r="W287" i="3"/>
  <c r="W321" i="3" s="1"/>
  <c r="W363" i="3" s="1"/>
  <c r="W61" i="3" s="1"/>
  <c r="G287" i="3"/>
  <c r="G321" i="3" s="1"/>
  <c r="G363" i="3" s="1"/>
  <c r="G61" i="3" s="1"/>
  <c r="Q287" i="3"/>
  <c r="Q321" i="3" s="1"/>
  <c r="Q363" i="3" s="1"/>
  <c r="Q61" i="3" s="1"/>
  <c r="L287" i="3"/>
  <c r="L321" i="3" s="1"/>
  <c r="L363" i="3" s="1"/>
  <c r="L61" i="3" s="1"/>
  <c r="K287" i="3"/>
  <c r="K321" i="3" s="1"/>
  <c r="K363" i="3" s="1"/>
  <c r="K61" i="3" s="1"/>
  <c r="V287" i="3"/>
  <c r="V321" i="3" s="1"/>
  <c r="V363" i="3" s="1"/>
  <c r="V61" i="3" s="1"/>
  <c r="AJ287" i="3"/>
  <c r="AJ321" i="3" s="1"/>
  <c r="AJ363" i="3" s="1"/>
  <c r="AJ61" i="3" s="1"/>
  <c r="AI287" i="3"/>
  <c r="AI321" i="3" s="1"/>
  <c r="AI363" i="3" s="1"/>
  <c r="AI61" i="3" s="1"/>
  <c r="C287" i="3"/>
  <c r="C321" i="3" s="1"/>
  <c r="C363" i="3" s="1"/>
  <c r="C61" i="3" s="1"/>
  <c r="T287" i="3"/>
  <c r="T321" i="3" s="1"/>
  <c r="T363" i="3" s="1"/>
  <c r="T61" i="3" s="1"/>
  <c r="AM287" i="3"/>
  <c r="AM321" i="3" s="1"/>
  <c r="AM363" i="3" s="1"/>
  <c r="AM61" i="3" s="1"/>
  <c r="AB287" i="3"/>
  <c r="AB321" i="3" s="1"/>
  <c r="AB363" i="3" s="1"/>
  <c r="AB61" i="3" s="1"/>
  <c r="Y287" i="3"/>
  <c r="Y321" i="3" s="1"/>
  <c r="Y363" i="3" s="1"/>
  <c r="Y61" i="3" s="1"/>
  <c r="I287" i="3"/>
  <c r="I321" i="3" s="1"/>
  <c r="I363" i="3" s="1"/>
  <c r="I61" i="3" s="1"/>
  <c r="AR287" i="3"/>
  <c r="AR321" i="3" s="1"/>
  <c r="AR363" i="3" s="1"/>
  <c r="AR61" i="3" s="1"/>
  <c r="AN287" i="3"/>
  <c r="AN321" i="3" s="1"/>
  <c r="AN363" i="3" s="1"/>
  <c r="AN61" i="3" s="1"/>
  <c r="AS287" i="3"/>
  <c r="AS321" i="3" s="1"/>
  <c r="AS363" i="3" s="1"/>
  <c r="AS61" i="3" s="1"/>
  <c r="P287" i="3"/>
  <c r="P321" i="3" s="1"/>
  <c r="P363" i="3" s="1"/>
  <c r="P61" i="3" s="1"/>
  <c r="AL287" i="3"/>
  <c r="AL321" i="3" s="1"/>
  <c r="AL363" i="3" s="1"/>
  <c r="AL61" i="3" s="1"/>
  <c r="F287" i="3"/>
  <c r="F321" i="3" s="1"/>
  <c r="F363" i="3" s="1"/>
  <c r="F61" i="3" s="1"/>
  <c r="Z287" i="3"/>
  <c r="Z321" i="3" s="1"/>
  <c r="Z363" i="3" s="1"/>
  <c r="Z61" i="3" s="1"/>
  <c r="AU287" i="3"/>
  <c r="AU321" i="3" s="1"/>
  <c r="AU363" i="3" s="1"/>
  <c r="AU61" i="3" s="1"/>
  <c r="AE287" i="3"/>
  <c r="AE321" i="3" s="1"/>
  <c r="AE363" i="3" s="1"/>
  <c r="AE61" i="3" s="1"/>
  <c r="AD287" i="3"/>
  <c r="AD321" i="3" s="1"/>
  <c r="AD363" i="3" s="1"/>
  <c r="AD61" i="3" s="1"/>
  <c r="AH287" i="3"/>
  <c r="AH321" i="3" s="1"/>
  <c r="AH363" i="3" s="1"/>
  <c r="AH61" i="3" s="1"/>
  <c r="AO287" i="3"/>
  <c r="AO321" i="3" s="1"/>
  <c r="AO363" i="3" s="1"/>
  <c r="AO61" i="3" s="1"/>
  <c r="AK287" i="3"/>
  <c r="AK321" i="3" s="1"/>
  <c r="AK363" i="3" s="1"/>
  <c r="AK61" i="3" s="1"/>
  <c r="E287" i="3"/>
  <c r="E321" i="3" s="1"/>
  <c r="E363" i="3" s="1"/>
  <c r="E61" i="3" s="1"/>
  <c r="AC287" i="3"/>
  <c r="AC321" i="3" s="1"/>
  <c r="AC363" i="3" s="1"/>
  <c r="AC61" i="3" s="1"/>
  <c r="S287" i="3"/>
  <c r="S321" i="3" s="1"/>
  <c r="S363" i="3" s="1"/>
  <c r="S61" i="3" s="1"/>
  <c r="AG287" i="3"/>
  <c r="AG321" i="3" s="1"/>
  <c r="AG363" i="3" s="1"/>
  <c r="AG61" i="3" s="1"/>
  <c r="AQ287" i="3"/>
  <c r="AQ321" i="3" s="1"/>
  <c r="AQ363" i="3" s="1"/>
  <c r="AQ61" i="3" s="1"/>
  <c r="X287" i="3"/>
  <c r="X321" i="3" s="1"/>
  <c r="X363" i="3" s="1"/>
  <c r="X61" i="3" s="1"/>
  <c r="AT287" i="3"/>
  <c r="AT321" i="3" s="1"/>
  <c r="AT363" i="3" s="1"/>
  <c r="AT61" i="3" s="1"/>
  <c r="N287" i="3"/>
  <c r="N321" i="3" s="1"/>
  <c r="N363" i="3" s="1"/>
  <c r="N61" i="3" s="1"/>
  <c r="D287" i="3"/>
  <c r="D321" i="3" s="1"/>
  <c r="D363" i="3" s="1"/>
  <c r="D61" i="3" s="1"/>
  <c r="AA287" i="3"/>
  <c r="AA321" i="3" s="1"/>
  <c r="AA363" i="3" s="1"/>
  <c r="AA61" i="3" s="1"/>
  <c r="H287" i="3"/>
  <c r="H321" i="3" s="1"/>
  <c r="H363" i="3" s="1"/>
  <c r="H61" i="3" s="1"/>
  <c r="R287" i="3"/>
  <c r="R321" i="3" s="1"/>
  <c r="R363" i="3" s="1"/>
  <c r="R61" i="3" s="1"/>
  <c r="U287" i="3"/>
  <c r="U321" i="3" s="1"/>
  <c r="U363" i="3" s="1"/>
  <c r="U61" i="3" s="1"/>
  <c r="AF287" i="3"/>
  <c r="AF321" i="3" s="1"/>
  <c r="AF363" i="3" s="1"/>
  <c r="AF61" i="3" s="1"/>
  <c r="O287" i="3"/>
  <c r="O321" i="3" s="1"/>
  <c r="O363" i="3" s="1"/>
  <c r="O61" i="3" s="1"/>
  <c r="AV362" i="3"/>
  <c r="B322" i="3"/>
  <c r="B288" i="3"/>
  <c r="AD53" i="1"/>
  <c r="AG34" i="2"/>
  <c r="F34" i="2" s="1"/>
  <c r="AI34" i="2"/>
  <c r="H34" i="2" s="1"/>
  <c r="AJ34" i="2"/>
  <c r="I34" i="2" s="1"/>
  <c r="F7" i="26" l="1"/>
  <c r="F55" i="4" s="1"/>
  <c r="E7" i="53"/>
  <c r="E139" i="4" s="1"/>
  <c r="D7" i="53"/>
  <c r="D139" i="4" s="1"/>
  <c r="G7" i="53"/>
  <c r="G139" i="4" s="1"/>
  <c r="F7" i="53"/>
  <c r="F139" i="4" s="1"/>
  <c r="B1" i="53"/>
  <c r="B133" i="4" s="1"/>
  <c r="H7" i="53"/>
  <c r="H139" i="4" s="1"/>
  <c r="AS147" i="52"/>
  <c r="AS161" i="52" s="1"/>
  <c r="AS175" i="52" s="1"/>
  <c r="AS189" i="52" s="1"/>
  <c r="AS204" i="52" s="1"/>
  <c r="H14" i="51" s="1"/>
  <c r="AS134" i="52"/>
  <c r="AH147" i="52"/>
  <c r="AH161" i="52" s="1"/>
  <c r="AH175" i="52" s="1"/>
  <c r="AH189" i="52" s="1"/>
  <c r="AH204" i="52" s="1"/>
  <c r="AH134" i="52"/>
  <c r="AV147" i="52"/>
  <c r="AV161" i="52" s="1"/>
  <c r="AV175" i="52" s="1"/>
  <c r="AV189" i="52" s="1"/>
  <c r="AV204" i="52" s="1"/>
  <c r="K14" i="51" s="1"/>
  <c r="AV134" i="52"/>
  <c r="AG147" i="52"/>
  <c r="AG161" i="52" s="1"/>
  <c r="AG175" i="52" s="1"/>
  <c r="AG189" i="52" s="1"/>
  <c r="AG204" i="52" s="1"/>
  <c r="AG134" i="52"/>
  <c r="R147" i="52"/>
  <c r="R161" i="52" s="1"/>
  <c r="R175" i="52" s="1"/>
  <c r="R189" i="52" s="1"/>
  <c r="R204" i="52" s="1"/>
  <c r="R134" i="52"/>
  <c r="V147" i="52"/>
  <c r="V161" i="52" s="1"/>
  <c r="V175" i="52" s="1"/>
  <c r="V189" i="52" s="1"/>
  <c r="V204" i="52" s="1"/>
  <c r="V134" i="52"/>
  <c r="P148" i="52"/>
  <c r="P162" i="52" s="1"/>
  <c r="P176" i="52" s="1"/>
  <c r="P190" i="52" s="1"/>
  <c r="P205" i="52" s="1"/>
  <c r="P135" i="52"/>
  <c r="S147" i="52"/>
  <c r="S161" i="52" s="1"/>
  <c r="S175" i="52" s="1"/>
  <c r="S189" i="52" s="1"/>
  <c r="S204" i="52" s="1"/>
  <c r="S134" i="52"/>
  <c r="AJ147" i="52"/>
  <c r="AJ161" i="52" s="1"/>
  <c r="AJ175" i="52" s="1"/>
  <c r="AJ189" i="52" s="1"/>
  <c r="AJ204" i="52" s="1"/>
  <c r="AJ134" i="52"/>
  <c r="AB134" i="52"/>
  <c r="AB147" i="52"/>
  <c r="AB161" i="52" s="1"/>
  <c r="AB175" i="52" s="1"/>
  <c r="AB189" i="52" s="1"/>
  <c r="AB204" i="52" s="1"/>
  <c r="AN147" i="52"/>
  <c r="AN161" i="52" s="1"/>
  <c r="AN175" i="52" s="1"/>
  <c r="AN189" i="52" s="1"/>
  <c r="AN204" i="52" s="1"/>
  <c r="C14" i="51" s="1"/>
  <c r="AN134" i="52"/>
  <c r="E147" i="52"/>
  <c r="E161" i="52" s="1"/>
  <c r="E175" i="52" s="1"/>
  <c r="E189" i="52" s="1"/>
  <c r="E204" i="52" s="1"/>
  <c r="E134" i="52"/>
  <c r="AT147" i="52"/>
  <c r="AT161" i="52" s="1"/>
  <c r="AT175" i="52" s="1"/>
  <c r="AT189" i="52" s="1"/>
  <c r="AT204" i="52" s="1"/>
  <c r="I14" i="51" s="1"/>
  <c r="AT134" i="52"/>
  <c r="F147" i="52"/>
  <c r="F161" i="52" s="1"/>
  <c r="F175" i="52" s="1"/>
  <c r="F189" i="52" s="1"/>
  <c r="F204" i="52" s="1"/>
  <c r="F134" i="52"/>
  <c r="AL134" i="52"/>
  <c r="AL147" i="52"/>
  <c r="AL161" i="52" s="1"/>
  <c r="AL175" i="52" s="1"/>
  <c r="AL189" i="52" s="1"/>
  <c r="AL204" i="52" s="1"/>
  <c r="O147" i="52"/>
  <c r="O161" i="52" s="1"/>
  <c r="O175" i="52" s="1"/>
  <c r="O189" i="52" s="1"/>
  <c r="O204" i="52" s="1"/>
  <c r="O134" i="52"/>
  <c r="AE134" i="52"/>
  <c r="AE147" i="52"/>
  <c r="AE161" i="52" s="1"/>
  <c r="AE175" i="52" s="1"/>
  <c r="AE189" i="52" s="1"/>
  <c r="AE204" i="52" s="1"/>
  <c r="X147" i="52"/>
  <c r="X161" i="52" s="1"/>
  <c r="X175" i="52" s="1"/>
  <c r="X189" i="52" s="1"/>
  <c r="X204" i="52" s="1"/>
  <c r="X134" i="52"/>
  <c r="D147" i="52"/>
  <c r="D161" i="52" s="1"/>
  <c r="D175" i="52" s="1"/>
  <c r="D189" i="52" s="1"/>
  <c r="D204" i="52" s="1"/>
  <c r="D134" i="52"/>
  <c r="Z146" i="52"/>
  <c r="Z160" i="52" s="1"/>
  <c r="Z133" i="52"/>
  <c r="J147" i="52"/>
  <c r="J161" i="52" s="1"/>
  <c r="J175" i="52" s="1"/>
  <c r="J189" i="52" s="1"/>
  <c r="J204" i="52" s="1"/>
  <c r="J134" i="52"/>
  <c r="AU134" i="52"/>
  <c r="AU147" i="52"/>
  <c r="AU161" i="52" s="1"/>
  <c r="AU175" i="52" s="1"/>
  <c r="AU189" i="52" s="1"/>
  <c r="AU204" i="52" s="1"/>
  <c r="J14" i="51" s="1"/>
  <c r="AP147" i="52"/>
  <c r="AP161" i="52" s="1"/>
  <c r="AP175" i="52" s="1"/>
  <c r="AP189" i="52" s="1"/>
  <c r="AP204" i="52" s="1"/>
  <c r="E14" i="51" s="1"/>
  <c r="AP134" i="52"/>
  <c r="I147" i="52"/>
  <c r="I161" i="52" s="1"/>
  <c r="I175" i="52" s="1"/>
  <c r="I189" i="52" s="1"/>
  <c r="I204" i="52" s="1"/>
  <c r="I134" i="52"/>
  <c r="AA147" i="52"/>
  <c r="AA161" i="52" s="1"/>
  <c r="AA175" i="52" s="1"/>
  <c r="AA189" i="52" s="1"/>
  <c r="AA204" i="52" s="1"/>
  <c r="AA134" i="52"/>
  <c r="N147" i="52"/>
  <c r="N161" i="52" s="1"/>
  <c r="N175" i="52" s="1"/>
  <c r="N189" i="52" s="1"/>
  <c r="N204" i="52" s="1"/>
  <c r="N134" i="52"/>
  <c r="AF147" i="52"/>
  <c r="AF161" i="52" s="1"/>
  <c r="AF175" i="52" s="1"/>
  <c r="AF189" i="52" s="1"/>
  <c r="AF204" i="52" s="1"/>
  <c r="AF134" i="52"/>
  <c r="W148" i="52"/>
  <c r="W162" i="52" s="1"/>
  <c r="W176" i="52" s="1"/>
  <c r="W190" i="52" s="1"/>
  <c r="W205" i="52" s="1"/>
  <c r="W135" i="52"/>
  <c r="H147" i="52"/>
  <c r="H161" i="52" s="1"/>
  <c r="H134" i="52"/>
  <c r="G147" i="52"/>
  <c r="G161" i="52" s="1"/>
  <c r="G175" i="52" s="1"/>
  <c r="G189" i="52" s="1"/>
  <c r="G204" i="52" s="1"/>
  <c r="G134" i="52"/>
  <c r="Y188" i="52"/>
  <c r="Y203" i="52" s="1"/>
  <c r="AQ134" i="52"/>
  <c r="AQ147" i="52"/>
  <c r="AQ161" i="52" s="1"/>
  <c r="AQ175" i="52" s="1"/>
  <c r="AQ189" i="52" s="1"/>
  <c r="AQ204" i="52" s="1"/>
  <c r="F14" i="51" s="1"/>
  <c r="M188" i="52"/>
  <c r="M203" i="52" s="1"/>
  <c r="AO188" i="52"/>
  <c r="AO203" i="52" s="1"/>
  <c r="D13" i="51" s="1"/>
  <c r="Q133" i="52"/>
  <c r="Q146" i="52"/>
  <c r="Q160" i="52" s="1"/>
  <c r="Y134" i="52"/>
  <c r="Y147" i="52"/>
  <c r="Y161" i="52" s="1"/>
  <c r="Y175" i="52" s="1"/>
  <c r="M134" i="52"/>
  <c r="M147" i="52"/>
  <c r="M161" i="52" s="1"/>
  <c r="M175" i="52" s="1"/>
  <c r="M189" i="52" s="1"/>
  <c r="M204" i="52" s="1"/>
  <c r="AD134" i="52"/>
  <c r="AD147" i="52"/>
  <c r="AD161" i="52" s="1"/>
  <c r="AD175" i="52" s="1"/>
  <c r="AD189" i="52" s="1"/>
  <c r="AD204" i="52" s="1"/>
  <c r="AK188" i="52"/>
  <c r="AK203" i="52" s="1"/>
  <c r="AC134" i="52"/>
  <c r="AC147" i="52"/>
  <c r="AC161" i="52" s="1"/>
  <c r="AC175" i="52" s="1"/>
  <c r="AC189" i="52" s="1"/>
  <c r="AC204" i="52" s="1"/>
  <c r="U134" i="52"/>
  <c r="U147" i="52"/>
  <c r="U161" i="52" s="1"/>
  <c r="U175" i="52" s="1"/>
  <c r="U189" i="52" s="1"/>
  <c r="U204" i="52" s="1"/>
  <c r="AO134" i="52"/>
  <c r="AO147" i="52"/>
  <c r="AO161" i="52" s="1"/>
  <c r="AO175" i="52" s="1"/>
  <c r="T134" i="52"/>
  <c r="T147" i="52"/>
  <c r="T161" i="52" s="1"/>
  <c r="T175" i="52" s="1"/>
  <c r="T189" i="52" s="1"/>
  <c r="T204" i="52" s="1"/>
  <c r="AI133" i="52"/>
  <c r="AI146" i="52"/>
  <c r="AI160" i="52" s="1"/>
  <c r="K188" i="52"/>
  <c r="K203" i="52" s="1"/>
  <c r="AK134" i="52"/>
  <c r="AK147" i="52"/>
  <c r="AK161" i="52" s="1"/>
  <c r="AK175" i="52" s="1"/>
  <c r="L134" i="52"/>
  <c r="L147" i="52"/>
  <c r="L161" i="52" s="1"/>
  <c r="L175" i="52" s="1"/>
  <c r="L189" i="52" s="1"/>
  <c r="L204" i="52" s="1"/>
  <c r="K134" i="52"/>
  <c r="K147" i="52"/>
  <c r="K161" i="52" s="1"/>
  <c r="K175" i="52" s="1"/>
  <c r="AR133" i="52"/>
  <c r="AR146" i="52"/>
  <c r="AR160" i="52" s="1"/>
  <c r="AM134" i="52"/>
  <c r="AM147" i="52"/>
  <c r="AM161" i="52" s="1"/>
  <c r="AM175" i="52" s="1"/>
  <c r="AM189" i="52" s="1"/>
  <c r="AM204" i="52" s="1"/>
  <c r="CO510" i="3"/>
  <c r="BW510" i="3"/>
  <c r="E7" i="21"/>
  <c r="N19" i="4" s="1"/>
  <c r="B1" i="21"/>
  <c r="K13" i="4" s="1"/>
  <c r="D7" i="21"/>
  <c r="M19" i="4" s="1"/>
  <c r="E7" i="22"/>
  <c r="E31" i="4" s="1"/>
  <c r="D7" i="22"/>
  <c r="D31" i="4" s="1"/>
  <c r="B1" i="22"/>
  <c r="B25" i="4" s="1"/>
  <c r="F7" i="21"/>
  <c r="O19" i="4" s="1"/>
  <c r="F7" i="25"/>
  <c r="O43" i="4" s="1"/>
  <c r="F7" i="23"/>
  <c r="O31" i="4" s="1"/>
  <c r="F7" i="22"/>
  <c r="F31" i="4" s="1"/>
  <c r="F7" i="24"/>
  <c r="F43" i="4" s="1"/>
  <c r="F9" i="23"/>
  <c r="O33" i="4" s="1"/>
  <c r="E4" i="21"/>
  <c r="N16" i="4" s="1"/>
  <c r="F4" i="23"/>
  <c r="O28" i="4" s="1"/>
  <c r="D9" i="23"/>
  <c r="M33" i="4" s="1"/>
  <c r="F6" i="24"/>
  <c r="F42" i="4" s="1"/>
  <c r="F9" i="25"/>
  <c r="O45" i="4" s="1"/>
  <c r="E8" i="24"/>
  <c r="E44" i="4" s="1"/>
  <c r="G7" i="24"/>
  <c r="G43" i="4" s="1"/>
  <c r="F3" i="21"/>
  <c r="O15" i="4" s="1"/>
  <c r="F11" i="24"/>
  <c r="F47" i="4" s="1"/>
  <c r="D4" i="21"/>
  <c r="M16" i="4" s="1"/>
  <c r="F4" i="24"/>
  <c r="F40" i="4" s="1"/>
  <c r="D5" i="25"/>
  <c r="M41" i="4" s="1"/>
  <c r="E9" i="23"/>
  <c r="N33" i="4" s="1"/>
  <c r="D5" i="24"/>
  <c r="D41" i="4" s="1"/>
  <c r="D4" i="22"/>
  <c r="D28" i="4" s="1"/>
  <c r="G3" i="25"/>
  <c r="P39" i="4" s="1"/>
  <c r="D6" i="21"/>
  <c r="M18" i="4" s="1"/>
  <c r="D9" i="24"/>
  <c r="D45" i="4" s="1"/>
  <c r="G7" i="25"/>
  <c r="P43" i="4" s="1"/>
  <c r="D5" i="22"/>
  <c r="D29" i="4" s="1"/>
  <c r="G4" i="24"/>
  <c r="G40" i="4" s="1"/>
  <c r="G7" i="22"/>
  <c r="G31" i="4" s="1"/>
  <c r="G6" i="21"/>
  <c r="P18" i="4" s="1"/>
  <c r="F8" i="24"/>
  <c r="F44" i="4" s="1"/>
  <c r="E8" i="23"/>
  <c r="N32" i="4" s="1"/>
  <c r="G5" i="25"/>
  <c r="P41" i="4" s="1"/>
  <c r="E5" i="23"/>
  <c r="N29" i="4" s="1"/>
  <c r="E3" i="25"/>
  <c r="N39" i="4" s="1"/>
  <c r="E9" i="22"/>
  <c r="E33" i="4" s="1"/>
  <c r="E5" i="25"/>
  <c r="N41" i="4" s="1"/>
  <c r="E4" i="22"/>
  <c r="E28" i="4" s="1"/>
  <c r="D4" i="24"/>
  <c r="D40" i="4" s="1"/>
  <c r="G4" i="22"/>
  <c r="G28" i="4" s="1"/>
  <c r="D10" i="24"/>
  <c r="D46" i="4" s="1"/>
  <c r="D5" i="23"/>
  <c r="M29" i="4" s="1"/>
  <c r="F6" i="25"/>
  <c r="O42" i="4" s="1"/>
  <c r="F4" i="22"/>
  <c r="F28" i="4" s="1"/>
  <c r="D10" i="25"/>
  <c r="M46" i="4" s="1"/>
  <c r="D8" i="22"/>
  <c r="D32" i="4" s="1"/>
  <c r="D11" i="24"/>
  <c r="D47" i="4" s="1"/>
  <c r="G4" i="23"/>
  <c r="P28" i="4" s="1"/>
  <c r="D6" i="22"/>
  <c r="D30" i="4" s="1"/>
  <c r="E6" i="23"/>
  <c r="N30" i="4" s="1"/>
  <c r="G6" i="25"/>
  <c r="P42" i="4" s="1"/>
  <c r="G3" i="23"/>
  <c r="P27" i="4" s="1"/>
  <c r="G5" i="24"/>
  <c r="G41" i="4" s="1"/>
  <c r="E9" i="21"/>
  <c r="N21" i="4" s="1"/>
  <c r="F11" i="25"/>
  <c r="O47" i="4" s="1"/>
  <c r="E6" i="22"/>
  <c r="E30" i="4" s="1"/>
  <c r="G7" i="21"/>
  <c r="P19" i="4" s="1"/>
  <c r="F4" i="25"/>
  <c r="O40" i="4" s="1"/>
  <c r="D3" i="24"/>
  <c r="D39" i="4" s="1"/>
  <c r="D11" i="25"/>
  <c r="M47" i="4" s="1"/>
  <c r="D3" i="25"/>
  <c r="M39" i="4" s="1"/>
  <c r="F5" i="23"/>
  <c r="O29" i="4" s="1"/>
  <c r="F3" i="25"/>
  <c r="O39" i="4" s="1"/>
  <c r="F8" i="21"/>
  <c r="O20" i="4" s="1"/>
  <c r="D3" i="23"/>
  <c r="M27" i="4" s="1"/>
  <c r="D6" i="25"/>
  <c r="M42" i="4" s="1"/>
  <c r="D9" i="22"/>
  <c r="D33" i="4" s="1"/>
  <c r="G6" i="22"/>
  <c r="G30" i="4" s="1"/>
  <c r="E10" i="24"/>
  <c r="E46" i="4" s="1"/>
  <c r="D9" i="21"/>
  <c r="M21" i="4" s="1"/>
  <c r="E5" i="24"/>
  <c r="E41" i="4" s="1"/>
  <c r="E5" i="21"/>
  <c r="N17" i="4" s="1"/>
  <c r="E9" i="25"/>
  <c r="N45" i="4" s="1"/>
  <c r="E6" i="21"/>
  <c r="N18" i="4" s="1"/>
  <c r="F10" i="24"/>
  <c r="F46" i="4" s="1"/>
  <c r="F10" i="22"/>
  <c r="F34" i="4" s="1"/>
  <c r="F9" i="22"/>
  <c r="F33" i="4" s="1"/>
  <c r="E8" i="25"/>
  <c r="N44" i="4" s="1"/>
  <c r="F9" i="21"/>
  <c r="O21" i="4" s="1"/>
  <c r="F5" i="24"/>
  <c r="F41" i="4" s="1"/>
  <c r="F6" i="23"/>
  <c r="O30" i="4" s="1"/>
  <c r="G7" i="23"/>
  <c r="P31" i="4" s="1"/>
  <c r="F10" i="25"/>
  <c r="O46" i="4" s="1"/>
  <c r="E6" i="24"/>
  <c r="E42" i="4" s="1"/>
  <c r="E3" i="22"/>
  <c r="E27" i="4" s="1"/>
  <c r="D8" i="24"/>
  <c r="D44" i="4" s="1"/>
  <c r="D8" i="25"/>
  <c r="M44" i="4" s="1"/>
  <c r="F8" i="23"/>
  <c r="O32" i="4" s="1"/>
  <c r="E8" i="22"/>
  <c r="E32" i="4" s="1"/>
  <c r="F6" i="21"/>
  <c r="O18" i="4" s="1"/>
  <c r="F3" i="24"/>
  <c r="F39" i="4" s="1"/>
  <c r="G5" i="23"/>
  <c r="P29" i="4" s="1"/>
  <c r="F9" i="24"/>
  <c r="F45" i="4" s="1"/>
  <c r="G5" i="21"/>
  <c r="P17" i="4" s="1"/>
  <c r="E4" i="24"/>
  <c r="E40" i="4" s="1"/>
  <c r="E8" i="21"/>
  <c r="N20" i="4" s="1"/>
  <c r="F3" i="22"/>
  <c r="F27" i="4" s="1"/>
  <c r="G4" i="21"/>
  <c r="P16" i="4" s="1"/>
  <c r="G3" i="24"/>
  <c r="G39" i="4" s="1"/>
  <c r="F6" i="22"/>
  <c r="F30" i="4" s="1"/>
  <c r="D11" i="22"/>
  <c r="D35" i="4" s="1"/>
  <c r="G3" i="22"/>
  <c r="G27" i="4" s="1"/>
  <c r="E4" i="23"/>
  <c r="N28" i="4" s="1"/>
  <c r="E10" i="22"/>
  <c r="E34" i="4" s="1"/>
  <c r="F8" i="22"/>
  <c r="F32" i="4" s="1"/>
  <c r="F5" i="25"/>
  <c r="O41" i="4" s="1"/>
  <c r="D5" i="21"/>
  <c r="M17" i="4" s="1"/>
  <c r="G6" i="24"/>
  <c r="G42" i="4" s="1"/>
  <c r="F3" i="23"/>
  <c r="O27" i="4" s="1"/>
  <c r="E6" i="25"/>
  <c r="N42" i="4" s="1"/>
  <c r="E5" i="22"/>
  <c r="E29" i="4" s="1"/>
  <c r="D4" i="23"/>
  <c r="M28" i="4" s="1"/>
  <c r="D4" i="25"/>
  <c r="M40" i="4" s="1"/>
  <c r="D10" i="21"/>
  <c r="M22" i="4" s="1"/>
  <c r="D6" i="23"/>
  <c r="M30" i="4" s="1"/>
  <c r="E11" i="22"/>
  <c r="E35" i="4" s="1"/>
  <c r="E3" i="23"/>
  <c r="N27" i="4" s="1"/>
  <c r="G6" i="23"/>
  <c r="P30" i="4" s="1"/>
  <c r="D8" i="23"/>
  <c r="M32" i="4" s="1"/>
  <c r="D6" i="24"/>
  <c r="D42" i="4" s="1"/>
  <c r="F4" i="21"/>
  <c r="O16" i="4" s="1"/>
  <c r="E11" i="24"/>
  <c r="E47" i="4" s="1"/>
  <c r="G3" i="21"/>
  <c r="P15" i="4" s="1"/>
  <c r="E4" i="25"/>
  <c r="N40" i="4" s="1"/>
  <c r="E3" i="21"/>
  <c r="N15" i="4" s="1"/>
  <c r="E9" i="24"/>
  <c r="E45" i="4" s="1"/>
  <c r="D10" i="22"/>
  <c r="D34" i="4" s="1"/>
  <c r="F8" i="25"/>
  <c r="O44" i="4" s="1"/>
  <c r="F5" i="21"/>
  <c r="O17" i="4" s="1"/>
  <c r="D9" i="25"/>
  <c r="M45" i="4" s="1"/>
  <c r="G5" i="22"/>
  <c r="G29" i="4" s="1"/>
  <c r="F5" i="22"/>
  <c r="F29" i="4" s="1"/>
  <c r="E3" i="24"/>
  <c r="E39" i="4" s="1"/>
  <c r="G4" i="25"/>
  <c r="P40" i="4" s="1"/>
  <c r="D3" i="22"/>
  <c r="D27" i="4" s="1"/>
  <c r="E10" i="25"/>
  <c r="N46" i="4" s="1"/>
  <c r="E11" i="25"/>
  <c r="N47" i="4" s="1"/>
  <c r="F11" i="22"/>
  <c r="F35" i="4" s="1"/>
  <c r="G8" i="23"/>
  <c r="P32" i="4" s="1"/>
  <c r="D10" i="23"/>
  <c r="M34" i="4" s="1"/>
  <c r="F11" i="23"/>
  <c r="O35" i="4" s="1"/>
  <c r="E11" i="23"/>
  <c r="N35" i="4" s="1"/>
  <c r="F10" i="23"/>
  <c r="O34" i="4" s="1"/>
  <c r="G8" i="21"/>
  <c r="P20" i="4" s="1"/>
  <c r="E10" i="21"/>
  <c r="N22" i="4" s="1"/>
  <c r="D11" i="23"/>
  <c r="M35" i="4" s="1"/>
  <c r="G8" i="22"/>
  <c r="G32" i="4" s="1"/>
  <c r="G8" i="24"/>
  <c r="G44" i="4" s="1"/>
  <c r="E10" i="23"/>
  <c r="N34" i="4" s="1"/>
  <c r="D11" i="21"/>
  <c r="M23" i="4" s="1"/>
  <c r="D8" i="21"/>
  <c r="M20" i="4" s="1"/>
  <c r="F11" i="21"/>
  <c r="O23" i="4" s="1"/>
  <c r="E11" i="21"/>
  <c r="N23" i="4" s="1"/>
  <c r="F10" i="21"/>
  <c r="O22" i="4" s="1"/>
  <c r="G8" i="25"/>
  <c r="P44" i="4" s="1"/>
  <c r="G9" i="22"/>
  <c r="G33" i="4" s="1"/>
  <c r="G9" i="25"/>
  <c r="P45" i="4" s="1"/>
  <c r="G9" i="21"/>
  <c r="P21" i="4" s="1"/>
  <c r="D3" i="21"/>
  <c r="M15" i="4" s="1"/>
  <c r="G9" i="24"/>
  <c r="G45" i="4" s="1"/>
  <c r="G10" i="25"/>
  <c r="P46" i="4" s="1"/>
  <c r="G10" i="23"/>
  <c r="P34" i="4" s="1"/>
  <c r="G9" i="23"/>
  <c r="P33" i="4" s="1"/>
  <c r="G10" i="24"/>
  <c r="G46" i="4" s="1"/>
  <c r="G10" i="22"/>
  <c r="G34" i="4" s="1"/>
  <c r="G10" i="21"/>
  <c r="P22" i="4" s="1"/>
  <c r="H3" i="21"/>
  <c r="Q15" i="4" s="1"/>
  <c r="G11" i="21"/>
  <c r="P23" i="4" s="1"/>
  <c r="G11" i="24"/>
  <c r="G47" i="4" s="1"/>
  <c r="G11" i="22"/>
  <c r="G35" i="4" s="1"/>
  <c r="G11" i="25"/>
  <c r="P47" i="4" s="1"/>
  <c r="G11" i="23"/>
  <c r="P35" i="4" s="1"/>
  <c r="H3" i="23"/>
  <c r="Q27" i="4" s="1"/>
  <c r="H4" i="21"/>
  <c r="Q16" i="4" s="1"/>
  <c r="H3" i="24"/>
  <c r="H39" i="4" s="1"/>
  <c r="H3" i="22"/>
  <c r="H27" i="4" s="1"/>
  <c r="H4" i="25"/>
  <c r="Q40" i="4" s="1"/>
  <c r="H3" i="25"/>
  <c r="Q39" i="4" s="1"/>
  <c r="B1" i="27"/>
  <c r="K49" i="4" s="1"/>
  <c r="D7" i="29"/>
  <c r="M67" i="4" s="1"/>
  <c r="D7" i="27"/>
  <c r="M55" i="4" s="1"/>
  <c r="E7" i="26"/>
  <c r="E55" i="4" s="1"/>
  <c r="D7" i="23"/>
  <c r="M31" i="4" s="1"/>
  <c r="E7" i="27"/>
  <c r="N55" i="4" s="1"/>
  <c r="E7" i="23"/>
  <c r="N31" i="4" s="1"/>
  <c r="D7" i="32"/>
  <c r="M79" i="4" s="1"/>
  <c r="E7" i="30"/>
  <c r="E79" i="4" s="1"/>
  <c r="D7" i="24"/>
  <c r="D43" i="4" s="1"/>
  <c r="E7" i="25"/>
  <c r="N43" i="4" s="1"/>
  <c r="E7" i="24"/>
  <c r="E43" i="4" s="1"/>
  <c r="D7" i="30"/>
  <c r="D79" i="4" s="1"/>
  <c r="E7" i="32"/>
  <c r="N79" i="4" s="1"/>
  <c r="E7" i="29"/>
  <c r="N67" i="4" s="1"/>
  <c r="B1" i="26"/>
  <c r="B49" i="4" s="1"/>
  <c r="B1" i="29"/>
  <c r="K61" i="4" s="1"/>
  <c r="B1" i="28"/>
  <c r="B61" i="4" s="1"/>
  <c r="D7" i="25"/>
  <c r="M43" i="4" s="1"/>
  <c r="E7" i="28"/>
  <c r="E67" i="4" s="1"/>
  <c r="B1" i="30"/>
  <c r="B73" i="4" s="1"/>
  <c r="B1" i="24"/>
  <c r="B37" i="4" s="1"/>
  <c r="B1" i="32"/>
  <c r="K73" i="4" s="1"/>
  <c r="B1" i="23"/>
  <c r="K25" i="4" s="1"/>
  <c r="B1" i="25"/>
  <c r="K37" i="4" s="1"/>
  <c r="D7" i="26"/>
  <c r="D55" i="4" s="1"/>
  <c r="D7" i="28"/>
  <c r="D67" i="4" s="1"/>
  <c r="F7" i="27"/>
  <c r="O55" i="4" s="1"/>
  <c r="F7" i="29"/>
  <c r="O67" i="4" s="1"/>
  <c r="F7" i="30"/>
  <c r="F79" i="4" s="1"/>
  <c r="F7" i="32"/>
  <c r="O79" i="4" s="1"/>
  <c r="H11" i="32"/>
  <c r="Q83" i="4" s="1"/>
  <c r="O3" i="32"/>
  <c r="O4" i="32" s="1"/>
  <c r="O5" i="32" s="1"/>
  <c r="O6" i="32" s="1"/>
  <c r="O7" i="32" s="1"/>
  <c r="O8" i="32" s="1"/>
  <c r="O9" i="32" s="1"/>
  <c r="O10" i="32" s="1"/>
  <c r="O11" i="32" s="1"/>
  <c r="P3" i="32" s="1"/>
  <c r="P4" i="32" s="1"/>
  <c r="P5" i="32" s="1"/>
  <c r="P6" i="32" s="1"/>
  <c r="P7" i="32" s="1"/>
  <c r="P8" i="32" s="1"/>
  <c r="P9" i="32" s="1"/>
  <c r="P10" i="32" s="1"/>
  <c r="P11" i="32" s="1"/>
  <c r="Q3" i="32" s="1"/>
  <c r="Q4" i="32" s="1"/>
  <c r="Q5" i="32" s="1"/>
  <c r="Q6" i="32" s="1"/>
  <c r="Q7" i="32" s="1"/>
  <c r="Q8" i="32" s="1"/>
  <c r="Q9" i="32" s="1"/>
  <c r="Q10" i="32" s="1"/>
  <c r="Q11" i="32" s="1"/>
  <c r="R3" i="32" s="1"/>
  <c r="R4" i="32" s="1"/>
  <c r="R5" i="32" s="1"/>
  <c r="R6" i="32" s="1"/>
  <c r="R7" i="32" s="1"/>
  <c r="R8" i="32" s="1"/>
  <c r="R9" i="32" s="1"/>
  <c r="R10" i="32" s="1"/>
  <c r="R11" i="32" s="1"/>
  <c r="O3" i="31"/>
  <c r="O4" i="31" s="1"/>
  <c r="O5" i="31" s="1"/>
  <c r="O6" i="31" s="1"/>
  <c r="O7" i="31" s="1"/>
  <c r="O8" i="31" s="1"/>
  <c r="O9" i="31" s="1"/>
  <c r="O10" i="31" s="1"/>
  <c r="O11" i="31" s="1"/>
  <c r="P3" i="31" s="1"/>
  <c r="P4" i="31" s="1"/>
  <c r="P5" i="31" s="1"/>
  <c r="P6" i="31" s="1"/>
  <c r="P7" i="31" s="1"/>
  <c r="P8" i="31" s="1"/>
  <c r="P9" i="31" s="1"/>
  <c r="P10" i="31" s="1"/>
  <c r="P11" i="31" s="1"/>
  <c r="Q3" i="31" s="1"/>
  <c r="Q4" i="31" s="1"/>
  <c r="Q5" i="31" s="1"/>
  <c r="Q6" i="31" s="1"/>
  <c r="Q7" i="31" s="1"/>
  <c r="Q8" i="31" s="1"/>
  <c r="Q9" i="31" s="1"/>
  <c r="Q10" i="31" s="1"/>
  <c r="Q11" i="31" s="1"/>
  <c r="R3" i="31" s="1"/>
  <c r="R4" i="31" s="1"/>
  <c r="R5" i="31" s="1"/>
  <c r="R6" i="31" s="1"/>
  <c r="R7" i="31" s="1"/>
  <c r="R8" i="31" s="1"/>
  <c r="R9" i="31" s="1"/>
  <c r="R10" i="31" s="1"/>
  <c r="R11" i="31" s="1"/>
  <c r="H11" i="31"/>
  <c r="O3" i="30"/>
  <c r="O4" i="30" s="1"/>
  <c r="O5" i="30" s="1"/>
  <c r="O6" i="30" s="1"/>
  <c r="O7" i="30" s="1"/>
  <c r="O8" i="30" s="1"/>
  <c r="O9" i="30" s="1"/>
  <c r="O10" i="30" s="1"/>
  <c r="O11" i="30" s="1"/>
  <c r="P3" i="30" s="1"/>
  <c r="P4" i="30" s="1"/>
  <c r="P5" i="30" s="1"/>
  <c r="P6" i="30" s="1"/>
  <c r="P7" i="30" s="1"/>
  <c r="P8" i="30" s="1"/>
  <c r="P9" i="30" s="1"/>
  <c r="P10" i="30" s="1"/>
  <c r="P11" i="30" s="1"/>
  <c r="Q3" i="30" s="1"/>
  <c r="Q4" i="30" s="1"/>
  <c r="Q5" i="30" s="1"/>
  <c r="Q6" i="30" s="1"/>
  <c r="Q7" i="30" s="1"/>
  <c r="Q8" i="30" s="1"/>
  <c r="Q9" i="30" s="1"/>
  <c r="Q10" i="30" s="1"/>
  <c r="Q11" i="30" s="1"/>
  <c r="R3" i="30" s="1"/>
  <c r="R4" i="30" s="1"/>
  <c r="R5" i="30" s="1"/>
  <c r="R6" i="30" s="1"/>
  <c r="R7" i="30" s="1"/>
  <c r="R8" i="30" s="1"/>
  <c r="R9" i="30" s="1"/>
  <c r="R10" i="30" s="1"/>
  <c r="R11" i="30" s="1"/>
  <c r="H11" i="30"/>
  <c r="H83" i="4" s="1"/>
  <c r="N11" i="28"/>
  <c r="H10" i="28"/>
  <c r="H70" i="4" s="1"/>
  <c r="H11" i="26"/>
  <c r="H59" i="4" s="1"/>
  <c r="O3" i="26"/>
  <c r="O4" i="26" s="1"/>
  <c r="O5" i="26" s="1"/>
  <c r="O6" i="26" s="1"/>
  <c r="O7" i="26" s="1"/>
  <c r="O8" i="26" s="1"/>
  <c r="O9" i="26" s="1"/>
  <c r="O10" i="26" s="1"/>
  <c r="O11" i="26" s="1"/>
  <c r="P3" i="26" s="1"/>
  <c r="P4" i="26" s="1"/>
  <c r="P5" i="26" s="1"/>
  <c r="P6" i="26" s="1"/>
  <c r="P7" i="26" s="1"/>
  <c r="P8" i="26" s="1"/>
  <c r="P9" i="26" s="1"/>
  <c r="P10" i="26" s="1"/>
  <c r="P11" i="26" s="1"/>
  <c r="Q3" i="26" s="1"/>
  <c r="Q4" i="26" s="1"/>
  <c r="Q5" i="26" s="1"/>
  <c r="Q6" i="26" s="1"/>
  <c r="Q7" i="26" s="1"/>
  <c r="Q8" i="26" s="1"/>
  <c r="Q9" i="26" s="1"/>
  <c r="Q10" i="26" s="1"/>
  <c r="Q11" i="26" s="1"/>
  <c r="R3" i="26" s="1"/>
  <c r="R4" i="26" s="1"/>
  <c r="R5" i="26" s="1"/>
  <c r="R6" i="26" s="1"/>
  <c r="R7" i="26" s="1"/>
  <c r="R8" i="26" s="1"/>
  <c r="R9" i="26" s="1"/>
  <c r="R10" i="26" s="1"/>
  <c r="R11" i="26" s="1"/>
  <c r="H11" i="25"/>
  <c r="Q47" i="4" s="1"/>
  <c r="O3" i="25"/>
  <c r="O4" i="25" s="1"/>
  <c r="O5" i="25" s="1"/>
  <c r="O6" i="25" s="1"/>
  <c r="O7" i="25" s="1"/>
  <c r="O8" i="25" s="1"/>
  <c r="O9" i="25" s="1"/>
  <c r="O10" i="25" s="1"/>
  <c r="O11" i="25" s="1"/>
  <c r="P3" i="25" s="1"/>
  <c r="P4" i="25" s="1"/>
  <c r="P5" i="25" s="1"/>
  <c r="P6" i="25" s="1"/>
  <c r="P7" i="25" s="1"/>
  <c r="P8" i="25" s="1"/>
  <c r="P9" i="25" s="1"/>
  <c r="P10" i="25" s="1"/>
  <c r="P11" i="25" s="1"/>
  <c r="Q3" i="25" s="1"/>
  <c r="Q4" i="25" s="1"/>
  <c r="Q5" i="25" s="1"/>
  <c r="Q6" i="25" s="1"/>
  <c r="Q7" i="25" s="1"/>
  <c r="Q8" i="25" s="1"/>
  <c r="Q9" i="25" s="1"/>
  <c r="Q10" i="25" s="1"/>
  <c r="Q11" i="25" s="1"/>
  <c r="R3" i="25" s="1"/>
  <c r="R4" i="25" s="1"/>
  <c r="R5" i="25" s="1"/>
  <c r="R6" i="25" s="1"/>
  <c r="R7" i="25" s="1"/>
  <c r="R8" i="25" s="1"/>
  <c r="R9" i="25" s="1"/>
  <c r="R10" i="25" s="1"/>
  <c r="R11" i="25" s="1"/>
  <c r="H11" i="24"/>
  <c r="H47" i="4" s="1"/>
  <c r="O3" i="24"/>
  <c r="O4" i="24" s="1"/>
  <c r="O5" i="24" s="1"/>
  <c r="O6" i="24" s="1"/>
  <c r="O7" i="24" s="1"/>
  <c r="O8" i="24" s="1"/>
  <c r="O9" i="24" s="1"/>
  <c r="O10" i="24" s="1"/>
  <c r="O11" i="24" s="1"/>
  <c r="P3" i="24" s="1"/>
  <c r="P4" i="24" s="1"/>
  <c r="P5" i="24" s="1"/>
  <c r="P6" i="24" s="1"/>
  <c r="P7" i="24" s="1"/>
  <c r="P8" i="24" s="1"/>
  <c r="P9" i="24" s="1"/>
  <c r="P10" i="24" s="1"/>
  <c r="P11" i="24" s="1"/>
  <c r="Q3" i="24" s="1"/>
  <c r="Q4" i="24" s="1"/>
  <c r="Q5" i="24" s="1"/>
  <c r="Q6" i="24" s="1"/>
  <c r="Q7" i="24" s="1"/>
  <c r="Q8" i="24" s="1"/>
  <c r="Q9" i="24" s="1"/>
  <c r="Q10" i="24" s="1"/>
  <c r="Q11" i="24" s="1"/>
  <c r="R3" i="24" s="1"/>
  <c r="R4" i="24" s="1"/>
  <c r="R5" i="24" s="1"/>
  <c r="R6" i="24" s="1"/>
  <c r="R7" i="24" s="1"/>
  <c r="R8" i="24" s="1"/>
  <c r="R9" i="24" s="1"/>
  <c r="R10" i="24" s="1"/>
  <c r="R11" i="24" s="1"/>
  <c r="H11" i="23"/>
  <c r="Q35" i="4" s="1"/>
  <c r="O3" i="23"/>
  <c r="O4" i="23" s="1"/>
  <c r="O5" i="23" s="1"/>
  <c r="O6" i="23" s="1"/>
  <c r="O7" i="23" s="1"/>
  <c r="O8" i="23" s="1"/>
  <c r="O9" i="23" s="1"/>
  <c r="O10" i="23" s="1"/>
  <c r="O11" i="23" s="1"/>
  <c r="P3" i="23" s="1"/>
  <c r="P4" i="23" s="1"/>
  <c r="P5" i="23" s="1"/>
  <c r="P6" i="23" s="1"/>
  <c r="P7" i="23" s="1"/>
  <c r="P8" i="23" s="1"/>
  <c r="P9" i="23" s="1"/>
  <c r="P10" i="23" s="1"/>
  <c r="P11" i="23" s="1"/>
  <c r="Q3" i="23" s="1"/>
  <c r="Q4" i="23" s="1"/>
  <c r="Q5" i="23" s="1"/>
  <c r="Q6" i="23" s="1"/>
  <c r="Q7" i="23" s="1"/>
  <c r="Q8" i="23" s="1"/>
  <c r="Q9" i="23" s="1"/>
  <c r="Q10" i="23" s="1"/>
  <c r="Q11" i="23" s="1"/>
  <c r="R3" i="23" s="1"/>
  <c r="R4" i="23" s="1"/>
  <c r="R5" i="23" s="1"/>
  <c r="R6" i="23" s="1"/>
  <c r="R7" i="23" s="1"/>
  <c r="R8" i="23" s="1"/>
  <c r="R9" i="23" s="1"/>
  <c r="R10" i="23" s="1"/>
  <c r="R11" i="23" s="1"/>
  <c r="H11" i="22"/>
  <c r="H35" i="4" s="1"/>
  <c r="O3" i="22"/>
  <c r="O4" i="22" s="1"/>
  <c r="O5" i="22" s="1"/>
  <c r="O6" i="22" s="1"/>
  <c r="O7" i="22" s="1"/>
  <c r="O8" i="22" s="1"/>
  <c r="O9" i="22" s="1"/>
  <c r="O10" i="22" s="1"/>
  <c r="O11" i="22" s="1"/>
  <c r="P3" i="22" s="1"/>
  <c r="P4" i="22" s="1"/>
  <c r="P5" i="22" s="1"/>
  <c r="P6" i="22" s="1"/>
  <c r="P7" i="22" s="1"/>
  <c r="P8" i="22" s="1"/>
  <c r="P9" i="22" s="1"/>
  <c r="P10" i="22" s="1"/>
  <c r="P11" i="22" s="1"/>
  <c r="Q3" i="22" s="1"/>
  <c r="Q4" i="22" s="1"/>
  <c r="Q5" i="22" s="1"/>
  <c r="Q6" i="22" s="1"/>
  <c r="Q7" i="22" s="1"/>
  <c r="Q8" i="22" s="1"/>
  <c r="Q9" i="22" s="1"/>
  <c r="Q10" i="22" s="1"/>
  <c r="Q11" i="22" s="1"/>
  <c r="R3" i="22" s="1"/>
  <c r="R4" i="22" s="1"/>
  <c r="R5" i="22" s="1"/>
  <c r="R6" i="22" s="1"/>
  <c r="R7" i="22" s="1"/>
  <c r="R8" i="22" s="1"/>
  <c r="R9" i="22" s="1"/>
  <c r="R10" i="22" s="1"/>
  <c r="R11" i="22" s="1"/>
  <c r="H11" i="21"/>
  <c r="Q23" i="4" s="1"/>
  <c r="O3" i="21"/>
  <c r="O4" i="21" s="1"/>
  <c r="O5" i="21" s="1"/>
  <c r="O6" i="21" s="1"/>
  <c r="O7" i="21" s="1"/>
  <c r="O8" i="21" s="1"/>
  <c r="O9" i="21" s="1"/>
  <c r="O10" i="21" s="1"/>
  <c r="O11" i="21" s="1"/>
  <c r="P3" i="21" s="1"/>
  <c r="P4" i="21" s="1"/>
  <c r="P5" i="21" s="1"/>
  <c r="P6" i="21" s="1"/>
  <c r="P7" i="21" s="1"/>
  <c r="P8" i="21" s="1"/>
  <c r="P9" i="21" s="1"/>
  <c r="P10" i="21" s="1"/>
  <c r="P11" i="21" s="1"/>
  <c r="Q3" i="21" s="1"/>
  <c r="Q4" i="21" s="1"/>
  <c r="Q5" i="21" s="1"/>
  <c r="Q6" i="21" s="1"/>
  <c r="Q7" i="21" s="1"/>
  <c r="Q8" i="21" s="1"/>
  <c r="Q9" i="21" s="1"/>
  <c r="Q10" i="21" s="1"/>
  <c r="Q11" i="21" s="1"/>
  <c r="R3" i="21" s="1"/>
  <c r="R4" i="21" s="1"/>
  <c r="R5" i="21" s="1"/>
  <c r="R6" i="21" s="1"/>
  <c r="R7" i="21" s="1"/>
  <c r="R8" i="21" s="1"/>
  <c r="R9" i="21" s="1"/>
  <c r="R10" i="21" s="1"/>
  <c r="R11" i="21" s="1"/>
  <c r="H11" i="20"/>
  <c r="H23" i="4" s="1"/>
  <c r="O3" i="20"/>
  <c r="O4" i="20" s="1"/>
  <c r="O5" i="20" s="1"/>
  <c r="O6" i="20" s="1"/>
  <c r="O7" i="20" s="1"/>
  <c r="O8" i="20" s="1"/>
  <c r="O9" i="20" s="1"/>
  <c r="O10" i="20" s="1"/>
  <c r="O11" i="20" s="1"/>
  <c r="P3" i="20" s="1"/>
  <c r="P4" i="20" s="1"/>
  <c r="P5" i="20" s="1"/>
  <c r="P6" i="20" s="1"/>
  <c r="P7" i="20" s="1"/>
  <c r="P8" i="20" s="1"/>
  <c r="P9" i="20" s="1"/>
  <c r="P10" i="20" s="1"/>
  <c r="P11" i="20" s="1"/>
  <c r="Q3" i="20" s="1"/>
  <c r="Q4" i="20" s="1"/>
  <c r="Q5" i="20" s="1"/>
  <c r="Q6" i="20" s="1"/>
  <c r="Q7" i="20" s="1"/>
  <c r="Q8" i="20" s="1"/>
  <c r="Q9" i="20" s="1"/>
  <c r="Q10" i="20" s="1"/>
  <c r="Q11" i="20" s="1"/>
  <c r="R3" i="20" s="1"/>
  <c r="R4" i="20" s="1"/>
  <c r="R5" i="20" s="1"/>
  <c r="R6" i="20" s="1"/>
  <c r="R7" i="20" s="1"/>
  <c r="R8" i="20" s="1"/>
  <c r="R9" i="20" s="1"/>
  <c r="R10" i="20" s="1"/>
  <c r="R11" i="20" s="1"/>
  <c r="H11" i="9"/>
  <c r="Q11" i="4" s="1"/>
  <c r="O3" i="9"/>
  <c r="O4" i="9" s="1"/>
  <c r="O5" i="9" s="1"/>
  <c r="O6" i="9" s="1"/>
  <c r="O7" i="9" s="1"/>
  <c r="O8" i="9" s="1"/>
  <c r="O9" i="9" s="1"/>
  <c r="O10" i="9" s="1"/>
  <c r="O11" i="9" s="1"/>
  <c r="P3" i="9" s="1"/>
  <c r="P4" i="9" s="1"/>
  <c r="P5" i="9" s="1"/>
  <c r="P6" i="9" s="1"/>
  <c r="P7" i="9" s="1"/>
  <c r="P8" i="9" s="1"/>
  <c r="P9" i="9" s="1"/>
  <c r="P10" i="9" s="1"/>
  <c r="P11" i="9" s="1"/>
  <c r="Q3" i="9" s="1"/>
  <c r="Q4" i="9" s="1"/>
  <c r="Q5" i="9" s="1"/>
  <c r="Q6" i="9" s="1"/>
  <c r="Q7" i="9" s="1"/>
  <c r="Q8" i="9" s="1"/>
  <c r="Q9" i="9" s="1"/>
  <c r="Q10" i="9" s="1"/>
  <c r="Q11" i="9" s="1"/>
  <c r="R3" i="9" s="1"/>
  <c r="R4" i="9" s="1"/>
  <c r="R5" i="9" s="1"/>
  <c r="R6" i="9" s="1"/>
  <c r="R7" i="9" s="1"/>
  <c r="R8" i="9" s="1"/>
  <c r="R9" i="9" s="1"/>
  <c r="R10" i="9" s="1"/>
  <c r="R11" i="9" s="1"/>
  <c r="V444" i="3"/>
  <c r="V21" i="3" s="1"/>
  <c r="V446" i="3"/>
  <c r="V445" i="3" s="1"/>
  <c r="V19" i="3" s="1"/>
  <c r="V20" i="3" s="1"/>
  <c r="W446" i="3"/>
  <c r="W445" i="3" s="1"/>
  <c r="W19" i="3" s="1"/>
  <c r="W20" i="3" s="1"/>
  <c r="AE53" i="1"/>
  <c r="A364" i="3"/>
  <c r="A62" i="3" s="1"/>
  <c r="A99" i="3" s="1"/>
  <c r="BK511" i="3"/>
  <c r="BK60" i="3"/>
  <c r="BC511" i="3"/>
  <c r="BC60" i="3"/>
  <c r="CL511" i="3"/>
  <c r="CL60" i="3"/>
  <c r="BM511" i="3"/>
  <c r="BM60" i="3"/>
  <c r="BT511" i="3"/>
  <c r="BT60" i="3"/>
  <c r="AX511" i="3"/>
  <c r="AX60" i="3"/>
  <c r="BD511" i="3"/>
  <c r="BD60" i="3"/>
  <c r="BQ511" i="3"/>
  <c r="BQ60" i="3"/>
  <c r="CE511" i="3"/>
  <c r="CE60" i="3"/>
  <c r="BU511" i="3"/>
  <c r="BU60" i="3"/>
  <c r="CK511" i="3"/>
  <c r="CK60" i="3"/>
  <c r="BZ511" i="3"/>
  <c r="BZ60" i="3"/>
  <c r="AY511" i="3"/>
  <c r="AY60" i="3"/>
  <c r="BG511" i="3"/>
  <c r="BN511" i="3" s="1"/>
  <c r="BG60" i="3"/>
  <c r="CC511" i="3"/>
  <c r="CC60" i="3"/>
  <c r="BY511" i="3"/>
  <c r="CG511" i="3" s="1"/>
  <c r="BY60" i="3"/>
  <c r="CA511" i="3"/>
  <c r="CA60" i="3"/>
  <c r="BV511" i="3"/>
  <c r="BV60" i="3"/>
  <c r="BS511" i="3"/>
  <c r="BS60" i="3"/>
  <c r="CN511" i="3"/>
  <c r="CN60" i="3"/>
  <c r="CJ511" i="3"/>
  <c r="CJ60" i="3"/>
  <c r="BP511" i="3"/>
  <c r="BW511" i="3" s="1"/>
  <c r="BP60" i="3"/>
  <c r="CM511" i="3"/>
  <c r="CM60" i="3"/>
  <c r="BI511" i="3"/>
  <c r="BI60" i="3"/>
  <c r="BB511" i="3"/>
  <c r="BB60" i="3"/>
  <c r="BR511" i="3"/>
  <c r="BR60" i="3"/>
  <c r="CD511" i="3"/>
  <c r="CD60" i="3"/>
  <c r="BA511" i="3"/>
  <c r="BA60" i="3"/>
  <c r="BH511" i="3"/>
  <c r="BH60" i="3"/>
  <c r="AZ511" i="3"/>
  <c r="AZ60" i="3"/>
  <c r="BJ511" i="3"/>
  <c r="BJ60" i="3"/>
  <c r="CI511" i="3"/>
  <c r="CI60" i="3"/>
  <c r="CH511" i="3"/>
  <c r="CO511" i="3" s="1"/>
  <c r="CH60" i="3"/>
  <c r="BL511" i="3"/>
  <c r="BL60" i="3"/>
  <c r="CB511" i="3"/>
  <c r="CB60" i="3"/>
  <c r="BF510" i="3"/>
  <c r="CQ510" i="3"/>
  <c r="AJ399" i="3"/>
  <c r="AJ447" i="3" s="1"/>
  <c r="AJ400" i="3"/>
  <c r="AJ448" i="3" s="1"/>
  <c r="AG403" i="3"/>
  <c r="AG451" i="3" s="1"/>
  <c r="AA409" i="3"/>
  <c r="AA457" i="3" s="1"/>
  <c r="AC407" i="3"/>
  <c r="AC455" i="3" s="1"/>
  <c r="Y411" i="3"/>
  <c r="Y459" i="3" s="1"/>
  <c r="AK399" i="3"/>
  <c r="AK447" i="3" s="1"/>
  <c r="AB408" i="3"/>
  <c r="AB456" i="3" s="1"/>
  <c r="X412" i="3"/>
  <c r="X460" i="3" s="1"/>
  <c r="X444" i="3" s="1"/>
  <c r="X21" i="3" s="1"/>
  <c r="AH402" i="3"/>
  <c r="AH450" i="3" s="1"/>
  <c r="Z410" i="3"/>
  <c r="Z458" i="3" s="1"/>
  <c r="AK400" i="3"/>
  <c r="AK448" i="3" s="1"/>
  <c r="AD406" i="3"/>
  <c r="AD454" i="3" s="1"/>
  <c r="AF404" i="3"/>
  <c r="AF452" i="3" s="1"/>
  <c r="AE405" i="3"/>
  <c r="AE453" i="3" s="1"/>
  <c r="AI401" i="3"/>
  <c r="AI449" i="3" s="1"/>
  <c r="AV35" i="7"/>
  <c r="AV96" i="3"/>
  <c r="AV161" i="3" s="1"/>
  <c r="T97" i="3"/>
  <c r="T162" i="3" s="1"/>
  <c r="W97" i="3"/>
  <c r="W162" i="3" s="1"/>
  <c r="AI97" i="3"/>
  <c r="AI162" i="3" s="1"/>
  <c r="F97" i="3"/>
  <c r="F162" i="3" s="1"/>
  <c r="M97" i="3"/>
  <c r="M162" i="3" s="1"/>
  <c r="E97" i="3"/>
  <c r="E162" i="3" s="1"/>
  <c r="O97" i="3"/>
  <c r="O162" i="3" s="1"/>
  <c r="AN97" i="3"/>
  <c r="AN162" i="3" s="1"/>
  <c r="AM97" i="3"/>
  <c r="AM162" i="3" s="1"/>
  <c r="Q97" i="3"/>
  <c r="Q162" i="3" s="1"/>
  <c r="AG97" i="3"/>
  <c r="AG162" i="3" s="1"/>
  <c r="AA97" i="3"/>
  <c r="AA162" i="3" s="1"/>
  <c r="X97" i="3"/>
  <c r="X162" i="3" s="1"/>
  <c r="AS97" i="3"/>
  <c r="AS162" i="3" s="1"/>
  <c r="AO97" i="3"/>
  <c r="AO162" i="3" s="1"/>
  <c r="U97" i="3"/>
  <c r="U162" i="3" s="1"/>
  <c r="AC97" i="3"/>
  <c r="AC162" i="3" s="1"/>
  <c r="AT97" i="3"/>
  <c r="AT162" i="3" s="1"/>
  <c r="AR97" i="3"/>
  <c r="AR162" i="3" s="1"/>
  <c r="N97" i="3"/>
  <c r="N162" i="3" s="1"/>
  <c r="G97" i="3"/>
  <c r="G162" i="3" s="1"/>
  <c r="P97" i="3"/>
  <c r="P162" i="3" s="1"/>
  <c r="H97" i="3"/>
  <c r="H162" i="3" s="1"/>
  <c r="AQ97" i="3"/>
  <c r="AQ162" i="3" s="1"/>
  <c r="R97" i="3"/>
  <c r="R162" i="3" s="1"/>
  <c r="Y97" i="3"/>
  <c r="Y162" i="3" s="1"/>
  <c r="S97" i="3"/>
  <c r="S162" i="3" s="1"/>
  <c r="C97" i="3"/>
  <c r="C162" i="3" s="1"/>
  <c r="I97" i="3"/>
  <c r="I162" i="3" s="1"/>
  <c r="K97" i="3"/>
  <c r="K162" i="3" s="1"/>
  <c r="V97" i="3"/>
  <c r="V162" i="3" s="1"/>
  <c r="AJ97" i="3"/>
  <c r="AJ162" i="3" s="1"/>
  <c r="AL97" i="3"/>
  <c r="AL162" i="3" s="1"/>
  <c r="J97" i="3"/>
  <c r="J162" i="3" s="1"/>
  <c r="Z97" i="3"/>
  <c r="Z162" i="3" s="1"/>
  <c r="AK97" i="3"/>
  <c r="AK162" i="3" s="1"/>
  <c r="AB97" i="3"/>
  <c r="AB162" i="3" s="1"/>
  <c r="AP97" i="3"/>
  <c r="AP162" i="3" s="1"/>
  <c r="AE97" i="3"/>
  <c r="AE162" i="3" s="1"/>
  <c r="AU97" i="3"/>
  <c r="AU162" i="3" s="1"/>
  <c r="D97" i="3"/>
  <c r="D162" i="3" s="1"/>
  <c r="L97" i="3"/>
  <c r="L162" i="3" s="1"/>
  <c r="AH97" i="3"/>
  <c r="AH162" i="3" s="1"/>
  <c r="AD97" i="3"/>
  <c r="AD162" i="3" s="1"/>
  <c r="AF97" i="3"/>
  <c r="AF162" i="3" s="1"/>
  <c r="A130" i="3"/>
  <c r="A163" i="3"/>
  <c r="AV60" i="3"/>
  <c r="AN288" i="3"/>
  <c r="AN322" i="3" s="1"/>
  <c r="AN364" i="3" s="1"/>
  <c r="AN62" i="3" s="1"/>
  <c r="J288" i="3"/>
  <c r="J322" i="3" s="1"/>
  <c r="J364" i="3" s="1"/>
  <c r="J62" i="3" s="1"/>
  <c r="L288" i="3"/>
  <c r="L322" i="3" s="1"/>
  <c r="L364" i="3" s="1"/>
  <c r="L62" i="3" s="1"/>
  <c r="AS288" i="3"/>
  <c r="AS322" i="3" s="1"/>
  <c r="AS364" i="3" s="1"/>
  <c r="AS62" i="3" s="1"/>
  <c r="T288" i="3"/>
  <c r="T322" i="3" s="1"/>
  <c r="T364" i="3" s="1"/>
  <c r="T62" i="3" s="1"/>
  <c r="K288" i="3"/>
  <c r="K322" i="3" s="1"/>
  <c r="K364" i="3" s="1"/>
  <c r="K62" i="3" s="1"/>
  <c r="AP288" i="3"/>
  <c r="AP322" i="3" s="1"/>
  <c r="AP364" i="3" s="1"/>
  <c r="AP62" i="3" s="1"/>
  <c r="M288" i="3"/>
  <c r="M322" i="3" s="1"/>
  <c r="M364" i="3" s="1"/>
  <c r="M62" i="3" s="1"/>
  <c r="G288" i="3"/>
  <c r="G322" i="3" s="1"/>
  <c r="G364" i="3" s="1"/>
  <c r="G62" i="3" s="1"/>
  <c r="P288" i="3"/>
  <c r="P322" i="3" s="1"/>
  <c r="P364" i="3" s="1"/>
  <c r="P62" i="3" s="1"/>
  <c r="V288" i="3"/>
  <c r="V322" i="3" s="1"/>
  <c r="V364" i="3" s="1"/>
  <c r="V62" i="3" s="1"/>
  <c r="AM288" i="3"/>
  <c r="AM322" i="3" s="1"/>
  <c r="AM364" i="3" s="1"/>
  <c r="AM62" i="3" s="1"/>
  <c r="F288" i="3"/>
  <c r="F322" i="3" s="1"/>
  <c r="F364" i="3" s="1"/>
  <c r="F62" i="3" s="1"/>
  <c r="Y288" i="3"/>
  <c r="Y322" i="3" s="1"/>
  <c r="Y364" i="3" s="1"/>
  <c r="Y62" i="3" s="1"/>
  <c r="H288" i="3"/>
  <c r="H322" i="3" s="1"/>
  <c r="H364" i="3" s="1"/>
  <c r="H62" i="3" s="1"/>
  <c r="AR288" i="3"/>
  <c r="AR322" i="3" s="1"/>
  <c r="AR364" i="3" s="1"/>
  <c r="AR62" i="3" s="1"/>
  <c r="C288" i="3"/>
  <c r="C322" i="3" s="1"/>
  <c r="C364" i="3" s="1"/>
  <c r="C62" i="3" s="1"/>
  <c r="AC288" i="3"/>
  <c r="AC322" i="3" s="1"/>
  <c r="AC364" i="3" s="1"/>
  <c r="AC62" i="3" s="1"/>
  <c r="AO288" i="3"/>
  <c r="AO322" i="3" s="1"/>
  <c r="AO364" i="3" s="1"/>
  <c r="AO62" i="3" s="1"/>
  <c r="S288" i="3"/>
  <c r="S322" i="3" s="1"/>
  <c r="S364" i="3" s="1"/>
  <c r="S62" i="3" s="1"/>
  <c r="Q288" i="3"/>
  <c r="Q322" i="3" s="1"/>
  <c r="Q364" i="3" s="1"/>
  <c r="Q62" i="3" s="1"/>
  <c r="AB288" i="3"/>
  <c r="AB322" i="3" s="1"/>
  <c r="AB364" i="3" s="1"/>
  <c r="AB62" i="3" s="1"/>
  <c r="Z288" i="3"/>
  <c r="Z322" i="3" s="1"/>
  <c r="Z364" i="3" s="1"/>
  <c r="Z62" i="3" s="1"/>
  <c r="I288" i="3"/>
  <c r="I322" i="3" s="1"/>
  <c r="I364" i="3" s="1"/>
  <c r="I62" i="3" s="1"/>
  <c r="AI288" i="3"/>
  <c r="AI322" i="3" s="1"/>
  <c r="AI364" i="3" s="1"/>
  <c r="AI62" i="3" s="1"/>
  <c r="X288" i="3"/>
  <c r="X322" i="3" s="1"/>
  <c r="X364" i="3" s="1"/>
  <c r="X62" i="3" s="1"/>
  <c r="AK288" i="3"/>
  <c r="AK322" i="3" s="1"/>
  <c r="AK364" i="3" s="1"/>
  <c r="AK62" i="3" s="1"/>
  <c r="U288" i="3"/>
  <c r="U322" i="3" s="1"/>
  <c r="U364" i="3" s="1"/>
  <c r="U62" i="3" s="1"/>
  <c r="AU288" i="3"/>
  <c r="AU322" i="3" s="1"/>
  <c r="AU364" i="3" s="1"/>
  <c r="AU62" i="3" s="1"/>
  <c r="AE288" i="3"/>
  <c r="AE322" i="3" s="1"/>
  <c r="AE364" i="3" s="1"/>
  <c r="AE62" i="3" s="1"/>
  <c r="O288" i="3"/>
  <c r="O322" i="3" s="1"/>
  <c r="O364" i="3" s="1"/>
  <c r="O62" i="3" s="1"/>
  <c r="N288" i="3"/>
  <c r="N322" i="3" s="1"/>
  <c r="N364" i="3" s="1"/>
  <c r="N62" i="3" s="1"/>
  <c r="AJ288" i="3"/>
  <c r="AJ322" i="3" s="1"/>
  <c r="AJ364" i="3" s="1"/>
  <c r="AJ62" i="3" s="1"/>
  <c r="AH288" i="3"/>
  <c r="AH322" i="3" s="1"/>
  <c r="AH364" i="3" s="1"/>
  <c r="AH62" i="3" s="1"/>
  <c r="AQ288" i="3"/>
  <c r="AQ322" i="3" s="1"/>
  <c r="AQ364" i="3" s="1"/>
  <c r="AQ62" i="3" s="1"/>
  <c r="AF288" i="3"/>
  <c r="AF322" i="3" s="1"/>
  <c r="AF364" i="3" s="1"/>
  <c r="AF62" i="3" s="1"/>
  <c r="R288" i="3"/>
  <c r="R322" i="3" s="1"/>
  <c r="R364" i="3" s="1"/>
  <c r="R62" i="3" s="1"/>
  <c r="W288" i="3"/>
  <c r="W322" i="3" s="1"/>
  <c r="W364" i="3" s="1"/>
  <c r="W62" i="3" s="1"/>
  <c r="AA288" i="3"/>
  <c r="AA322" i="3" s="1"/>
  <c r="AA364" i="3" s="1"/>
  <c r="AA62" i="3" s="1"/>
  <c r="D288" i="3"/>
  <c r="D322" i="3" s="1"/>
  <c r="D364" i="3" s="1"/>
  <c r="D62" i="3" s="1"/>
  <c r="AG288" i="3"/>
  <c r="AG322" i="3" s="1"/>
  <c r="AG364" i="3" s="1"/>
  <c r="AG62" i="3" s="1"/>
  <c r="E288" i="3"/>
  <c r="E322" i="3" s="1"/>
  <c r="E364" i="3" s="1"/>
  <c r="E62" i="3" s="1"/>
  <c r="AL288" i="3"/>
  <c r="AL322" i="3" s="1"/>
  <c r="AL364" i="3" s="1"/>
  <c r="AL62" i="3" s="1"/>
  <c r="AT288" i="3"/>
  <c r="AT322" i="3" s="1"/>
  <c r="AT364" i="3" s="1"/>
  <c r="AT62" i="3" s="1"/>
  <c r="AD288" i="3"/>
  <c r="AD322" i="3" s="1"/>
  <c r="AD364" i="3" s="1"/>
  <c r="AD62" i="3" s="1"/>
  <c r="AV363" i="3"/>
  <c r="B323" i="3"/>
  <c r="B289" i="3"/>
  <c r="AS148" i="52" l="1"/>
  <c r="AS162" i="52" s="1"/>
  <c r="AS176" i="52" s="1"/>
  <c r="AS190" i="52" s="1"/>
  <c r="AS205" i="52" s="1"/>
  <c r="H15" i="51" s="1"/>
  <c r="AS135" i="52"/>
  <c r="G148" i="52"/>
  <c r="G162" i="52" s="1"/>
  <c r="G176" i="52" s="1"/>
  <c r="G190" i="52" s="1"/>
  <c r="G205" i="52" s="1"/>
  <c r="G135" i="52"/>
  <c r="W149" i="52"/>
  <c r="W163" i="52" s="1"/>
  <c r="W177" i="52" s="1"/>
  <c r="W191" i="52" s="1"/>
  <c r="W206" i="52" s="1"/>
  <c r="W136" i="52"/>
  <c r="N148" i="52"/>
  <c r="N162" i="52" s="1"/>
  <c r="N176" i="52" s="1"/>
  <c r="N190" i="52" s="1"/>
  <c r="N205" i="52" s="1"/>
  <c r="N135" i="52"/>
  <c r="I148" i="52"/>
  <c r="I162" i="52" s="1"/>
  <c r="I176" i="52" s="1"/>
  <c r="I190" i="52" s="1"/>
  <c r="I205" i="52" s="1"/>
  <c r="I135" i="52"/>
  <c r="Z134" i="52"/>
  <c r="Z147" i="52"/>
  <c r="Z161" i="52" s="1"/>
  <c r="Z175" i="52" s="1"/>
  <c r="Z189" i="52" s="1"/>
  <c r="Z204" i="52" s="1"/>
  <c r="D148" i="52"/>
  <c r="D162" i="52" s="1"/>
  <c r="D176" i="52" s="1"/>
  <c r="D190" i="52" s="1"/>
  <c r="D205" i="52" s="1"/>
  <c r="D135" i="52"/>
  <c r="AT148" i="52"/>
  <c r="AT162" i="52" s="1"/>
  <c r="AT176" i="52" s="1"/>
  <c r="AT190" i="52" s="1"/>
  <c r="AT205" i="52" s="1"/>
  <c r="I15" i="51" s="1"/>
  <c r="AT135" i="52"/>
  <c r="AN148" i="52"/>
  <c r="AN162" i="52" s="1"/>
  <c r="AN176" i="52" s="1"/>
  <c r="AN190" i="52" s="1"/>
  <c r="AN205" i="52" s="1"/>
  <c r="C15" i="51" s="1"/>
  <c r="AN135" i="52"/>
  <c r="AJ148" i="52"/>
  <c r="AJ162" i="52" s="1"/>
  <c r="AJ176" i="52" s="1"/>
  <c r="AJ190" i="52" s="1"/>
  <c r="AJ205" i="52" s="1"/>
  <c r="AJ135" i="52"/>
  <c r="P149" i="52"/>
  <c r="P163" i="52" s="1"/>
  <c r="P177" i="52" s="1"/>
  <c r="P191" i="52" s="1"/>
  <c r="P206" i="52" s="1"/>
  <c r="P136" i="52"/>
  <c r="R148" i="52"/>
  <c r="R162" i="52" s="1"/>
  <c r="R176" i="52" s="1"/>
  <c r="R190" i="52" s="1"/>
  <c r="R205" i="52" s="1"/>
  <c r="R135" i="52"/>
  <c r="AV135" i="52"/>
  <c r="AV148" i="52"/>
  <c r="AV162" i="52" s="1"/>
  <c r="AV176" i="52" s="1"/>
  <c r="AV190" i="52" s="1"/>
  <c r="AV205" i="52" s="1"/>
  <c r="K15" i="51" s="1"/>
  <c r="T148" i="52"/>
  <c r="T162" i="52" s="1"/>
  <c r="T176" i="52" s="1"/>
  <c r="T190" i="52" s="1"/>
  <c r="T205" i="52" s="1"/>
  <c r="T135" i="52"/>
  <c r="AU148" i="52"/>
  <c r="AU162" i="52" s="1"/>
  <c r="AU176" i="52" s="1"/>
  <c r="AU190" i="52" s="1"/>
  <c r="AU205" i="52" s="1"/>
  <c r="AU135" i="52"/>
  <c r="AE148" i="52"/>
  <c r="AE162" i="52" s="1"/>
  <c r="AE176" i="52" s="1"/>
  <c r="AE190" i="52" s="1"/>
  <c r="AE205" i="52" s="1"/>
  <c r="AE135" i="52"/>
  <c r="AL135" i="52"/>
  <c r="AL148" i="52"/>
  <c r="AL162" i="52" s="1"/>
  <c r="AL176" i="52" s="1"/>
  <c r="AL190" i="52" s="1"/>
  <c r="AL205" i="52" s="1"/>
  <c r="L148" i="52"/>
  <c r="L162" i="52" s="1"/>
  <c r="L176" i="52" s="1"/>
  <c r="L190" i="52" s="1"/>
  <c r="L205" i="52" s="1"/>
  <c r="L135" i="52"/>
  <c r="Y148" i="52"/>
  <c r="Y162" i="52" s="1"/>
  <c r="Y176" i="52" s="1"/>
  <c r="Y190" i="52" s="1"/>
  <c r="Y205" i="52" s="1"/>
  <c r="Y135" i="52"/>
  <c r="H148" i="52"/>
  <c r="H162" i="52" s="1"/>
  <c r="H135" i="52"/>
  <c r="AF148" i="52"/>
  <c r="AF162" i="52" s="1"/>
  <c r="AF176" i="52" s="1"/>
  <c r="AF190" i="52" s="1"/>
  <c r="AF205" i="52" s="1"/>
  <c r="AF135" i="52"/>
  <c r="AA148" i="52"/>
  <c r="AA162" i="52" s="1"/>
  <c r="AA176" i="52" s="1"/>
  <c r="AA190" i="52" s="1"/>
  <c r="AA205" i="52" s="1"/>
  <c r="AA135" i="52"/>
  <c r="AP148" i="52"/>
  <c r="AP162" i="52" s="1"/>
  <c r="AP176" i="52" s="1"/>
  <c r="AP190" i="52" s="1"/>
  <c r="AP205" i="52" s="1"/>
  <c r="E15" i="51" s="1"/>
  <c r="AP135" i="52"/>
  <c r="J148" i="52"/>
  <c r="J162" i="52" s="1"/>
  <c r="J176" i="52" s="1"/>
  <c r="J190" i="52" s="1"/>
  <c r="J205" i="52" s="1"/>
  <c r="J135" i="52"/>
  <c r="X148" i="52"/>
  <c r="X162" i="52" s="1"/>
  <c r="X176" i="52" s="1"/>
  <c r="X190" i="52" s="1"/>
  <c r="X205" i="52" s="1"/>
  <c r="X135" i="52"/>
  <c r="O135" i="52"/>
  <c r="O148" i="52"/>
  <c r="O162" i="52" s="1"/>
  <c r="O176" i="52" s="1"/>
  <c r="O190" i="52" s="1"/>
  <c r="O205" i="52" s="1"/>
  <c r="F148" i="52"/>
  <c r="F162" i="52" s="1"/>
  <c r="F176" i="52" s="1"/>
  <c r="F190" i="52" s="1"/>
  <c r="F205" i="52" s="1"/>
  <c r="F135" i="52"/>
  <c r="E148" i="52"/>
  <c r="E162" i="52" s="1"/>
  <c r="E176" i="52" s="1"/>
  <c r="E190" i="52" s="1"/>
  <c r="E205" i="52" s="1"/>
  <c r="E135" i="52"/>
  <c r="S148" i="52"/>
  <c r="S162" i="52" s="1"/>
  <c r="S176" i="52" s="1"/>
  <c r="S190" i="52" s="1"/>
  <c r="S205" i="52" s="1"/>
  <c r="S135" i="52"/>
  <c r="V148" i="52"/>
  <c r="V162" i="52" s="1"/>
  <c r="V176" i="52" s="1"/>
  <c r="V190" i="52" s="1"/>
  <c r="V205" i="52" s="1"/>
  <c r="V135" i="52"/>
  <c r="AG148" i="52"/>
  <c r="AG162" i="52" s="1"/>
  <c r="AG176" i="52" s="1"/>
  <c r="AG190" i="52" s="1"/>
  <c r="AG205" i="52" s="1"/>
  <c r="AG135" i="52"/>
  <c r="AH148" i="52"/>
  <c r="AH162" i="52" s="1"/>
  <c r="AH176" i="52" s="1"/>
  <c r="AH190" i="52" s="1"/>
  <c r="AH205" i="52" s="1"/>
  <c r="AH135" i="52"/>
  <c r="AO148" i="52"/>
  <c r="AO162" i="52" s="1"/>
  <c r="AO176" i="52" s="1"/>
  <c r="AO190" i="52" s="1"/>
  <c r="AO205" i="52" s="1"/>
  <c r="D15" i="51" s="1"/>
  <c r="AO135" i="52"/>
  <c r="AB135" i="52"/>
  <c r="AB148" i="52"/>
  <c r="AB162" i="52" s="1"/>
  <c r="AB176" i="52" s="1"/>
  <c r="AB190" i="52" s="1"/>
  <c r="AB205" i="52" s="1"/>
  <c r="AR134" i="52"/>
  <c r="AR147" i="52"/>
  <c r="AR161" i="52" s="1"/>
  <c r="AK189" i="52"/>
  <c r="AK204" i="52" s="1"/>
  <c r="U135" i="52"/>
  <c r="U148" i="52"/>
  <c r="U162" i="52" s="1"/>
  <c r="U176" i="52" s="1"/>
  <c r="U190" i="52" s="1"/>
  <c r="U205" i="52" s="1"/>
  <c r="AD135" i="52"/>
  <c r="AD148" i="52"/>
  <c r="AD162" i="52" s="1"/>
  <c r="AD176" i="52" s="1"/>
  <c r="AD190" i="52" s="1"/>
  <c r="AD205" i="52" s="1"/>
  <c r="Y189" i="52"/>
  <c r="Y204" i="52" s="1"/>
  <c r="Q134" i="52"/>
  <c r="Q147" i="52"/>
  <c r="Q161" i="52" s="1"/>
  <c r="K189" i="52"/>
  <c r="K204" i="52" s="1"/>
  <c r="AK135" i="52"/>
  <c r="AK148" i="52"/>
  <c r="AK162" i="52" s="1"/>
  <c r="AK176" i="52" s="1"/>
  <c r="AO189" i="52"/>
  <c r="AO204" i="52" s="1"/>
  <c r="D14" i="51" s="1"/>
  <c r="AM135" i="52"/>
  <c r="AM148" i="52"/>
  <c r="AM162" i="52" s="1"/>
  <c r="AM176" i="52" s="1"/>
  <c r="AM190" i="52" s="1"/>
  <c r="AM205" i="52" s="1"/>
  <c r="K135" i="52"/>
  <c r="K148" i="52"/>
  <c r="K162" i="52" s="1"/>
  <c r="K176" i="52" s="1"/>
  <c r="K190" i="52" s="1"/>
  <c r="K205" i="52" s="1"/>
  <c r="AI134" i="52"/>
  <c r="AI147" i="52"/>
  <c r="AI161" i="52" s="1"/>
  <c r="AC135" i="52"/>
  <c r="AC148" i="52"/>
  <c r="AC162" i="52" s="1"/>
  <c r="AC176" i="52" s="1"/>
  <c r="AC190" i="52" s="1"/>
  <c r="AC205" i="52" s="1"/>
  <c r="M135" i="52"/>
  <c r="M148" i="52"/>
  <c r="M162" i="52" s="1"/>
  <c r="M176" i="52" s="1"/>
  <c r="M190" i="52" s="1"/>
  <c r="M205" i="52" s="1"/>
  <c r="AQ135" i="52"/>
  <c r="AQ148" i="52"/>
  <c r="AQ162" i="52" s="1"/>
  <c r="AQ176" i="52" s="1"/>
  <c r="AQ190" i="52" s="1"/>
  <c r="AQ205" i="52" s="1"/>
  <c r="F15" i="51" s="1"/>
  <c r="CP510" i="3"/>
  <c r="AW59" i="3" s="1"/>
  <c r="AD54" i="1"/>
  <c r="H1" i="24"/>
  <c r="H37" i="4" s="1"/>
  <c r="H1" i="22"/>
  <c r="H25" i="4" s="1"/>
  <c r="H1" i="21"/>
  <c r="Q13" i="4" s="1"/>
  <c r="H1" i="25"/>
  <c r="Q37" i="4" s="1"/>
  <c r="H1" i="23"/>
  <c r="Q25" i="4" s="1"/>
  <c r="O3" i="28"/>
  <c r="O4" i="28" s="1"/>
  <c r="O5" i="28" s="1"/>
  <c r="O6" i="28" s="1"/>
  <c r="O7" i="28" s="1"/>
  <c r="O8" i="28" s="1"/>
  <c r="O9" i="28" s="1"/>
  <c r="O10" i="28" s="1"/>
  <c r="O11" i="28" s="1"/>
  <c r="P3" i="28" s="1"/>
  <c r="P4" i="28" s="1"/>
  <c r="P5" i="28" s="1"/>
  <c r="P6" i="28" s="1"/>
  <c r="P7" i="28" s="1"/>
  <c r="P8" i="28" s="1"/>
  <c r="P9" i="28" s="1"/>
  <c r="P10" i="28" s="1"/>
  <c r="P11" i="28" s="1"/>
  <c r="Q3" i="28" s="1"/>
  <c r="Q4" i="28" s="1"/>
  <c r="Q5" i="28" s="1"/>
  <c r="Q6" i="28" s="1"/>
  <c r="Q7" i="28" s="1"/>
  <c r="Q8" i="28" s="1"/>
  <c r="Q9" i="28" s="1"/>
  <c r="Q10" i="28" s="1"/>
  <c r="Q11" i="28" s="1"/>
  <c r="R3" i="28" s="1"/>
  <c r="R4" i="28" s="1"/>
  <c r="R5" i="28" s="1"/>
  <c r="R6" i="28" s="1"/>
  <c r="R7" i="28" s="1"/>
  <c r="R8" i="28" s="1"/>
  <c r="R9" i="28" s="1"/>
  <c r="R10" i="28" s="1"/>
  <c r="R11" i="28" s="1"/>
  <c r="H11" i="28"/>
  <c r="H71" i="4" s="1"/>
  <c r="X446" i="3"/>
  <c r="X445" i="3" s="1"/>
  <c r="X19" i="3" s="1"/>
  <c r="X20" i="3" s="1"/>
  <c r="AE54" i="1"/>
  <c r="A365" i="3"/>
  <c r="A63" i="3" s="1"/>
  <c r="A100" i="3" s="1"/>
  <c r="A132" i="3" s="1"/>
  <c r="BK512" i="3"/>
  <c r="BK61" i="3"/>
  <c r="BL512" i="3"/>
  <c r="BL61" i="3"/>
  <c r="BM512" i="3"/>
  <c r="BM61" i="3"/>
  <c r="CD512" i="3"/>
  <c r="CD61" i="3"/>
  <c r="BP512" i="3"/>
  <c r="BW512" i="3" s="1"/>
  <c r="BP61" i="3"/>
  <c r="AX512" i="3"/>
  <c r="AX61" i="3"/>
  <c r="CA512" i="3"/>
  <c r="CA61" i="3"/>
  <c r="AY513" i="3"/>
  <c r="BQ512" i="3"/>
  <c r="BQ61" i="3"/>
  <c r="CJ512" i="3"/>
  <c r="CJ61" i="3"/>
  <c r="BJ512" i="3"/>
  <c r="BJ61" i="3"/>
  <c r="CE512" i="3"/>
  <c r="CE61" i="3"/>
  <c r="CK512" i="3"/>
  <c r="CK61" i="3"/>
  <c r="AZ512" i="3"/>
  <c r="AZ61" i="3"/>
  <c r="BB512" i="3"/>
  <c r="BB61" i="3"/>
  <c r="BT512" i="3"/>
  <c r="BT61" i="3"/>
  <c r="BZ512" i="3"/>
  <c r="BZ61" i="3"/>
  <c r="CH512" i="3"/>
  <c r="CO512" i="3" s="1"/>
  <c r="CH61" i="3"/>
  <c r="BH512" i="3"/>
  <c r="BH61" i="3"/>
  <c r="CL512" i="3"/>
  <c r="CL61" i="3"/>
  <c r="BF511" i="3"/>
  <c r="CP511" i="3" s="1"/>
  <c r="AW60" i="3" s="1"/>
  <c r="CQ511" i="3"/>
  <c r="CB512" i="3"/>
  <c r="CB61" i="3"/>
  <c r="CI512" i="3"/>
  <c r="CI61" i="3"/>
  <c r="BR512" i="3"/>
  <c r="BR61" i="3"/>
  <c r="CN512" i="3"/>
  <c r="CN61" i="3"/>
  <c r="BS512" i="3"/>
  <c r="BS61" i="3"/>
  <c r="BD512" i="3"/>
  <c r="BD61" i="3"/>
  <c r="CM512" i="3"/>
  <c r="CM61" i="3"/>
  <c r="BI512" i="3"/>
  <c r="BI61" i="3"/>
  <c r="BG512" i="3"/>
  <c r="BN512" i="3" s="1"/>
  <c r="BG61" i="3"/>
  <c r="BA512" i="3"/>
  <c r="BA61" i="3"/>
  <c r="AY512" i="3"/>
  <c r="AY61" i="3"/>
  <c r="BU512" i="3"/>
  <c r="BU61" i="3"/>
  <c r="BV512" i="3"/>
  <c r="BV61" i="3"/>
  <c r="BC512" i="3"/>
  <c r="BC61" i="3"/>
  <c r="BY512" i="3"/>
  <c r="CG512" i="3" s="1"/>
  <c r="BY61" i="3"/>
  <c r="CC512" i="3"/>
  <c r="CC61" i="3"/>
  <c r="AG404" i="3"/>
  <c r="AG452" i="3" s="1"/>
  <c r="AL400" i="3"/>
  <c r="AL448" i="3" s="1"/>
  <c r="AI402" i="3"/>
  <c r="AI450" i="3" s="1"/>
  <c r="AC408" i="3"/>
  <c r="AC456" i="3" s="1"/>
  <c r="Z411" i="3"/>
  <c r="Z459" i="3" s="1"/>
  <c r="AB409" i="3"/>
  <c r="AB457" i="3" s="1"/>
  <c r="AF405" i="3"/>
  <c r="AF453" i="3" s="1"/>
  <c r="AE406" i="3"/>
  <c r="AE454" i="3" s="1"/>
  <c r="AA410" i="3"/>
  <c r="AA458" i="3" s="1"/>
  <c r="Y412" i="3"/>
  <c r="Y460" i="3" s="1"/>
  <c r="Y444" i="3" s="1"/>
  <c r="Y21" i="3" s="1"/>
  <c r="AL399" i="3"/>
  <c r="AL447" i="3" s="1"/>
  <c r="AD407" i="3"/>
  <c r="AD455" i="3" s="1"/>
  <c r="AH403" i="3"/>
  <c r="AH451" i="3" s="1"/>
  <c r="AV97" i="3"/>
  <c r="AV162" i="3" s="1"/>
  <c r="AT98" i="3"/>
  <c r="AT163" i="3" s="1"/>
  <c r="J98" i="3"/>
  <c r="J163" i="3" s="1"/>
  <c r="AR98" i="3"/>
  <c r="AR163" i="3" s="1"/>
  <c r="N98" i="3"/>
  <c r="N163" i="3" s="1"/>
  <c r="L98" i="3"/>
  <c r="L163" i="3" s="1"/>
  <c r="F98" i="3"/>
  <c r="F163" i="3" s="1"/>
  <c r="D98" i="3"/>
  <c r="D163" i="3" s="1"/>
  <c r="K98" i="3"/>
  <c r="K163" i="3" s="1"/>
  <c r="Z98" i="3"/>
  <c r="Z163" i="3" s="1"/>
  <c r="AA98" i="3"/>
  <c r="AA163" i="3" s="1"/>
  <c r="P98" i="3"/>
  <c r="P163" i="3" s="1"/>
  <c r="H98" i="3"/>
  <c r="H163" i="3" s="1"/>
  <c r="Q98" i="3"/>
  <c r="Q163" i="3" s="1"/>
  <c r="AL98" i="3"/>
  <c r="AL163" i="3" s="1"/>
  <c r="R98" i="3"/>
  <c r="R163" i="3" s="1"/>
  <c r="AI98" i="3"/>
  <c r="AI163" i="3" s="1"/>
  <c r="AD98" i="3"/>
  <c r="AD163" i="3" s="1"/>
  <c r="U98" i="3"/>
  <c r="U163" i="3" s="1"/>
  <c r="C98" i="3"/>
  <c r="C163" i="3" s="1"/>
  <c r="AH98" i="3"/>
  <c r="AH163" i="3" s="1"/>
  <c r="AF98" i="3"/>
  <c r="AF163" i="3" s="1"/>
  <c r="I98" i="3"/>
  <c r="I163" i="3" s="1"/>
  <c r="V98" i="3"/>
  <c r="V163" i="3" s="1"/>
  <c r="AO98" i="3"/>
  <c r="AO163" i="3" s="1"/>
  <c r="O98" i="3"/>
  <c r="O163" i="3" s="1"/>
  <c r="AJ98" i="3"/>
  <c r="AJ163" i="3" s="1"/>
  <c r="AK98" i="3"/>
  <c r="AK163" i="3" s="1"/>
  <c r="AP98" i="3"/>
  <c r="AP163" i="3" s="1"/>
  <c r="AB98" i="3"/>
  <c r="AB163" i="3" s="1"/>
  <c r="E98" i="3"/>
  <c r="E163" i="3" s="1"/>
  <c r="G98" i="3"/>
  <c r="G163" i="3" s="1"/>
  <c r="Y98" i="3"/>
  <c r="Y163" i="3" s="1"/>
  <c r="AC98" i="3"/>
  <c r="AC163" i="3" s="1"/>
  <c r="AE98" i="3"/>
  <c r="AE163" i="3" s="1"/>
  <c r="T98" i="3"/>
  <c r="T163" i="3" s="1"/>
  <c r="S98" i="3"/>
  <c r="S163" i="3" s="1"/>
  <c r="AU98" i="3"/>
  <c r="AU163" i="3" s="1"/>
  <c r="AM98" i="3"/>
  <c r="AM163" i="3" s="1"/>
  <c r="AG98" i="3"/>
  <c r="AG163" i="3" s="1"/>
  <c r="M98" i="3"/>
  <c r="M163" i="3" s="1"/>
  <c r="AN98" i="3"/>
  <c r="AN163" i="3" s="1"/>
  <c r="AQ98" i="3"/>
  <c r="AQ163" i="3" s="1"/>
  <c r="W98" i="3"/>
  <c r="W163" i="3" s="1"/>
  <c r="AS98" i="3"/>
  <c r="AS163" i="3" s="1"/>
  <c r="X98" i="3"/>
  <c r="X163" i="3" s="1"/>
  <c r="A131" i="3"/>
  <c r="A164" i="3"/>
  <c r="AV61" i="3"/>
  <c r="AY62" i="3"/>
  <c r="K289" i="3"/>
  <c r="K323" i="3" s="1"/>
  <c r="K365" i="3" s="1"/>
  <c r="K63" i="3" s="1"/>
  <c r="J289" i="3"/>
  <c r="J323" i="3" s="1"/>
  <c r="J365" i="3" s="1"/>
  <c r="J63" i="3" s="1"/>
  <c r="L289" i="3"/>
  <c r="L323" i="3" s="1"/>
  <c r="L365" i="3" s="1"/>
  <c r="L63" i="3" s="1"/>
  <c r="G289" i="3"/>
  <c r="G323" i="3" s="1"/>
  <c r="G365" i="3" s="1"/>
  <c r="G63" i="3" s="1"/>
  <c r="V289" i="3"/>
  <c r="V323" i="3" s="1"/>
  <c r="V365" i="3" s="1"/>
  <c r="V63" i="3" s="1"/>
  <c r="AA289" i="3"/>
  <c r="AA323" i="3" s="1"/>
  <c r="AA365" i="3" s="1"/>
  <c r="AA63" i="3" s="1"/>
  <c r="AB289" i="3"/>
  <c r="AB323" i="3" s="1"/>
  <c r="AB365" i="3" s="1"/>
  <c r="AB63" i="3" s="1"/>
  <c r="AP289" i="3"/>
  <c r="AP323" i="3" s="1"/>
  <c r="AP365" i="3" s="1"/>
  <c r="AP63" i="3" s="1"/>
  <c r="AC289" i="3"/>
  <c r="AC323" i="3" s="1"/>
  <c r="AC365" i="3" s="1"/>
  <c r="AC63" i="3" s="1"/>
  <c r="AM289" i="3"/>
  <c r="AM323" i="3" s="1"/>
  <c r="AM365" i="3" s="1"/>
  <c r="AM63" i="3" s="1"/>
  <c r="AL289" i="3"/>
  <c r="AL323" i="3" s="1"/>
  <c r="AL365" i="3" s="1"/>
  <c r="AL63" i="3" s="1"/>
  <c r="F289" i="3"/>
  <c r="F323" i="3" s="1"/>
  <c r="F365" i="3" s="1"/>
  <c r="F63" i="3" s="1"/>
  <c r="W289" i="3"/>
  <c r="W323" i="3" s="1"/>
  <c r="W365" i="3" s="1"/>
  <c r="W63" i="3" s="1"/>
  <c r="Q289" i="3"/>
  <c r="Q323" i="3" s="1"/>
  <c r="Q365" i="3" s="1"/>
  <c r="Q63" i="3" s="1"/>
  <c r="Z289" i="3"/>
  <c r="Z323" i="3" s="1"/>
  <c r="Z365" i="3" s="1"/>
  <c r="Z63" i="3" s="1"/>
  <c r="AH289" i="3"/>
  <c r="AH323" i="3" s="1"/>
  <c r="AH365" i="3" s="1"/>
  <c r="AH63" i="3" s="1"/>
  <c r="AS289" i="3"/>
  <c r="AS323" i="3" s="1"/>
  <c r="AS365" i="3" s="1"/>
  <c r="AS63" i="3" s="1"/>
  <c r="M289" i="3"/>
  <c r="M323" i="3" s="1"/>
  <c r="M365" i="3" s="1"/>
  <c r="M63" i="3" s="1"/>
  <c r="P289" i="3"/>
  <c r="P323" i="3" s="1"/>
  <c r="P365" i="3" s="1"/>
  <c r="P63" i="3" s="1"/>
  <c r="H289" i="3"/>
  <c r="H323" i="3" s="1"/>
  <c r="H365" i="3" s="1"/>
  <c r="H63" i="3" s="1"/>
  <c r="C289" i="3"/>
  <c r="C323" i="3" s="1"/>
  <c r="C365" i="3" s="1"/>
  <c r="C63" i="3" s="1"/>
  <c r="T289" i="3"/>
  <c r="T323" i="3" s="1"/>
  <c r="T365" i="3" s="1"/>
  <c r="T63" i="3" s="1"/>
  <c r="AI289" i="3"/>
  <c r="AI323" i="3" s="1"/>
  <c r="AI365" i="3" s="1"/>
  <c r="AI63" i="3" s="1"/>
  <c r="AR289" i="3"/>
  <c r="AR323" i="3" s="1"/>
  <c r="AR365" i="3" s="1"/>
  <c r="AR63" i="3" s="1"/>
  <c r="D289" i="3"/>
  <c r="D323" i="3" s="1"/>
  <c r="D365" i="3" s="1"/>
  <c r="D63" i="3" s="1"/>
  <c r="R289" i="3"/>
  <c r="R323" i="3" s="1"/>
  <c r="R365" i="3" s="1"/>
  <c r="R63" i="3" s="1"/>
  <c r="E289" i="3"/>
  <c r="E323" i="3" s="1"/>
  <c r="E365" i="3" s="1"/>
  <c r="E63" i="3" s="1"/>
  <c r="O289" i="3"/>
  <c r="O323" i="3" s="1"/>
  <c r="O365" i="3" s="1"/>
  <c r="O63" i="3" s="1"/>
  <c r="AF289" i="3"/>
  <c r="AF323" i="3" s="1"/>
  <c r="AF365" i="3" s="1"/>
  <c r="AF63" i="3" s="1"/>
  <c r="AT289" i="3"/>
  <c r="AT323" i="3" s="1"/>
  <c r="AT365" i="3" s="1"/>
  <c r="AT63" i="3" s="1"/>
  <c r="N289" i="3"/>
  <c r="N323" i="3" s="1"/>
  <c r="N365" i="3" s="1"/>
  <c r="N63" i="3" s="1"/>
  <c r="AJ289" i="3"/>
  <c r="AJ323" i="3" s="1"/>
  <c r="AJ365" i="3" s="1"/>
  <c r="AJ63" i="3" s="1"/>
  <c r="AG289" i="3"/>
  <c r="AG323" i="3" s="1"/>
  <c r="AG365" i="3" s="1"/>
  <c r="AG63" i="3" s="1"/>
  <c r="AQ289" i="3"/>
  <c r="AQ323" i="3" s="1"/>
  <c r="AQ365" i="3" s="1"/>
  <c r="AQ63" i="3" s="1"/>
  <c r="AK289" i="3"/>
  <c r="AK323" i="3" s="1"/>
  <c r="AK365" i="3" s="1"/>
  <c r="AK63" i="3" s="1"/>
  <c r="U289" i="3"/>
  <c r="U323" i="3" s="1"/>
  <c r="U365" i="3" s="1"/>
  <c r="U63" i="3" s="1"/>
  <c r="AE289" i="3"/>
  <c r="AE323" i="3" s="1"/>
  <c r="AE365" i="3" s="1"/>
  <c r="AE63" i="3" s="1"/>
  <c r="AD289" i="3"/>
  <c r="AD323" i="3" s="1"/>
  <c r="AD365" i="3" s="1"/>
  <c r="AD63" i="3" s="1"/>
  <c r="AO289" i="3"/>
  <c r="AO323" i="3" s="1"/>
  <c r="AO365" i="3" s="1"/>
  <c r="AO63" i="3" s="1"/>
  <c r="Y289" i="3"/>
  <c r="Y323" i="3" s="1"/>
  <c r="Y365" i="3" s="1"/>
  <c r="Y63" i="3" s="1"/>
  <c r="I289" i="3"/>
  <c r="I323" i="3" s="1"/>
  <c r="I365" i="3" s="1"/>
  <c r="I63" i="3" s="1"/>
  <c r="S289" i="3"/>
  <c r="S323" i="3" s="1"/>
  <c r="S365" i="3" s="1"/>
  <c r="S63" i="3" s="1"/>
  <c r="X289" i="3"/>
  <c r="X323" i="3" s="1"/>
  <c r="X365" i="3" s="1"/>
  <c r="X63" i="3" s="1"/>
  <c r="AU289" i="3"/>
  <c r="AU323" i="3" s="1"/>
  <c r="AU365" i="3" s="1"/>
  <c r="AU63" i="3" s="1"/>
  <c r="AN289" i="3"/>
  <c r="AN323" i="3" s="1"/>
  <c r="AN365" i="3" s="1"/>
  <c r="AN63" i="3" s="1"/>
  <c r="AV364" i="3"/>
  <c r="B324" i="3"/>
  <c r="B290" i="3"/>
  <c r="AS149" i="52" l="1"/>
  <c r="AS163" i="52" s="1"/>
  <c r="AS177" i="52" s="1"/>
  <c r="AS191" i="52" s="1"/>
  <c r="AS206" i="52" s="1"/>
  <c r="H16" i="51" s="1"/>
  <c r="AS136" i="52"/>
  <c r="J15" i="51"/>
  <c r="AH149" i="52"/>
  <c r="AH163" i="52" s="1"/>
  <c r="AH177" i="52" s="1"/>
  <c r="AH191" i="52" s="1"/>
  <c r="AH206" i="52" s="1"/>
  <c r="AH136" i="52"/>
  <c r="V149" i="52"/>
  <c r="V163" i="52" s="1"/>
  <c r="V177" i="52" s="1"/>
  <c r="V191" i="52" s="1"/>
  <c r="V206" i="52" s="1"/>
  <c r="V136" i="52"/>
  <c r="E149" i="52"/>
  <c r="E163" i="52" s="1"/>
  <c r="E177" i="52" s="1"/>
  <c r="E191" i="52" s="1"/>
  <c r="E206" i="52" s="1"/>
  <c r="E136" i="52"/>
  <c r="AP149" i="52"/>
  <c r="AP163" i="52" s="1"/>
  <c r="AP177" i="52" s="1"/>
  <c r="AP191" i="52" s="1"/>
  <c r="AP206" i="52" s="1"/>
  <c r="E16" i="51" s="1"/>
  <c r="AP136" i="52"/>
  <c r="AF149" i="52"/>
  <c r="AF163" i="52" s="1"/>
  <c r="AF177" i="52" s="1"/>
  <c r="AF191" i="52" s="1"/>
  <c r="AF206" i="52" s="1"/>
  <c r="AF136" i="52"/>
  <c r="Y149" i="52"/>
  <c r="Y163" i="52" s="1"/>
  <c r="Y177" i="52" s="1"/>
  <c r="Y191" i="52" s="1"/>
  <c r="Y206" i="52" s="1"/>
  <c r="Y136" i="52"/>
  <c r="AU136" i="52"/>
  <c r="AU149" i="52"/>
  <c r="AU163" i="52" s="1"/>
  <c r="AU177" i="52" s="1"/>
  <c r="AU191" i="52" s="1"/>
  <c r="AU206" i="52" s="1"/>
  <c r="J16" i="51" s="1"/>
  <c r="P150" i="52"/>
  <c r="P164" i="52" s="1"/>
  <c r="P178" i="52" s="1"/>
  <c r="P192" i="52" s="1"/>
  <c r="P207" i="52" s="1"/>
  <c r="P137" i="52"/>
  <c r="AN149" i="52"/>
  <c r="AN163" i="52" s="1"/>
  <c r="AN177" i="52" s="1"/>
  <c r="AN191" i="52" s="1"/>
  <c r="AN206" i="52" s="1"/>
  <c r="C16" i="51" s="1"/>
  <c r="AN136" i="52"/>
  <c r="D149" i="52"/>
  <c r="D163" i="52" s="1"/>
  <c r="D177" i="52" s="1"/>
  <c r="D191" i="52" s="1"/>
  <c r="D206" i="52" s="1"/>
  <c r="D136" i="52"/>
  <c r="I149" i="52"/>
  <c r="I163" i="52" s="1"/>
  <c r="I177" i="52" s="1"/>
  <c r="I191" i="52" s="1"/>
  <c r="I206" i="52" s="1"/>
  <c r="I136" i="52"/>
  <c r="W150" i="52"/>
  <c r="W164" i="52" s="1"/>
  <c r="W178" i="52" s="1"/>
  <c r="W192" i="52" s="1"/>
  <c r="W207" i="52" s="1"/>
  <c r="W137" i="52"/>
  <c r="AB136" i="52"/>
  <c r="AB149" i="52"/>
  <c r="AB163" i="52" s="1"/>
  <c r="AB177" i="52" s="1"/>
  <c r="AB191" i="52" s="1"/>
  <c r="AB206" i="52" s="1"/>
  <c r="AL136" i="52"/>
  <c r="AL149" i="52"/>
  <c r="AL163" i="52" s="1"/>
  <c r="AL177" i="52" s="1"/>
  <c r="AL191" i="52" s="1"/>
  <c r="AL206" i="52" s="1"/>
  <c r="AV149" i="52"/>
  <c r="AV163" i="52" s="1"/>
  <c r="AV177" i="52" s="1"/>
  <c r="AV191" i="52" s="1"/>
  <c r="AV206" i="52" s="1"/>
  <c r="K16" i="51" s="1"/>
  <c r="AV136" i="52"/>
  <c r="O149" i="52"/>
  <c r="O163" i="52" s="1"/>
  <c r="O177" i="52" s="1"/>
  <c r="O191" i="52" s="1"/>
  <c r="O206" i="52" s="1"/>
  <c r="O136" i="52"/>
  <c r="AO149" i="52"/>
  <c r="AO163" i="52" s="1"/>
  <c r="AO177" i="52" s="1"/>
  <c r="AO191" i="52" s="1"/>
  <c r="AO206" i="52" s="1"/>
  <c r="D16" i="51" s="1"/>
  <c r="AO136" i="52"/>
  <c r="AG149" i="52"/>
  <c r="AG163" i="52" s="1"/>
  <c r="AG177" i="52" s="1"/>
  <c r="AG191" i="52" s="1"/>
  <c r="AG206" i="52" s="1"/>
  <c r="AG136" i="52"/>
  <c r="S149" i="52"/>
  <c r="S163" i="52" s="1"/>
  <c r="S177" i="52" s="1"/>
  <c r="S191" i="52" s="1"/>
  <c r="S206" i="52" s="1"/>
  <c r="S136" i="52"/>
  <c r="F149" i="52"/>
  <c r="F163" i="52" s="1"/>
  <c r="F177" i="52" s="1"/>
  <c r="F191" i="52" s="1"/>
  <c r="F206" i="52" s="1"/>
  <c r="F136" i="52"/>
  <c r="X149" i="52"/>
  <c r="X163" i="52" s="1"/>
  <c r="X177" i="52" s="1"/>
  <c r="X191" i="52" s="1"/>
  <c r="X206" i="52" s="1"/>
  <c r="X136" i="52"/>
  <c r="J149" i="52"/>
  <c r="J163" i="52" s="1"/>
  <c r="J177" i="52" s="1"/>
  <c r="J191" i="52" s="1"/>
  <c r="J206" i="52" s="1"/>
  <c r="J136" i="52"/>
  <c r="AA149" i="52"/>
  <c r="AA163" i="52" s="1"/>
  <c r="AA177" i="52" s="1"/>
  <c r="AA191" i="52" s="1"/>
  <c r="AA206" i="52" s="1"/>
  <c r="AA136" i="52"/>
  <c r="H149" i="52"/>
  <c r="H163" i="52" s="1"/>
  <c r="H136" i="52"/>
  <c r="L136" i="52"/>
  <c r="L149" i="52"/>
  <c r="L163" i="52" s="1"/>
  <c r="L177" i="52" s="1"/>
  <c r="L191" i="52" s="1"/>
  <c r="L206" i="52" s="1"/>
  <c r="AE149" i="52"/>
  <c r="AE163" i="52" s="1"/>
  <c r="AE177" i="52" s="1"/>
  <c r="AE191" i="52" s="1"/>
  <c r="AE206" i="52" s="1"/>
  <c r="AE136" i="52"/>
  <c r="T136" i="52"/>
  <c r="T149" i="52"/>
  <c r="T163" i="52" s="1"/>
  <c r="T177" i="52" s="1"/>
  <c r="T191" i="52" s="1"/>
  <c r="T206" i="52" s="1"/>
  <c r="R149" i="52"/>
  <c r="R163" i="52" s="1"/>
  <c r="R177" i="52" s="1"/>
  <c r="R191" i="52" s="1"/>
  <c r="R206" i="52" s="1"/>
  <c r="R136" i="52"/>
  <c r="AJ149" i="52"/>
  <c r="AJ163" i="52" s="1"/>
  <c r="AJ177" i="52" s="1"/>
  <c r="AJ191" i="52" s="1"/>
  <c r="AJ206" i="52" s="1"/>
  <c r="AJ136" i="52"/>
  <c r="AT149" i="52"/>
  <c r="AT163" i="52" s="1"/>
  <c r="AT177" i="52" s="1"/>
  <c r="AT191" i="52" s="1"/>
  <c r="AT206" i="52" s="1"/>
  <c r="I16" i="51" s="1"/>
  <c r="AT136" i="52"/>
  <c r="N149" i="52"/>
  <c r="N163" i="52" s="1"/>
  <c r="N177" i="52" s="1"/>
  <c r="N191" i="52" s="1"/>
  <c r="N206" i="52" s="1"/>
  <c r="N136" i="52"/>
  <c r="G149" i="52"/>
  <c r="G163" i="52" s="1"/>
  <c r="G177" i="52" s="1"/>
  <c r="G191" i="52" s="1"/>
  <c r="G206" i="52" s="1"/>
  <c r="G136" i="52"/>
  <c r="AR148" i="52"/>
  <c r="AR162" i="52" s="1"/>
  <c r="AR135" i="52"/>
  <c r="Z135" i="52"/>
  <c r="Z148" i="52"/>
  <c r="Z162" i="52" s="1"/>
  <c r="AQ136" i="52"/>
  <c r="AQ149" i="52"/>
  <c r="AQ163" i="52" s="1"/>
  <c r="AQ177" i="52" s="1"/>
  <c r="AQ191" i="52" s="1"/>
  <c r="AQ206" i="52" s="1"/>
  <c r="F16" i="51" s="1"/>
  <c r="M136" i="52"/>
  <c r="M149" i="52"/>
  <c r="M163" i="52" s="1"/>
  <c r="M177" i="52" s="1"/>
  <c r="M191" i="52" s="1"/>
  <c r="M206" i="52" s="1"/>
  <c r="AC136" i="52"/>
  <c r="AC149" i="52"/>
  <c r="AC163" i="52" s="1"/>
  <c r="AC177" i="52" s="1"/>
  <c r="AC191" i="52" s="1"/>
  <c r="AC206" i="52" s="1"/>
  <c r="AK136" i="52"/>
  <c r="AK149" i="52"/>
  <c r="AK163" i="52" s="1"/>
  <c r="AK177" i="52" s="1"/>
  <c r="AK191" i="52" s="1"/>
  <c r="AK206" i="52" s="1"/>
  <c r="K136" i="52"/>
  <c r="K149" i="52"/>
  <c r="K163" i="52" s="1"/>
  <c r="K177" i="52" s="1"/>
  <c r="K191" i="52" s="1"/>
  <c r="K206" i="52" s="1"/>
  <c r="AD136" i="52"/>
  <c r="AD149" i="52"/>
  <c r="AD163" i="52" s="1"/>
  <c r="AD177" i="52" s="1"/>
  <c r="AD191" i="52" s="1"/>
  <c r="AD206" i="52" s="1"/>
  <c r="AI135" i="52"/>
  <c r="AI148" i="52"/>
  <c r="AI162" i="52" s="1"/>
  <c r="Q135" i="52"/>
  <c r="Q148" i="52"/>
  <c r="Q162" i="52" s="1"/>
  <c r="AM136" i="52"/>
  <c r="AM149" i="52"/>
  <c r="AM163" i="52" s="1"/>
  <c r="AM177" i="52" s="1"/>
  <c r="AM191" i="52" s="1"/>
  <c r="AM206" i="52" s="1"/>
  <c r="AK190" i="52"/>
  <c r="AK205" i="52" s="1"/>
  <c r="U136" i="52"/>
  <c r="U149" i="52"/>
  <c r="U163" i="52" s="1"/>
  <c r="U177" i="52" s="1"/>
  <c r="U191" i="52" s="1"/>
  <c r="U206" i="52" s="1"/>
  <c r="C370" i="3"/>
  <c r="AI26" i="57" s="1"/>
  <c r="Q16" i="57" s="1"/>
  <c r="Q3" i="57" s="1"/>
  <c r="D3" i="57" s="1"/>
  <c r="M61" i="5" s="1"/>
  <c r="L370" i="3"/>
  <c r="AJ26" i="57" s="1"/>
  <c r="R16" i="57" s="1"/>
  <c r="R3" i="57" s="1"/>
  <c r="E3" i="57" s="1"/>
  <c r="N61" i="5" s="1"/>
  <c r="AO371" i="3"/>
  <c r="AT371" i="3"/>
  <c r="S371" i="3"/>
  <c r="X370" i="3"/>
  <c r="AK29" i="57" s="1"/>
  <c r="S19" i="57" s="1"/>
  <c r="S6" i="57" s="1"/>
  <c r="F6" i="57" s="1"/>
  <c r="O64" i="5" s="1"/>
  <c r="AS370" i="3"/>
  <c r="AM32" i="57" s="1"/>
  <c r="U22" i="57" s="1"/>
  <c r="U9" i="57" s="1"/>
  <c r="H9" i="57" s="1"/>
  <c r="Q67" i="5" s="1"/>
  <c r="S370" i="3"/>
  <c r="AJ33" i="57" s="1"/>
  <c r="R23" i="57" s="1"/>
  <c r="R10" i="57" s="1"/>
  <c r="E10" i="57" s="1"/>
  <c r="N68" i="5" s="1"/>
  <c r="Z370" i="3"/>
  <c r="AK31" i="57" s="1"/>
  <c r="S21" i="57" s="1"/>
  <c r="S8" i="57" s="1"/>
  <c r="F8" i="57" s="1"/>
  <c r="O66" i="5" s="1"/>
  <c r="AD375" i="3"/>
  <c r="U375" i="3"/>
  <c r="AP375" i="3"/>
  <c r="AT377" i="3"/>
  <c r="AS374" i="3"/>
  <c r="AM32" i="47" s="1"/>
  <c r="U22" i="47" s="1"/>
  <c r="U9" i="47" s="1"/>
  <c r="H9" i="47" s="1"/>
  <c r="Q9" i="5" s="1"/>
  <c r="AB378" i="3"/>
  <c r="AN378" i="3"/>
  <c r="AR375" i="3"/>
  <c r="AF376" i="3"/>
  <c r="AD376" i="3"/>
  <c r="AT376" i="3"/>
  <c r="AD55" i="1"/>
  <c r="AP370" i="3"/>
  <c r="AM29" i="57" s="1"/>
  <c r="U19" i="57" s="1"/>
  <c r="U6" i="57" s="1"/>
  <c r="H6" i="57" s="1"/>
  <c r="Q64" i="5" s="1"/>
  <c r="Y370" i="3"/>
  <c r="AK30" i="57" s="1"/>
  <c r="S20" i="57" s="1"/>
  <c r="S7" i="57" s="1"/>
  <c r="F7" i="57" s="1"/>
  <c r="O65" i="5" s="1"/>
  <c r="AH370" i="3"/>
  <c r="AL30" i="57" s="1"/>
  <c r="T20" i="57" s="1"/>
  <c r="T7" i="57" s="1"/>
  <c r="G7" i="57" s="1"/>
  <c r="P65" i="5" s="1"/>
  <c r="Y377" i="3"/>
  <c r="AP378" i="3"/>
  <c r="AQ379" i="3"/>
  <c r="AM30" i="50" s="1"/>
  <c r="U20" i="50" s="1"/>
  <c r="U7" i="50" s="1"/>
  <c r="H7" i="50" s="1"/>
  <c r="Q43" i="5" s="1"/>
  <c r="AC379" i="3"/>
  <c r="AK34" i="50" s="1"/>
  <c r="S24" i="50" s="1"/>
  <c r="S11" i="50" s="1"/>
  <c r="F11" i="50" s="1"/>
  <c r="AH25" i="3"/>
  <c r="Y446" i="3"/>
  <c r="Y445" i="3" s="1"/>
  <c r="Y19" i="3" s="1"/>
  <c r="Y20" i="3" s="1"/>
  <c r="AE55" i="1"/>
  <c r="AE56" i="1" s="1"/>
  <c r="AH376" i="3"/>
  <c r="AQ373" i="3"/>
  <c r="C373" i="3"/>
  <c r="AA376" i="3"/>
  <c r="AK373" i="3"/>
  <c r="AH380" i="3"/>
  <c r="AL30" i="49" s="1"/>
  <c r="T20" i="49" s="1"/>
  <c r="T7" i="49" s="1"/>
  <c r="G7" i="49" s="1"/>
  <c r="G54" i="5" s="1"/>
  <c r="W372" i="3"/>
  <c r="AO372" i="3"/>
  <c r="AR372" i="3"/>
  <c r="AT25" i="3"/>
  <c r="AU25" i="3"/>
  <c r="AZ63" i="3"/>
  <c r="CB63" i="3"/>
  <c r="CI514" i="3"/>
  <c r="BD63" i="3"/>
  <c r="D370" i="3"/>
  <c r="AI27" i="57" s="1"/>
  <c r="Q17" i="57" s="1"/>
  <c r="Q4" i="57" s="1"/>
  <c r="D4" i="57" s="1"/>
  <c r="M62" i="5" s="1"/>
  <c r="J370" i="3"/>
  <c r="AI33" i="57" s="1"/>
  <c r="Q23" i="57" s="1"/>
  <c r="Q10" i="57" s="1"/>
  <c r="D10" i="57" s="1"/>
  <c r="M68" i="5" s="1"/>
  <c r="T370" i="3"/>
  <c r="AJ34" i="57" s="1"/>
  <c r="R24" i="57" s="1"/>
  <c r="R11" i="57" s="1"/>
  <c r="E11" i="57" s="1"/>
  <c r="O370" i="3"/>
  <c r="AJ29" i="57" s="1"/>
  <c r="R19" i="57" s="1"/>
  <c r="R6" i="57" s="1"/>
  <c r="E6" i="57" s="1"/>
  <c r="N64" i="5" s="1"/>
  <c r="F370" i="3"/>
  <c r="AI29" i="57" s="1"/>
  <c r="Q19" i="57" s="1"/>
  <c r="Q6" i="57" s="1"/>
  <c r="D6" i="57" s="1"/>
  <c r="M64" i="5" s="1"/>
  <c r="P370" i="3"/>
  <c r="AJ30" i="57" s="1"/>
  <c r="R20" i="57" s="1"/>
  <c r="R7" i="57" s="1"/>
  <c r="E7" i="57" s="1"/>
  <c r="N65" i="5" s="1"/>
  <c r="N370" i="3"/>
  <c r="AJ28" i="57" s="1"/>
  <c r="R18" i="57" s="1"/>
  <c r="R5" i="57" s="1"/>
  <c r="E5" i="57" s="1"/>
  <c r="N63" i="5" s="1"/>
  <c r="K370" i="3"/>
  <c r="AI34" i="57" s="1"/>
  <c r="Q24" i="57" s="1"/>
  <c r="Q11" i="57" s="1"/>
  <c r="D11" i="57" s="1"/>
  <c r="I370" i="3"/>
  <c r="AI32" i="57" s="1"/>
  <c r="Q22" i="57" s="1"/>
  <c r="Q9" i="57" s="1"/>
  <c r="D9" i="57" s="1"/>
  <c r="M67" i="5" s="1"/>
  <c r="V370" i="3"/>
  <c r="AK27" i="57" s="1"/>
  <c r="S17" i="57" s="1"/>
  <c r="S4" i="57" s="1"/>
  <c r="F4" i="57" s="1"/>
  <c r="O62" i="5" s="1"/>
  <c r="U370" i="3"/>
  <c r="AK26" i="57" s="1"/>
  <c r="S16" i="57" s="1"/>
  <c r="S3" i="57" s="1"/>
  <c r="F3" i="57" s="1"/>
  <c r="O61" i="5" s="1"/>
  <c r="W370" i="3"/>
  <c r="AK28" i="57" s="1"/>
  <c r="S18" i="57" s="1"/>
  <c r="S5" i="57" s="1"/>
  <c r="F5" i="57" s="1"/>
  <c r="O63" i="5" s="1"/>
  <c r="R370" i="3"/>
  <c r="AJ32" i="57" s="1"/>
  <c r="R22" i="57" s="1"/>
  <c r="R9" i="57" s="1"/>
  <c r="E9" i="57" s="1"/>
  <c r="N67" i="5" s="1"/>
  <c r="H370" i="3"/>
  <c r="AI31" i="57" s="1"/>
  <c r="Q21" i="57" s="1"/>
  <c r="Q8" i="57" s="1"/>
  <c r="D8" i="57" s="1"/>
  <c r="M66" i="5" s="1"/>
  <c r="G370" i="3"/>
  <c r="AI30" i="57" s="1"/>
  <c r="Q20" i="57" s="1"/>
  <c r="Q7" i="57" s="1"/>
  <c r="D7" i="57" s="1"/>
  <c r="M65" i="5" s="1"/>
  <c r="E370" i="3"/>
  <c r="AI28" i="57" s="1"/>
  <c r="Q18" i="57" s="1"/>
  <c r="Q5" i="57" s="1"/>
  <c r="D5" i="57" s="1"/>
  <c r="M63" i="5" s="1"/>
  <c r="M370" i="3"/>
  <c r="AJ27" i="57" s="1"/>
  <c r="R17" i="57" s="1"/>
  <c r="R4" i="57" s="1"/>
  <c r="E4" i="57" s="1"/>
  <c r="N62" i="5" s="1"/>
  <c r="Q370" i="3"/>
  <c r="AJ31" i="57" s="1"/>
  <c r="R21" i="57" s="1"/>
  <c r="R8" i="57" s="1"/>
  <c r="E8" i="57" s="1"/>
  <c r="N66" i="5" s="1"/>
  <c r="AR25" i="3"/>
  <c r="X25" i="3"/>
  <c r="AF25" i="3"/>
  <c r="AB25" i="3"/>
  <c r="AE25" i="3"/>
  <c r="Z25" i="3"/>
  <c r="AD25" i="3"/>
  <c r="M25" i="3"/>
  <c r="S25" i="3"/>
  <c r="T25" i="3"/>
  <c r="AA25" i="3"/>
  <c r="AM25" i="3"/>
  <c r="AC25" i="3"/>
  <c r="P25" i="3"/>
  <c r="D25" i="3"/>
  <c r="V25" i="3"/>
  <c r="AJ25" i="3"/>
  <c r="Q25" i="3"/>
  <c r="G25" i="3"/>
  <c r="N25" i="3"/>
  <c r="AQ25" i="3"/>
  <c r="E25" i="3"/>
  <c r="J25" i="3"/>
  <c r="F25" i="3"/>
  <c r="U25" i="3"/>
  <c r="AI25" i="3"/>
  <c r="AS25" i="3"/>
  <c r="AL25" i="3"/>
  <c r="AG25" i="3"/>
  <c r="AN25" i="3"/>
  <c r="Y25" i="3"/>
  <c r="I25" i="3"/>
  <c r="AP25" i="3"/>
  <c r="L25" i="3"/>
  <c r="R25" i="3"/>
  <c r="O25" i="3"/>
  <c r="W25" i="3"/>
  <c r="AO25" i="3"/>
  <c r="H25" i="3"/>
  <c r="AK25" i="3"/>
  <c r="K25" i="3"/>
  <c r="BK514" i="3"/>
  <c r="BG514" i="3"/>
  <c r="BN514" i="3" s="1"/>
  <c r="BS514" i="3"/>
  <c r="BS63" i="3"/>
  <c r="BU63" i="3"/>
  <c r="BU514" i="3"/>
  <c r="BB513" i="3"/>
  <c r="BB62" i="3"/>
  <c r="CD513" i="3"/>
  <c r="CD62" i="3"/>
  <c r="CB513" i="3"/>
  <c r="CB62" i="3"/>
  <c r="BK513" i="3"/>
  <c r="BK62" i="3"/>
  <c r="BS513" i="3"/>
  <c r="BS62" i="3"/>
  <c r="BC513" i="3"/>
  <c r="BC62" i="3"/>
  <c r="BJ513" i="3"/>
  <c r="BJ62" i="3"/>
  <c r="CN513" i="3"/>
  <c r="CN62" i="3"/>
  <c r="CA513" i="3"/>
  <c r="CA62" i="3"/>
  <c r="CJ63" i="3"/>
  <c r="CJ514" i="3"/>
  <c r="BG63" i="3"/>
  <c r="BI514" i="3"/>
  <c r="BI63" i="3"/>
  <c r="CD514" i="3"/>
  <c r="CD63" i="3"/>
  <c r="BY514" i="3"/>
  <c r="CG514" i="3" s="1"/>
  <c r="BY63" i="3"/>
  <c r="CL63" i="3"/>
  <c r="CL514" i="3"/>
  <c r="BK63" i="3"/>
  <c r="BM514" i="3"/>
  <c r="BM63" i="3"/>
  <c r="BH63" i="3"/>
  <c r="BH514" i="3"/>
  <c r="BL63" i="3"/>
  <c r="BL514" i="3"/>
  <c r="CH63" i="3"/>
  <c r="CH514" i="3"/>
  <c r="CO514" i="3" s="1"/>
  <c r="BV63" i="3"/>
  <c r="BV514" i="3"/>
  <c r="BD514" i="3"/>
  <c r="BA513" i="3"/>
  <c r="BA62" i="3"/>
  <c r="BY513" i="3"/>
  <c r="CG513" i="3" s="1"/>
  <c r="BY62" i="3"/>
  <c r="BT513" i="3"/>
  <c r="BT62" i="3"/>
  <c r="BZ513" i="3"/>
  <c r="BZ62" i="3"/>
  <c r="BG513" i="3"/>
  <c r="BN513" i="3" s="1"/>
  <c r="BG62" i="3"/>
  <c r="CJ513" i="3"/>
  <c r="CJ62" i="3"/>
  <c r="CL513" i="3"/>
  <c r="CL62" i="3"/>
  <c r="BH513" i="3"/>
  <c r="BH62" i="3"/>
  <c r="BD513" i="3"/>
  <c r="BD62" i="3"/>
  <c r="BF512" i="3"/>
  <c r="CP512" i="3" s="1"/>
  <c r="AW61" i="3" s="1"/>
  <c r="CQ512" i="3"/>
  <c r="BZ63" i="3"/>
  <c r="BZ514" i="3"/>
  <c r="CA514" i="3"/>
  <c r="CA63" i="3"/>
  <c r="AX514" i="3"/>
  <c r="AX63" i="3"/>
  <c r="BR63" i="3"/>
  <c r="BR514" i="3"/>
  <c r="BQ63" i="3"/>
  <c r="BQ514" i="3"/>
  <c r="AX513" i="3"/>
  <c r="AX62" i="3"/>
  <c r="CE513" i="3"/>
  <c r="CE62" i="3"/>
  <c r="CC513" i="3"/>
  <c r="CC62" i="3"/>
  <c r="CK513" i="3"/>
  <c r="CK62" i="3"/>
  <c r="BU513" i="3"/>
  <c r="BU62" i="3"/>
  <c r="BV513" i="3"/>
  <c r="BV62" i="3"/>
  <c r="CH513" i="3"/>
  <c r="CO513" i="3" s="1"/>
  <c r="CH62" i="3"/>
  <c r="BP513" i="3"/>
  <c r="BW513" i="3" s="1"/>
  <c r="BP62" i="3"/>
  <c r="AZ62" i="3"/>
  <c r="AY63" i="3"/>
  <c r="AY514" i="3"/>
  <c r="CN514" i="3"/>
  <c r="CN63" i="3"/>
  <c r="BT514" i="3"/>
  <c r="BT63" i="3"/>
  <c r="BP514" i="3"/>
  <c r="BW514" i="3" s="1"/>
  <c r="BP63" i="3"/>
  <c r="CE63" i="3"/>
  <c r="CE514" i="3"/>
  <c r="BJ514" i="3"/>
  <c r="BJ63" i="3"/>
  <c r="CM514" i="3"/>
  <c r="CM63" i="3"/>
  <c r="BC514" i="3"/>
  <c r="BC63" i="3"/>
  <c r="CB514" i="3"/>
  <c r="CC514" i="3"/>
  <c r="CC63" i="3"/>
  <c r="AZ514" i="3"/>
  <c r="BA63" i="3"/>
  <c r="BA514" i="3"/>
  <c r="CI63" i="3"/>
  <c r="CK514" i="3"/>
  <c r="CK63" i="3"/>
  <c r="BB63" i="3"/>
  <c r="BB514" i="3"/>
  <c r="CI513" i="3"/>
  <c r="CI62" i="3"/>
  <c r="BL513" i="3"/>
  <c r="BL62" i="3"/>
  <c r="BM513" i="3"/>
  <c r="BM62" i="3"/>
  <c r="BR513" i="3"/>
  <c r="BR62" i="3"/>
  <c r="BQ513" i="3"/>
  <c r="BQ62" i="3"/>
  <c r="CM513" i="3"/>
  <c r="CM62" i="3"/>
  <c r="BI513" i="3"/>
  <c r="BI62" i="3"/>
  <c r="AZ513" i="3"/>
  <c r="AC9" i="2"/>
  <c r="B9" i="2" s="1"/>
  <c r="AC12" i="2"/>
  <c r="B12" i="2" s="1"/>
  <c r="AC6" i="2"/>
  <c r="B6" i="2" s="1"/>
  <c r="AC5" i="2"/>
  <c r="B5" i="2" s="1"/>
  <c r="AC13" i="2"/>
  <c r="B13" i="2" s="1"/>
  <c r="AC8" i="2"/>
  <c r="B8" i="2" s="1"/>
  <c r="U380" i="3"/>
  <c r="AK26" i="49" s="1"/>
  <c r="S16" i="49" s="1"/>
  <c r="S3" i="49" s="1"/>
  <c r="F3" i="49" s="1"/>
  <c r="F50" i="5" s="1"/>
  <c r="AC10" i="2"/>
  <c r="B10" i="2" s="1"/>
  <c r="AC15" i="2"/>
  <c r="B15" i="2" s="1"/>
  <c r="AC7" i="2"/>
  <c r="B7" i="2" s="1"/>
  <c r="AP379" i="3"/>
  <c r="AM29" i="50" s="1"/>
  <c r="U19" i="50" s="1"/>
  <c r="U6" i="50" s="1"/>
  <c r="H6" i="50" s="1"/>
  <c r="Q42" i="5" s="1"/>
  <c r="AH375" i="3"/>
  <c r="J373" i="3"/>
  <c r="V373" i="3"/>
  <c r="C377" i="3"/>
  <c r="AQ375" i="3"/>
  <c r="E376" i="3"/>
  <c r="I377" i="3"/>
  <c r="AE378" i="3"/>
  <c r="AC14" i="2"/>
  <c r="B14" i="2" s="1"/>
  <c r="AC377" i="3"/>
  <c r="AF378" i="3"/>
  <c r="V375" i="3"/>
  <c r="AC11" i="2"/>
  <c r="B11" i="2" s="1"/>
  <c r="C371" i="3"/>
  <c r="P372" i="3"/>
  <c r="V380" i="3"/>
  <c r="AK27" i="49" s="1"/>
  <c r="S17" i="49" s="1"/>
  <c r="S4" i="49" s="1"/>
  <c r="F4" i="49" s="1"/>
  <c r="F51" i="5" s="1"/>
  <c r="U374" i="3"/>
  <c r="AK26" i="47" s="1"/>
  <c r="S16" i="47" s="1"/>
  <c r="S3" i="47" s="1"/>
  <c r="F3" i="47" s="1"/>
  <c r="O3" i="5" s="1"/>
  <c r="AL373" i="3"/>
  <c r="O371" i="3"/>
  <c r="I375" i="3"/>
  <c r="R376" i="3"/>
  <c r="H374" i="3"/>
  <c r="AI31" i="47" s="1"/>
  <c r="Q21" i="47" s="1"/>
  <c r="Q8" i="47" s="1"/>
  <c r="D8" i="47" s="1"/>
  <c r="M8" i="5" s="1"/>
  <c r="H380" i="3"/>
  <c r="AI31" i="49" s="1"/>
  <c r="Q21" i="49" s="1"/>
  <c r="Q8" i="49" s="1"/>
  <c r="D8" i="49" s="1"/>
  <c r="D55" i="5" s="1"/>
  <c r="Y379" i="3"/>
  <c r="AK30" i="50" s="1"/>
  <c r="S20" i="50" s="1"/>
  <c r="S7" i="50" s="1"/>
  <c r="F7" i="50" s="1"/>
  <c r="O43" i="5" s="1"/>
  <c r="AL376" i="3"/>
  <c r="T372" i="3"/>
  <c r="F372" i="3"/>
  <c r="Q372" i="3"/>
  <c r="H378" i="3"/>
  <c r="AT372" i="3"/>
  <c r="AE7" i="2"/>
  <c r="D7" i="2" s="1"/>
  <c r="U373" i="3"/>
  <c r="AL15" i="2"/>
  <c r="K15" i="2" s="1"/>
  <c r="S376" i="3"/>
  <c r="AT13" i="2"/>
  <c r="S13" i="2" s="1"/>
  <c r="C376" i="3"/>
  <c r="V374" i="3"/>
  <c r="AK27" i="47" s="1"/>
  <c r="S17" i="47" s="1"/>
  <c r="S4" i="47" s="1"/>
  <c r="F4" i="47" s="1"/>
  <c r="O4" i="5" s="1"/>
  <c r="AA374" i="3"/>
  <c r="AK32" i="47" s="1"/>
  <c r="S22" i="47" s="1"/>
  <c r="S9" i="47" s="1"/>
  <c r="F9" i="47" s="1"/>
  <c r="O9" i="5" s="1"/>
  <c r="AT15" i="2"/>
  <c r="S15" i="2" s="1"/>
  <c r="W377" i="3"/>
  <c r="AU380" i="3"/>
  <c r="AM34" i="49" s="1"/>
  <c r="U24" i="49" s="1"/>
  <c r="U11" i="49" s="1"/>
  <c r="H11" i="49" s="1"/>
  <c r="AO376" i="3"/>
  <c r="AL9" i="2"/>
  <c r="K9" i="2" s="1"/>
  <c r="AC374" i="3"/>
  <c r="AK34" i="47" s="1"/>
  <c r="S24" i="47" s="1"/>
  <c r="S11" i="47" s="1"/>
  <c r="F11" i="47" s="1"/>
  <c r="AE377" i="3"/>
  <c r="AE8" i="2"/>
  <c r="D8" i="2" s="1"/>
  <c r="AE9" i="2"/>
  <c r="D9" i="2" s="1"/>
  <c r="AI378" i="3"/>
  <c r="AT14" i="2"/>
  <c r="S14" i="2" s="1"/>
  <c r="X379" i="3"/>
  <c r="AK29" i="50" s="1"/>
  <c r="S19" i="50" s="1"/>
  <c r="S6" i="50" s="1"/>
  <c r="F6" i="50" s="1"/>
  <c r="O42" i="5" s="1"/>
  <c r="AM379" i="3"/>
  <c r="AM26" i="50" s="1"/>
  <c r="U16" i="50" s="1"/>
  <c r="U3" i="50" s="1"/>
  <c r="H3" i="50" s="1"/>
  <c r="Q39" i="5" s="1"/>
  <c r="Q380" i="3"/>
  <c r="AJ31" i="49" s="1"/>
  <c r="R21" i="49" s="1"/>
  <c r="R8" i="49" s="1"/>
  <c r="E8" i="49" s="1"/>
  <c r="E55" i="5" s="1"/>
  <c r="E379" i="3"/>
  <c r="AI28" i="50" s="1"/>
  <c r="Q18" i="50" s="1"/>
  <c r="Q5" i="50" s="1"/>
  <c r="D5" i="50" s="1"/>
  <c r="M41" i="5" s="1"/>
  <c r="V379" i="3"/>
  <c r="AK27" i="50" s="1"/>
  <c r="S17" i="50" s="1"/>
  <c r="S4" i="50" s="1"/>
  <c r="F4" i="50" s="1"/>
  <c r="O40" i="5" s="1"/>
  <c r="C372" i="3"/>
  <c r="I373" i="3"/>
  <c r="AI32" i="36" s="1"/>
  <c r="Q22" i="36" s="1"/>
  <c r="Q9" i="36" s="1"/>
  <c r="D9" i="36" s="1"/>
  <c r="M21" i="5" s="1"/>
  <c r="AL13" i="2"/>
  <c r="K13" i="2" s="1"/>
  <c r="AE14" i="2"/>
  <c r="D14" i="2" s="1"/>
  <c r="AN379" i="3"/>
  <c r="AM27" i="50" s="1"/>
  <c r="U17" i="50" s="1"/>
  <c r="U4" i="50" s="1"/>
  <c r="H4" i="50" s="1"/>
  <c r="Q40" i="5" s="1"/>
  <c r="K372" i="3"/>
  <c r="AU376" i="3"/>
  <c r="AM380" i="3"/>
  <c r="AM26" i="49" s="1"/>
  <c r="U16" i="49" s="1"/>
  <c r="U3" i="49" s="1"/>
  <c r="H3" i="49" s="1"/>
  <c r="H50" i="5" s="1"/>
  <c r="K379" i="3"/>
  <c r="AI34" i="50" s="1"/>
  <c r="Q24" i="50" s="1"/>
  <c r="Q11" i="50" s="1"/>
  <c r="D11" i="50" s="1"/>
  <c r="AD379" i="3"/>
  <c r="AL26" i="50" s="1"/>
  <c r="T16" i="50" s="1"/>
  <c r="T3" i="50" s="1"/>
  <c r="G3" i="50" s="1"/>
  <c r="P39" i="5" s="1"/>
  <c r="AF5" i="2"/>
  <c r="E5" i="2" s="1"/>
  <c r="AJ379" i="3"/>
  <c r="AL32" i="50" s="1"/>
  <c r="T22" i="50" s="1"/>
  <c r="T9" i="50" s="1"/>
  <c r="G9" i="50" s="1"/>
  <c r="P45" i="5" s="1"/>
  <c r="AL14" i="2"/>
  <c r="K14" i="2" s="1"/>
  <c r="F379" i="3"/>
  <c r="AI29" i="50" s="1"/>
  <c r="Q19" i="50" s="1"/>
  <c r="Q6" i="50" s="1"/>
  <c r="D6" i="50" s="1"/>
  <c r="M42" i="5" s="1"/>
  <c r="AK378" i="3"/>
  <c r="AG375" i="3"/>
  <c r="G375" i="3"/>
  <c r="AL10" i="2"/>
  <c r="K10" i="2" s="1"/>
  <c r="AE15" i="2"/>
  <c r="D15" i="2" s="1"/>
  <c r="AL12" i="2"/>
  <c r="K12" i="2" s="1"/>
  <c r="V377" i="3"/>
  <c r="AS378" i="3"/>
  <c r="AL11" i="2"/>
  <c r="K11" i="2" s="1"/>
  <c r="AT9" i="2"/>
  <c r="S9" i="2" s="1"/>
  <c r="AT10" i="2"/>
  <c r="S10" i="2" s="1"/>
  <c r="AF6" i="2"/>
  <c r="E6" i="2" s="1"/>
  <c r="Z377" i="3"/>
  <c r="AI374" i="3"/>
  <c r="AL31" i="47" s="1"/>
  <c r="T21" i="47" s="1"/>
  <c r="T8" i="47" s="1"/>
  <c r="G8" i="47" s="1"/>
  <c r="P8" i="5" s="1"/>
  <c r="AR378" i="3"/>
  <c r="AJ372" i="3"/>
  <c r="T371" i="3"/>
  <c r="AH372" i="3"/>
  <c r="AA370" i="3"/>
  <c r="AK32" i="57" s="1"/>
  <c r="S22" i="57" s="1"/>
  <c r="S9" i="57" s="1"/>
  <c r="F9" i="57" s="1"/>
  <c r="O67" i="5" s="1"/>
  <c r="M378" i="3"/>
  <c r="H375" i="3"/>
  <c r="AF8" i="2"/>
  <c r="E8" i="2" s="1"/>
  <c r="AF10" i="2"/>
  <c r="E10" i="2" s="1"/>
  <c r="AT11" i="2"/>
  <c r="S11" i="2" s="1"/>
  <c r="AL370" i="3"/>
  <c r="AL34" i="57" s="1"/>
  <c r="T24" i="57" s="1"/>
  <c r="T11" i="57" s="1"/>
  <c r="G11" i="57" s="1"/>
  <c r="AT12" i="2"/>
  <c r="S12" i="2" s="1"/>
  <c r="C374" i="3"/>
  <c r="AI26" i="47" s="1"/>
  <c r="Q16" i="47" s="1"/>
  <c r="Q3" i="47" s="1"/>
  <c r="D3" i="47" s="1"/>
  <c r="M3" i="5" s="1"/>
  <c r="AM377" i="3"/>
  <c r="AM375" i="3"/>
  <c r="AG380" i="3"/>
  <c r="AL29" i="49" s="1"/>
  <c r="T19" i="49" s="1"/>
  <c r="T6" i="49" s="1"/>
  <c r="G6" i="49" s="1"/>
  <c r="G53" i="5" s="1"/>
  <c r="AR371" i="3"/>
  <c r="AF7" i="2"/>
  <c r="E7" i="2" s="1"/>
  <c r="AF11" i="2"/>
  <c r="E11" i="2" s="1"/>
  <c r="AF9" i="2"/>
  <c r="E9" i="2" s="1"/>
  <c r="AF12" i="2"/>
  <c r="E12" i="2" s="1"/>
  <c r="AF15" i="2"/>
  <c r="E15" i="2" s="1"/>
  <c r="AF14" i="2"/>
  <c r="E14" i="2" s="1"/>
  <c r="AF13" i="2"/>
  <c r="E13" i="2" s="1"/>
  <c r="AJ401" i="3"/>
  <c r="AJ449" i="3" s="1"/>
  <c r="AI403" i="3"/>
  <c r="AI451" i="3" s="1"/>
  <c r="AM399" i="3"/>
  <c r="AM447" i="3" s="1"/>
  <c r="AB410" i="3"/>
  <c r="AB458" i="3" s="1"/>
  <c r="AG405" i="3"/>
  <c r="AG453" i="3" s="1"/>
  <c r="AA411" i="3"/>
  <c r="AA459" i="3" s="1"/>
  <c r="AH404" i="3"/>
  <c r="AH452" i="3" s="1"/>
  <c r="AE407" i="3"/>
  <c r="AE455" i="3" s="1"/>
  <c r="Z412" i="3"/>
  <c r="Z460" i="3" s="1"/>
  <c r="AF406" i="3"/>
  <c r="AF454" i="3" s="1"/>
  <c r="AC409" i="3"/>
  <c r="AC457" i="3" s="1"/>
  <c r="AD408" i="3"/>
  <c r="AD456" i="3" s="1"/>
  <c r="AM400" i="3"/>
  <c r="AM448" i="3" s="1"/>
  <c r="AV98" i="3"/>
  <c r="AV163" i="3" s="1"/>
  <c r="F99" i="3"/>
  <c r="F164" i="3" s="1"/>
  <c r="AU99" i="3"/>
  <c r="AU164" i="3" s="1"/>
  <c r="Y99" i="3"/>
  <c r="Y164" i="3" s="1"/>
  <c r="AE99" i="3"/>
  <c r="AE164" i="3" s="1"/>
  <c r="T99" i="3"/>
  <c r="T164" i="3" s="1"/>
  <c r="H99" i="3"/>
  <c r="H164" i="3" s="1"/>
  <c r="O99" i="3"/>
  <c r="O164" i="3" s="1"/>
  <c r="AS99" i="3"/>
  <c r="AS164" i="3" s="1"/>
  <c r="S99" i="3"/>
  <c r="S164" i="3" s="1"/>
  <c r="AF99" i="3"/>
  <c r="AF164" i="3" s="1"/>
  <c r="C99" i="3"/>
  <c r="C164" i="3" s="1"/>
  <c r="AJ99" i="3"/>
  <c r="AJ164" i="3" s="1"/>
  <c r="J99" i="3"/>
  <c r="J164" i="3" s="1"/>
  <c r="AC99" i="3"/>
  <c r="AC164" i="3" s="1"/>
  <c r="AH99" i="3"/>
  <c r="AH164" i="3" s="1"/>
  <c r="L99" i="3"/>
  <c r="L164" i="3" s="1"/>
  <c r="AO99" i="3"/>
  <c r="AO164" i="3" s="1"/>
  <c r="AQ99" i="3"/>
  <c r="AQ164" i="3" s="1"/>
  <c r="M99" i="3"/>
  <c r="M164" i="3" s="1"/>
  <c r="I99" i="3"/>
  <c r="I164" i="3" s="1"/>
  <c r="D99" i="3"/>
  <c r="D164" i="3" s="1"/>
  <c r="AD99" i="3"/>
  <c r="AD164" i="3" s="1"/>
  <c r="AN99" i="3"/>
  <c r="AN164" i="3" s="1"/>
  <c r="Q99" i="3"/>
  <c r="Q164" i="3" s="1"/>
  <c r="R99" i="3"/>
  <c r="R164" i="3" s="1"/>
  <c r="K99" i="3"/>
  <c r="K164" i="3" s="1"/>
  <c r="AB99" i="3"/>
  <c r="AB164" i="3" s="1"/>
  <c r="W99" i="3"/>
  <c r="W164" i="3" s="1"/>
  <c r="AP99" i="3"/>
  <c r="AP164" i="3" s="1"/>
  <c r="Z99" i="3"/>
  <c r="Z164" i="3" s="1"/>
  <c r="AA99" i="3"/>
  <c r="AA164" i="3" s="1"/>
  <c r="AM99" i="3"/>
  <c r="AM164" i="3" s="1"/>
  <c r="U99" i="3"/>
  <c r="U164" i="3" s="1"/>
  <c r="AT99" i="3"/>
  <c r="AT164" i="3" s="1"/>
  <c r="G99" i="3"/>
  <c r="G164" i="3" s="1"/>
  <c r="AI99" i="3"/>
  <c r="AI164" i="3" s="1"/>
  <c r="AG99" i="3"/>
  <c r="AG164" i="3" s="1"/>
  <c r="P99" i="3"/>
  <c r="P164" i="3" s="1"/>
  <c r="X99" i="3"/>
  <c r="X164" i="3" s="1"/>
  <c r="E99" i="3"/>
  <c r="E164" i="3" s="1"/>
  <c r="V99" i="3"/>
  <c r="V164" i="3" s="1"/>
  <c r="AK99" i="3"/>
  <c r="AK164" i="3" s="1"/>
  <c r="AL99" i="3"/>
  <c r="AL164" i="3" s="1"/>
  <c r="AR99" i="3"/>
  <c r="AR164" i="3" s="1"/>
  <c r="N99" i="3"/>
  <c r="N164" i="3" s="1"/>
  <c r="A366" i="3"/>
  <c r="AH326" i="3" s="1"/>
  <c r="AV377" i="3"/>
  <c r="AV373" i="3"/>
  <c r="AV370" i="3"/>
  <c r="R377" i="3"/>
  <c r="AV376" i="3"/>
  <c r="AV383" i="3"/>
  <c r="AV379" i="3"/>
  <c r="AV371" i="3"/>
  <c r="AV378" i="3"/>
  <c r="AV381" i="3"/>
  <c r="AV382" i="3"/>
  <c r="AV374" i="3"/>
  <c r="AV372" i="3"/>
  <c r="J376" i="3"/>
  <c r="AI375" i="3"/>
  <c r="AR382" i="3"/>
  <c r="AM31" i="56" s="1"/>
  <c r="U21" i="56" s="1"/>
  <c r="U8" i="56" s="1"/>
  <c r="H8" i="56" s="1"/>
  <c r="H66" i="5" s="1"/>
  <c r="G371" i="3"/>
  <c r="P375" i="3"/>
  <c r="AJ378" i="3"/>
  <c r="AK381" i="3"/>
  <c r="AL33" i="48" s="1"/>
  <c r="T23" i="48" s="1"/>
  <c r="T10" i="48" s="1"/>
  <c r="G10" i="48" s="1"/>
  <c r="P57" i="5" s="1"/>
  <c r="V378" i="3"/>
  <c r="F380" i="3"/>
  <c r="AI29" i="49" s="1"/>
  <c r="Q19" i="49" s="1"/>
  <c r="Q6" i="49" s="1"/>
  <c r="D6" i="49" s="1"/>
  <c r="D53" i="5" s="1"/>
  <c r="Z380" i="3"/>
  <c r="AK31" i="49" s="1"/>
  <c r="S21" i="49" s="1"/>
  <c r="S8" i="49" s="1"/>
  <c r="F8" i="49" s="1"/>
  <c r="F55" i="5" s="1"/>
  <c r="J382" i="3"/>
  <c r="AI33" i="56" s="1"/>
  <c r="Q23" i="56" s="1"/>
  <c r="Q10" i="56" s="1"/>
  <c r="D10" i="56" s="1"/>
  <c r="D68" i="5" s="1"/>
  <c r="AU370" i="3"/>
  <c r="AM34" i="57" s="1"/>
  <c r="U24" i="57" s="1"/>
  <c r="U11" i="57" s="1"/>
  <c r="H11" i="57" s="1"/>
  <c r="G374" i="3"/>
  <c r="AI30" i="47" s="1"/>
  <c r="Q20" i="47" s="1"/>
  <c r="Q7" i="47" s="1"/>
  <c r="D7" i="47" s="1"/>
  <c r="M7" i="5" s="1"/>
  <c r="G378" i="3"/>
  <c r="AS375" i="3"/>
  <c r="Y372" i="3"/>
  <c r="AK375" i="3"/>
  <c r="AA381" i="3"/>
  <c r="AK32" i="48" s="1"/>
  <c r="S22" i="48" s="1"/>
  <c r="S9" i="48" s="1"/>
  <c r="F9" i="48" s="1"/>
  <c r="O56" i="5" s="1"/>
  <c r="V381" i="3"/>
  <c r="AK27" i="48" s="1"/>
  <c r="S17" i="48" s="1"/>
  <c r="S4" i="48" s="1"/>
  <c r="F4" i="48" s="1"/>
  <c r="O51" i="5" s="1"/>
  <c r="AQ381" i="3"/>
  <c r="AM30" i="48" s="1"/>
  <c r="U20" i="48" s="1"/>
  <c r="U7" i="48" s="1"/>
  <c r="H7" i="48" s="1"/>
  <c r="Q54" i="5" s="1"/>
  <c r="AR381" i="3"/>
  <c r="AM31" i="48" s="1"/>
  <c r="U21" i="48" s="1"/>
  <c r="U8" i="48" s="1"/>
  <c r="H8" i="48" s="1"/>
  <c r="Q55" i="5" s="1"/>
  <c r="AO383" i="3"/>
  <c r="AK380" i="3"/>
  <c r="AL33" i="49" s="1"/>
  <c r="T23" i="49" s="1"/>
  <c r="T10" i="49" s="1"/>
  <c r="G10" i="49" s="1"/>
  <c r="G57" i="5" s="1"/>
  <c r="AH373" i="3"/>
  <c r="F377" i="3"/>
  <c r="W378" i="3"/>
  <c r="AV375" i="3"/>
  <c r="J371" i="3"/>
  <c r="AE382" i="3"/>
  <c r="AL27" i="56" s="1"/>
  <c r="T17" i="56" s="1"/>
  <c r="T4" i="56" s="1"/>
  <c r="G4" i="56" s="1"/>
  <c r="G62" i="5" s="1"/>
  <c r="W382" i="3"/>
  <c r="AK28" i="56" s="1"/>
  <c r="S18" i="56" s="1"/>
  <c r="S5" i="56" s="1"/>
  <c r="F5" i="56" s="1"/>
  <c r="F63" i="5" s="1"/>
  <c r="AE373" i="3"/>
  <c r="AE376" i="3"/>
  <c r="AH374" i="3"/>
  <c r="AL30" i="47" s="1"/>
  <c r="T20" i="47" s="1"/>
  <c r="T7" i="47" s="1"/>
  <c r="G7" i="47" s="1"/>
  <c r="P7" i="5" s="1"/>
  <c r="D381" i="3"/>
  <c r="AI27" i="48" s="1"/>
  <c r="Q17" i="48" s="1"/>
  <c r="Q4" i="48" s="1"/>
  <c r="D4" i="48" s="1"/>
  <c r="M51" i="5" s="1"/>
  <c r="AM381" i="3"/>
  <c r="AM26" i="48" s="1"/>
  <c r="U16" i="48" s="1"/>
  <c r="U3" i="48" s="1"/>
  <c r="H3" i="48" s="1"/>
  <c r="Q50" i="5" s="1"/>
  <c r="D379" i="3"/>
  <c r="AI27" i="50" s="1"/>
  <c r="Q17" i="50" s="1"/>
  <c r="Q4" i="50" s="1"/>
  <c r="D4" i="50" s="1"/>
  <c r="M40" i="5" s="1"/>
  <c r="J381" i="3"/>
  <c r="AI33" i="48" s="1"/>
  <c r="Q23" i="48" s="1"/>
  <c r="Q10" i="48" s="1"/>
  <c r="D10" i="48" s="1"/>
  <c r="M57" i="5" s="1"/>
  <c r="P380" i="3"/>
  <c r="AJ30" i="49" s="1"/>
  <c r="R20" i="49" s="1"/>
  <c r="R7" i="49" s="1"/>
  <c r="E7" i="49" s="1"/>
  <c r="E54" i="5" s="1"/>
  <c r="O378" i="3"/>
  <c r="AE374" i="3"/>
  <c r="AL27" i="47" s="1"/>
  <c r="T17" i="47" s="1"/>
  <c r="T4" i="47" s="1"/>
  <c r="G4" i="47" s="1"/>
  <c r="P4" i="5" s="1"/>
  <c r="Z372" i="3"/>
  <c r="AE381" i="3"/>
  <c r="AL27" i="48" s="1"/>
  <c r="T17" i="48" s="1"/>
  <c r="T4" i="48" s="1"/>
  <c r="G4" i="48" s="1"/>
  <c r="P51" i="5" s="1"/>
  <c r="U372" i="3"/>
  <c r="Q383" i="3"/>
  <c r="F378" i="3"/>
  <c r="AA375" i="3"/>
  <c r="AK377" i="3"/>
  <c r="X371" i="3"/>
  <c r="D374" i="3"/>
  <c r="AI27" i="47" s="1"/>
  <c r="Q17" i="47" s="1"/>
  <c r="Q4" i="47" s="1"/>
  <c r="D4" i="47" s="1"/>
  <c r="M4" i="5" s="1"/>
  <c r="K374" i="3"/>
  <c r="AI34" i="47" s="1"/>
  <c r="Q24" i="47" s="1"/>
  <c r="Q11" i="47" s="1"/>
  <c r="D11" i="47" s="1"/>
  <c r="I379" i="3"/>
  <c r="AI32" i="50" s="1"/>
  <c r="Q22" i="50" s="1"/>
  <c r="Q9" i="50" s="1"/>
  <c r="D9" i="50" s="1"/>
  <c r="M45" i="5" s="1"/>
  <c r="P381" i="3"/>
  <c r="AJ30" i="48" s="1"/>
  <c r="R20" i="48" s="1"/>
  <c r="R7" i="48" s="1"/>
  <c r="E7" i="48" s="1"/>
  <c r="N54" i="5" s="1"/>
  <c r="H379" i="3"/>
  <c r="AI31" i="50" s="1"/>
  <c r="Q21" i="50" s="1"/>
  <c r="Q8" i="50" s="1"/>
  <c r="D8" i="50" s="1"/>
  <c r="M44" i="5" s="1"/>
  <c r="W375" i="3"/>
  <c r="AT381" i="3"/>
  <c r="AM33" i="48" s="1"/>
  <c r="U23" i="48" s="1"/>
  <c r="U10" i="48" s="1"/>
  <c r="H10" i="48" s="1"/>
  <c r="Q57" i="5" s="1"/>
  <c r="O372" i="3"/>
  <c r="AG382" i="3"/>
  <c r="AL29" i="56" s="1"/>
  <c r="T19" i="56" s="1"/>
  <c r="T6" i="56" s="1"/>
  <c r="G6" i="56" s="1"/>
  <c r="G64" i="5" s="1"/>
  <c r="M381" i="3"/>
  <c r="AJ27" i="48" s="1"/>
  <c r="R17" i="48" s="1"/>
  <c r="R4" i="48" s="1"/>
  <c r="E4" i="48" s="1"/>
  <c r="N51" i="5" s="1"/>
  <c r="AF373" i="3"/>
  <c r="L380" i="3"/>
  <c r="AJ26" i="49" s="1"/>
  <c r="R16" i="49" s="1"/>
  <c r="R3" i="49" s="1"/>
  <c r="E3" i="49" s="1"/>
  <c r="E50" i="5" s="1"/>
  <c r="R379" i="3"/>
  <c r="AJ32" i="50" s="1"/>
  <c r="R22" i="50" s="1"/>
  <c r="R9" i="50" s="1"/>
  <c r="E9" i="50" s="1"/>
  <c r="N45" i="5" s="1"/>
  <c r="AI381" i="3"/>
  <c r="AL31" i="48" s="1"/>
  <c r="T21" i="48" s="1"/>
  <c r="T8" i="48" s="1"/>
  <c r="G8" i="48" s="1"/>
  <c r="P55" i="5" s="1"/>
  <c r="AL381" i="3"/>
  <c r="AL34" i="48" s="1"/>
  <c r="T24" i="48" s="1"/>
  <c r="T11" i="48" s="1"/>
  <c r="G11" i="48" s="1"/>
  <c r="AA373" i="3"/>
  <c r="I378" i="3"/>
  <c r="AT380" i="3"/>
  <c r="AM33" i="49" s="1"/>
  <c r="U23" i="49" s="1"/>
  <c r="U10" i="49" s="1"/>
  <c r="H10" i="49" s="1"/>
  <c r="H57" i="5" s="1"/>
  <c r="N376" i="3"/>
  <c r="S372" i="3"/>
  <c r="Z371" i="3"/>
  <c r="AN374" i="3"/>
  <c r="AM27" i="47" s="1"/>
  <c r="U17" i="47" s="1"/>
  <c r="U4" i="47" s="1"/>
  <c r="H4" i="47" s="1"/>
  <c r="Q4" i="5" s="1"/>
  <c r="AR380" i="3"/>
  <c r="AM31" i="49" s="1"/>
  <c r="U21" i="49" s="1"/>
  <c r="U8" i="49" s="1"/>
  <c r="H8" i="49" s="1"/>
  <c r="H55" i="5" s="1"/>
  <c r="K382" i="3"/>
  <c r="AI34" i="56" s="1"/>
  <c r="Q24" i="56" s="1"/>
  <c r="Q11" i="56" s="1"/>
  <c r="D11" i="56" s="1"/>
  <c r="J374" i="3"/>
  <c r="AI33" i="47" s="1"/>
  <c r="Q23" i="47" s="1"/>
  <c r="Q10" i="47" s="1"/>
  <c r="D10" i="47" s="1"/>
  <c r="M10" i="5" s="1"/>
  <c r="AL383" i="3"/>
  <c r="AO375" i="3"/>
  <c r="AL380" i="3"/>
  <c r="AL34" i="49" s="1"/>
  <c r="T24" i="49" s="1"/>
  <c r="T11" i="49" s="1"/>
  <c r="G11" i="49" s="1"/>
  <c r="C381" i="3"/>
  <c r="AI26" i="48" s="1"/>
  <c r="Q16" i="48" s="1"/>
  <c r="Q3" i="48" s="1"/>
  <c r="D3" i="48" s="1"/>
  <c r="M50" i="5" s="1"/>
  <c r="N374" i="3"/>
  <c r="AJ28" i="47" s="1"/>
  <c r="R18" i="47" s="1"/>
  <c r="R5" i="47" s="1"/>
  <c r="E5" i="47" s="1"/>
  <c r="N5" i="5" s="1"/>
  <c r="G382" i="3"/>
  <c r="AI30" i="56" s="1"/>
  <c r="Q20" i="56" s="1"/>
  <c r="Q7" i="56" s="1"/>
  <c r="D7" i="56" s="1"/>
  <c r="D65" i="5" s="1"/>
  <c r="AT382" i="3"/>
  <c r="AM33" i="56" s="1"/>
  <c r="U23" i="56" s="1"/>
  <c r="U10" i="56" s="1"/>
  <c r="H10" i="56" s="1"/>
  <c r="H68" i="5" s="1"/>
  <c r="AN377" i="3"/>
  <c r="AH377" i="3"/>
  <c r="AO382" i="3"/>
  <c r="AM28" i="56" s="1"/>
  <c r="U18" i="56" s="1"/>
  <c r="U5" i="56" s="1"/>
  <c r="H5" i="56" s="1"/>
  <c r="H63" i="5" s="1"/>
  <c r="AU371" i="3"/>
  <c r="AV380" i="3"/>
  <c r="P373" i="3"/>
  <c r="T373" i="3"/>
  <c r="D378" i="3"/>
  <c r="H373" i="3"/>
  <c r="Z374" i="3"/>
  <c r="AK31" i="47" s="1"/>
  <c r="S21" i="47" s="1"/>
  <c r="S8" i="47" s="1"/>
  <c r="F8" i="47" s="1"/>
  <c r="O8" i="5" s="1"/>
  <c r="W383" i="3"/>
  <c r="K373" i="3"/>
  <c r="AC378" i="3"/>
  <c r="R383" i="3"/>
  <c r="Y380" i="3"/>
  <c r="AK30" i="49" s="1"/>
  <c r="S20" i="49" s="1"/>
  <c r="S7" i="49" s="1"/>
  <c r="F7" i="49" s="1"/>
  <c r="F54" i="5" s="1"/>
  <c r="AJ382" i="3"/>
  <c r="AL32" i="56" s="1"/>
  <c r="T22" i="56" s="1"/>
  <c r="T9" i="56" s="1"/>
  <c r="G9" i="56" s="1"/>
  <c r="G67" i="5" s="1"/>
  <c r="K380" i="3"/>
  <c r="AI34" i="49" s="1"/>
  <c r="Q24" i="49" s="1"/>
  <c r="Q11" i="49" s="1"/>
  <c r="D11" i="49" s="1"/>
  <c r="X381" i="3"/>
  <c r="AK29" i="48" s="1"/>
  <c r="S19" i="48" s="1"/>
  <c r="S6" i="48" s="1"/>
  <c r="F6" i="48" s="1"/>
  <c r="O53" i="5" s="1"/>
  <c r="P374" i="3"/>
  <c r="AJ30" i="47" s="1"/>
  <c r="R20" i="47" s="1"/>
  <c r="R7" i="47" s="1"/>
  <c r="E7" i="47" s="1"/>
  <c r="N7" i="5" s="1"/>
  <c r="AJ376" i="3"/>
  <c r="Q371" i="3"/>
  <c r="AQ374" i="3"/>
  <c r="AM30" i="47" s="1"/>
  <c r="U20" i="47" s="1"/>
  <c r="U7" i="47" s="1"/>
  <c r="H7" i="47" s="1"/>
  <c r="Q7" i="5" s="1"/>
  <c r="G380" i="3"/>
  <c r="AI30" i="49" s="1"/>
  <c r="Q20" i="49" s="1"/>
  <c r="Q7" i="49" s="1"/>
  <c r="D7" i="49" s="1"/>
  <c r="D54" i="5" s="1"/>
  <c r="N379" i="3"/>
  <c r="AJ28" i="50" s="1"/>
  <c r="R18" i="50" s="1"/>
  <c r="R5" i="50" s="1"/>
  <c r="E5" i="50" s="1"/>
  <c r="N41" i="5" s="1"/>
  <c r="AI383" i="3"/>
  <c r="O383" i="3"/>
  <c r="T381" i="3"/>
  <c r="AJ34" i="48" s="1"/>
  <c r="R24" i="48" s="1"/>
  <c r="R11" i="48" s="1"/>
  <c r="E11" i="48" s="1"/>
  <c r="Q376" i="3"/>
  <c r="AC381" i="3"/>
  <c r="AK34" i="48" s="1"/>
  <c r="S24" i="48" s="1"/>
  <c r="S11" i="48" s="1"/>
  <c r="F11" i="48" s="1"/>
  <c r="H376" i="3"/>
  <c r="N378" i="3"/>
  <c r="AB377" i="3"/>
  <c r="E382" i="3"/>
  <c r="AI28" i="56" s="1"/>
  <c r="Q18" i="56" s="1"/>
  <c r="Q5" i="56" s="1"/>
  <c r="D5" i="56" s="1"/>
  <c r="D63" i="5" s="1"/>
  <c r="AC375" i="3"/>
  <c r="AG372" i="3"/>
  <c r="R380" i="3"/>
  <c r="AJ32" i="49" s="1"/>
  <c r="R22" i="49" s="1"/>
  <c r="R9" i="49" s="1"/>
  <c r="E9" i="49" s="1"/>
  <c r="E56" i="5" s="1"/>
  <c r="K378" i="3"/>
  <c r="T380" i="3"/>
  <c r="AJ34" i="49" s="1"/>
  <c r="R24" i="49" s="1"/>
  <c r="R11" i="49" s="1"/>
  <c r="E11" i="49" s="1"/>
  <c r="Y371" i="3"/>
  <c r="AE379" i="3"/>
  <c r="AL27" i="50" s="1"/>
  <c r="T17" i="50" s="1"/>
  <c r="T4" i="50" s="1"/>
  <c r="G4" i="50" s="1"/>
  <c r="P40" i="5" s="1"/>
  <c r="AF381" i="3"/>
  <c r="AL28" i="48" s="1"/>
  <c r="T18" i="48" s="1"/>
  <c r="T5" i="48" s="1"/>
  <c r="G5" i="48" s="1"/>
  <c r="P52" i="5" s="1"/>
  <c r="K381" i="3"/>
  <c r="AI34" i="48" s="1"/>
  <c r="Q24" i="48" s="1"/>
  <c r="Q11" i="48" s="1"/>
  <c r="D11" i="48" s="1"/>
  <c r="AA382" i="3"/>
  <c r="AK32" i="56" s="1"/>
  <c r="S22" i="56" s="1"/>
  <c r="S9" i="56" s="1"/>
  <c r="F9" i="56" s="1"/>
  <c r="F67" i="5" s="1"/>
  <c r="O375" i="3"/>
  <c r="D372" i="3"/>
  <c r="G381" i="3"/>
  <c r="AI30" i="48" s="1"/>
  <c r="Q20" i="48" s="1"/>
  <c r="Q7" i="48" s="1"/>
  <c r="D7" i="48" s="1"/>
  <c r="M54" i="5" s="1"/>
  <c r="C375" i="3"/>
  <c r="K377" i="3"/>
  <c r="O380" i="3"/>
  <c r="AJ29" i="49" s="1"/>
  <c r="R19" i="49" s="1"/>
  <c r="R6" i="49" s="1"/>
  <c r="E6" i="49" s="1"/>
  <c r="E53" i="5" s="1"/>
  <c r="Y383" i="3"/>
  <c r="AF380" i="3"/>
  <c r="AL28" i="49" s="1"/>
  <c r="T18" i="49" s="1"/>
  <c r="T5" i="49" s="1"/>
  <c r="G5" i="49" s="1"/>
  <c r="G52" i="5" s="1"/>
  <c r="L377" i="3"/>
  <c r="Q374" i="3"/>
  <c r="AJ31" i="47" s="1"/>
  <c r="R21" i="47" s="1"/>
  <c r="R8" i="47" s="1"/>
  <c r="E8" i="47" s="1"/>
  <c r="N8" i="5" s="1"/>
  <c r="V376" i="3"/>
  <c r="H371" i="3"/>
  <c r="N373" i="3"/>
  <c r="I371" i="3"/>
  <c r="D371" i="3"/>
  <c r="U381" i="3"/>
  <c r="AK26" i="48" s="1"/>
  <c r="S16" i="48" s="1"/>
  <c r="S3" i="48" s="1"/>
  <c r="F3" i="48" s="1"/>
  <c r="O50" i="5" s="1"/>
  <c r="AB376" i="3"/>
  <c r="AA380" i="3"/>
  <c r="AK32" i="49" s="1"/>
  <c r="S22" i="49" s="1"/>
  <c r="S9" i="49" s="1"/>
  <c r="F9" i="49" s="1"/>
  <c r="F56" i="5" s="1"/>
  <c r="AC380" i="3"/>
  <c r="AK34" i="49" s="1"/>
  <c r="S24" i="49" s="1"/>
  <c r="S11" i="49" s="1"/>
  <c r="F11" i="49" s="1"/>
  <c r="D383" i="3"/>
  <c r="R374" i="3"/>
  <c r="AJ32" i="47" s="1"/>
  <c r="R22" i="47" s="1"/>
  <c r="R9" i="47" s="1"/>
  <c r="E9" i="47" s="1"/>
  <c r="N9" i="5" s="1"/>
  <c r="P383" i="3"/>
  <c r="AR376" i="3"/>
  <c r="V371" i="3"/>
  <c r="AD372" i="3"/>
  <c r="M382" i="3"/>
  <c r="AJ27" i="56" s="1"/>
  <c r="R17" i="56" s="1"/>
  <c r="R4" i="56" s="1"/>
  <c r="E4" i="56" s="1"/>
  <c r="E62" i="5" s="1"/>
  <c r="V383" i="3"/>
  <c r="G377" i="3"/>
  <c r="AO377" i="3"/>
  <c r="AP372" i="3"/>
  <c r="U383" i="3"/>
  <c r="Q377" i="3"/>
  <c r="AC372" i="3"/>
  <c r="AS381" i="3"/>
  <c r="AM32" i="48" s="1"/>
  <c r="U22" i="48" s="1"/>
  <c r="U9" i="48" s="1"/>
  <c r="H9" i="48" s="1"/>
  <c r="Q56" i="5" s="1"/>
  <c r="P382" i="3"/>
  <c r="AJ30" i="56" s="1"/>
  <c r="R20" i="56" s="1"/>
  <c r="R7" i="56" s="1"/>
  <c r="E7" i="56" s="1"/>
  <c r="E65" i="5" s="1"/>
  <c r="Z373" i="3"/>
  <c r="AT383" i="3"/>
  <c r="AF379" i="3"/>
  <c r="AL28" i="50" s="1"/>
  <c r="T18" i="50" s="1"/>
  <c r="T5" i="50" s="1"/>
  <c r="G5" i="50" s="1"/>
  <c r="P41" i="5" s="1"/>
  <c r="AS382" i="3"/>
  <c r="AM32" i="56" s="1"/>
  <c r="U22" i="56" s="1"/>
  <c r="U9" i="56" s="1"/>
  <c r="H9" i="56" s="1"/>
  <c r="H67" i="5" s="1"/>
  <c r="Q375" i="3"/>
  <c r="R373" i="3"/>
  <c r="L378" i="3"/>
  <c r="I382" i="3"/>
  <c r="AI32" i="56" s="1"/>
  <c r="Q22" i="56" s="1"/>
  <c r="Q9" i="56" s="1"/>
  <c r="D9" i="56" s="1"/>
  <c r="D67" i="5" s="1"/>
  <c r="AK372" i="3"/>
  <c r="N381" i="3"/>
  <c r="AJ28" i="48" s="1"/>
  <c r="R18" i="48" s="1"/>
  <c r="R5" i="48" s="1"/>
  <c r="E5" i="48" s="1"/>
  <c r="N52" i="5" s="1"/>
  <c r="AI371" i="3"/>
  <c r="X372" i="3"/>
  <c r="AM374" i="3"/>
  <c r="AM26" i="47" s="1"/>
  <c r="U16" i="47" s="1"/>
  <c r="U3" i="47" s="1"/>
  <c r="H3" i="47" s="1"/>
  <c r="Q3" i="5" s="1"/>
  <c r="E381" i="3"/>
  <c r="AI28" i="48" s="1"/>
  <c r="Q18" i="48" s="1"/>
  <c r="Q5" i="48" s="1"/>
  <c r="D5" i="48" s="1"/>
  <c r="M52" i="5" s="1"/>
  <c r="L372" i="3"/>
  <c r="U382" i="3"/>
  <c r="AK26" i="56" s="1"/>
  <c r="S16" i="56" s="1"/>
  <c r="S3" i="56" s="1"/>
  <c r="F3" i="56" s="1"/>
  <c r="F61" i="5" s="1"/>
  <c r="S380" i="3"/>
  <c r="AJ33" i="49" s="1"/>
  <c r="R23" i="49" s="1"/>
  <c r="R10" i="49" s="1"/>
  <c r="E10" i="49" s="1"/>
  <c r="E57" i="5" s="1"/>
  <c r="H372" i="3"/>
  <c r="Q378" i="3"/>
  <c r="C380" i="3"/>
  <c r="AI26" i="49" s="1"/>
  <c r="Q16" i="49" s="1"/>
  <c r="Q3" i="49" s="1"/>
  <c r="D3" i="49" s="1"/>
  <c r="D50" i="5" s="1"/>
  <c r="W381" i="3"/>
  <c r="AK28" i="48" s="1"/>
  <c r="S18" i="48" s="1"/>
  <c r="S5" i="48" s="1"/>
  <c r="F5" i="48" s="1"/>
  <c r="O52" i="5" s="1"/>
  <c r="S378" i="3"/>
  <c r="AP383" i="3"/>
  <c r="I380" i="3"/>
  <c r="AI32" i="49" s="1"/>
  <c r="Q22" i="49" s="1"/>
  <c r="Q9" i="49" s="1"/>
  <c r="D9" i="49" s="1"/>
  <c r="D56" i="5" s="1"/>
  <c r="AP381" i="3"/>
  <c r="AM29" i="48" s="1"/>
  <c r="U19" i="48" s="1"/>
  <c r="U6" i="48" s="1"/>
  <c r="H6" i="48" s="1"/>
  <c r="Q53" i="5" s="1"/>
  <c r="AE370" i="3"/>
  <c r="AL27" i="57" s="1"/>
  <c r="T17" i="57" s="1"/>
  <c r="T4" i="57" s="1"/>
  <c r="G4" i="57" s="1"/>
  <c r="P62" i="5" s="1"/>
  <c r="AU382" i="3"/>
  <c r="AM34" i="56" s="1"/>
  <c r="U24" i="56" s="1"/>
  <c r="U11" i="56" s="1"/>
  <c r="H11" i="56" s="1"/>
  <c r="O373" i="3"/>
  <c r="AL374" i="3"/>
  <c r="AL34" i="47" s="1"/>
  <c r="T24" i="47" s="1"/>
  <c r="T11" i="47" s="1"/>
  <c r="G11" i="47" s="1"/>
  <c r="AS376" i="3"/>
  <c r="AE372" i="3"/>
  <c r="L383" i="3"/>
  <c r="AO378" i="3"/>
  <c r="N383" i="3"/>
  <c r="U378" i="3"/>
  <c r="Y374" i="3"/>
  <c r="AK30" i="47" s="1"/>
  <c r="S20" i="47" s="1"/>
  <c r="S7" i="47" s="1"/>
  <c r="F7" i="47" s="1"/>
  <c r="O7" i="5" s="1"/>
  <c r="AQ370" i="3"/>
  <c r="AM30" i="57" s="1"/>
  <c r="U20" i="57" s="1"/>
  <c r="U7" i="57" s="1"/>
  <c r="H7" i="57" s="1"/>
  <c r="Q65" i="5" s="1"/>
  <c r="X378" i="3"/>
  <c r="O377" i="3"/>
  <c r="AF382" i="3"/>
  <c r="AL28" i="56" s="1"/>
  <c r="T18" i="56" s="1"/>
  <c r="T5" i="56" s="1"/>
  <c r="G5" i="56" s="1"/>
  <c r="G63" i="5" s="1"/>
  <c r="S374" i="3"/>
  <c r="AJ33" i="47" s="1"/>
  <c r="R23" i="47" s="1"/>
  <c r="R10" i="47" s="1"/>
  <c r="E10" i="47" s="1"/>
  <c r="N10" i="5" s="1"/>
  <c r="AF375" i="3"/>
  <c r="K383" i="3"/>
  <c r="U379" i="3"/>
  <c r="AK26" i="50" s="1"/>
  <c r="S16" i="50" s="1"/>
  <c r="S3" i="50" s="1"/>
  <c r="F3" i="50" s="1"/>
  <c r="O39" i="5" s="1"/>
  <c r="C383" i="3"/>
  <c r="AS372" i="3"/>
  <c r="AJ381" i="3"/>
  <c r="AL32" i="48" s="1"/>
  <c r="T22" i="48" s="1"/>
  <c r="T9" i="48" s="1"/>
  <c r="G9" i="48" s="1"/>
  <c r="P56" i="5" s="1"/>
  <c r="T383" i="3"/>
  <c r="AB380" i="3"/>
  <c r="AK33" i="49" s="1"/>
  <c r="S23" i="49" s="1"/>
  <c r="S10" i="49" s="1"/>
  <c r="F10" i="49" s="1"/>
  <c r="F57" i="5" s="1"/>
  <c r="AH379" i="3"/>
  <c r="AL30" i="50" s="1"/>
  <c r="T20" i="50" s="1"/>
  <c r="T7" i="50" s="1"/>
  <c r="G7" i="50" s="1"/>
  <c r="P43" i="5" s="1"/>
  <c r="AM372" i="3"/>
  <c r="AE375" i="3"/>
  <c r="AR383" i="3"/>
  <c r="Y381" i="3"/>
  <c r="AK30" i="48" s="1"/>
  <c r="S20" i="48" s="1"/>
  <c r="S7" i="48" s="1"/>
  <c r="F7" i="48" s="1"/>
  <c r="O54" i="5" s="1"/>
  <c r="I372" i="3"/>
  <c r="AI32" i="35" s="1"/>
  <c r="Q22" i="35" s="1"/>
  <c r="Q9" i="35" s="1"/>
  <c r="D9" i="35" s="1"/>
  <c r="D21" i="5" s="1"/>
  <c r="AG377" i="3"/>
  <c r="AQ372" i="3"/>
  <c r="Z378" i="3"/>
  <c r="M372" i="3"/>
  <c r="AB372" i="3"/>
  <c r="AC383" i="3"/>
  <c r="J378" i="3"/>
  <c r="AM376" i="3"/>
  <c r="W380" i="3"/>
  <c r="AK28" i="49" s="1"/>
  <c r="S18" i="49" s="1"/>
  <c r="S5" i="49" s="1"/>
  <c r="F5" i="49" s="1"/>
  <c r="F52" i="5" s="1"/>
  <c r="F381" i="3"/>
  <c r="AI29" i="48" s="1"/>
  <c r="Q19" i="48" s="1"/>
  <c r="Q6" i="48" s="1"/>
  <c r="D6" i="48" s="1"/>
  <c r="M53" i="5" s="1"/>
  <c r="M379" i="3"/>
  <c r="AJ27" i="50" s="1"/>
  <c r="R17" i="50" s="1"/>
  <c r="R4" i="50" s="1"/>
  <c r="E4" i="50" s="1"/>
  <c r="N40" i="5" s="1"/>
  <c r="AN371" i="3"/>
  <c r="AN373" i="3"/>
  <c r="L381" i="3"/>
  <c r="AJ26" i="48" s="1"/>
  <c r="R16" i="48" s="1"/>
  <c r="R3" i="48" s="1"/>
  <c r="E3" i="48" s="1"/>
  <c r="N50" i="5" s="1"/>
  <c r="T377" i="3"/>
  <c r="M374" i="3"/>
  <c r="AJ27" i="47" s="1"/>
  <c r="R17" i="47" s="1"/>
  <c r="R4" i="47" s="1"/>
  <c r="E4" i="47" s="1"/>
  <c r="N4" i="5" s="1"/>
  <c r="E380" i="3"/>
  <c r="AI28" i="49" s="1"/>
  <c r="Q18" i="49" s="1"/>
  <c r="Q5" i="49" s="1"/>
  <c r="D5" i="49" s="1"/>
  <c r="D52" i="5" s="1"/>
  <c r="F374" i="3"/>
  <c r="AI29" i="47" s="1"/>
  <c r="Q19" i="47" s="1"/>
  <c r="Q6" i="47" s="1"/>
  <c r="D6" i="47" s="1"/>
  <c r="M6" i="5" s="1"/>
  <c r="AQ382" i="3"/>
  <c r="AM30" i="56" s="1"/>
  <c r="U20" i="56" s="1"/>
  <c r="U7" i="56" s="1"/>
  <c r="H7" i="56" s="1"/>
  <c r="H65" i="5" s="1"/>
  <c r="AD382" i="3"/>
  <c r="AL26" i="56" s="1"/>
  <c r="T16" i="56" s="1"/>
  <c r="T3" i="56" s="1"/>
  <c r="G3" i="56" s="1"/>
  <c r="G61" i="5" s="1"/>
  <c r="D377" i="3"/>
  <c r="AS373" i="3"/>
  <c r="AM32" i="36" s="1"/>
  <c r="U22" i="36" s="1"/>
  <c r="U9" i="36" s="1"/>
  <c r="H9" i="36" s="1"/>
  <c r="Q21" i="5" s="1"/>
  <c r="K375" i="3"/>
  <c r="AO381" i="3"/>
  <c r="AM28" i="48" s="1"/>
  <c r="U18" i="48" s="1"/>
  <c r="U5" i="48" s="1"/>
  <c r="H5" i="48" s="1"/>
  <c r="Q52" i="5" s="1"/>
  <c r="AI376" i="3"/>
  <c r="X375" i="3"/>
  <c r="AU377" i="3"/>
  <c r="L371" i="3"/>
  <c r="AC371" i="3"/>
  <c r="Z381" i="3"/>
  <c r="AK31" i="48" s="1"/>
  <c r="S21" i="48" s="1"/>
  <c r="S8" i="48" s="1"/>
  <c r="F8" i="48" s="1"/>
  <c r="O55" i="5" s="1"/>
  <c r="AU372" i="3"/>
  <c r="AC376" i="3"/>
  <c r="T379" i="3"/>
  <c r="AJ34" i="50" s="1"/>
  <c r="R24" i="50" s="1"/>
  <c r="R11" i="50" s="1"/>
  <c r="E11" i="50" s="1"/>
  <c r="S379" i="3"/>
  <c r="AJ33" i="50" s="1"/>
  <c r="R23" i="50" s="1"/>
  <c r="R10" i="50" s="1"/>
  <c r="E10" i="50" s="1"/>
  <c r="N46" i="5" s="1"/>
  <c r="AN370" i="3"/>
  <c r="AM27" i="57" s="1"/>
  <c r="U17" i="57" s="1"/>
  <c r="U4" i="57" s="1"/>
  <c r="H4" i="57" s="1"/>
  <c r="Q62" i="5" s="1"/>
  <c r="S381" i="3"/>
  <c r="AJ33" i="48" s="1"/>
  <c r="R23" i="48" s="1"/>
  <c r="R10" i="48" s="1"/>
  <c r="E10" i="48" s="1"/>
  <c r="N57" i="5" s="1"/>
  <c r="C378" i="3"/>
  <c r="AP376" i="3"/>
  <c r="P378" i="3"/>
  <c r="L379" i="3"/>
  <c r="AJ26" i="50" s="1"/>
  <c r="R16" i="50" s="1"/>
  <c r="R3" i="50" s="1"/>
  <c r="E3" i="50" s="1"/>
  <c r="N39" i="5" s="1"/>
  <c r="AP377" i="3"/>
  <c r="Z383" i="3"/>
  <c r="AN380" i="3"/>
  <c r="AM27" i="49" s="1"/>
  <c r="U17" i="49" s="1"/>
  <c r="U4" i="49" s="1"/>
  <c r="H4" i="49" s="1"/>
  <c r="H51" i="5" s="1"/>
  <c r="AR370" i="3"/>
  <c r="AM31" i="57" s="1"/>
  <c r="U21" i="57" s="1"/>
  <c r="U8" i="57" s="1"/>
  <c r="H8" i="57" s="1"/>
  <c r="Q66" i="5" s="1"/>
  <c r="AA378" i="3"/>
  <c r="AA379" i="3"/>
  <c r="AK32" i="50" s="1"/>
  <c r="S22" i="50" s="1"/>
  <c r="S9" i="50" s="1"/>
  <c r="F9" i="50" s="1"/>
  <c r="O45" i="5" s="1"/>
  <c r="AF377" i="3"/>
  <c r="AN383" i="3"/>
  <c r="AD381" i="3"/>
  <c r="AL26" i="48" s="1"/>
  <c r="T16" i="48" s="1"/>
  <c r="T3" i="48" s="1"/>
  <c r="G3" i="48" s="1"/>
  <c r="P50" i="5" s="1"/>
  <c r="AG383" i="3"/>
  <c r="Y382" i="3"/>
  <c r="AK30" i="56" s="1"/>
  <c r="S20" i="56" s="1"/>
  <c r="S7" i="56" s="1"/>
  <c r="F7" i="56" s="1"/>
  <c r="F65" i="5" s="1"/>
  <c r="G372" i="3"/>
  <c r="AH382" i="3"/>
  <c r="AL30" i="56" s="1"/>
  <c r="T20" i="56" s="1"/>
  <c r="T7" i="56" s="1"/>
  <c r="G7" i="56" s="1"/>
  <c r="G65" i="5" s="1"/>
  <c r="AN375" i="3"/>
  <c r="L382" i="3"/>
  <c r="AJ26" i="56" s="1"/>
  <c r="R16" i="56" s="1"/>
  <c r="R3" i="56" s="1"/>
  <c r="E3" i="56" s="1"/>
  <c r="E61" i="5" s="1"/>
  <c r="K371" i="3"/>
  <c r="F375" i="3"/>
  <c r="AT374" i="3"/>
  <c r="AM33" i="47" s="1"/>
  <c r="U23" i="47" s="1"/>
  <c r="U10" i="47" s="1"/>
  <c r="H10" i="47" s="1"/>
  <c r="Q10" i="5" s="1"/>
  <c r="S377" i="3"/>
  <c r="N371" i="3"/>
  <c r="AK383" i="3"/>
  <c r="R372" i="3"/>
  <c r="W371" i="3"/>
  <c r="AM373" i="3"/>
  <c r="E375" i="3"/>
  <c r="L374" i="3"/>
  <c r="AJ26" i="47" s="1"/>
  <c r="R16" i="47" s="1"/>
  <c r="R3" i="47" s="1"/>
  <c r="E3" i="47" s="1"/>
  <c r="N3" i="5" s="1"/>
  <c r="D373" i="3"/>
  <c r="M371" i="3"/>
  <c r="AJ27" i="34" s="1"/>
  <c r="R17" i="34" s="1"/>
  <c r="R4" i="34" s="1"/>
  <c r="E4" i="34" s="1"/>
  <c r="AK382" i="3"/>
  <c r="AL33" i="56" s="1"/>
  <c r="T23" i="56" s="1"/>
  <c r="T10" i="56" s="1"/>
  <c r="G10" i="56" s="1"/>
  <c r="G68" i="5" s="1"/>
  <c r="AH381" i="3"/>
  <c r="AL30" i="48" s="1"/>
  <c r="T20" i="48" s="1"/>
  <c r="T7" i="48" s="1"/>
  <c r="G7" i="48" s="1"/>
  <c r="P54" i="5" s="1"/>
  <c r="AT370" i="3"/>
  <c r="AM33" i="57" s="1"/>
  <c r="U23" i="57" s="1"/>
  <c r="U10" i="57" s="1"/>
  <c r="H10" i="57" s="1"/>
  <c r="Q68" i="5" s="1"/>
  <c r="AS380" i="3"/>
  <c r="AM32" i="49" s="1"/>
  <c r="U22" i="49" s="1"/>
  <c r="U9" i="49" s="1"/>
  <c r="H9" i="49" s="1"/>
  <c r="H56" i="5" s="1"/>
  <c r="AG370" i="3"/>
  <c r="AL29" i="57" s="1"/>
  <c r="T19" i="57" s="1"/>
  <c r="T6" i="57" s="1"/>
  <c r="G6" i="57" s="1"/>
  <c r="P64" i="5" s="1"/>
  <c r="M383" i="3"/>
  <c r="F376" i="3"/>
  <c r="AT375" i="3"/>
  <c r="G376" i="3"/>
  <c r="D376" i="3"/>
  <c r="AN372" i="3"/>
  <c r="H377" i="3"/>
  <c r="AP380" i="3"/>
  <c r="AM29" i="49" s="1"/>
  <c r="U19" i="49" s="1"/>
  <c r="U6" i="49" s="1"/>
  <c r="H6" i="49" s="1"/>
  <c r="H53" i="5" s="1"/>
  <c r="AD380" i="3"/>
  <c r="AL26" i="49" s="1"/>
  <c r="T16" i="49" s="1"/>
  <c r="T3" i="49" s="1"/>
  <c r="G3" i="49" s="1"/>
  <c r="G50" i="5" s="1"/>
  <c r="E372" i="3"/>
  <c r="AE380" i="3"/>
  <c r="AL27" i="49" s="1"/>
  <c r="T17" i="49" s="1"/>
  <c r="T4" i="49" s="1"/>
  <c r="G4" i="49" s="1"/>
  <c r="G51" i="5" s="1"/>
  <c r="H382" i="3"/>
  <c r="AI31" i="56" s="1"/>
  <c r="Q21" i="56" s="1"/>
  <c r="Q8" i="56" s="1"/>
  <c r="D8" i="56" s="1"/>
  <c r="D66" i="5" s="1"/>
  <c r="O376" i="3"/>
  <c r="O381" i="3"/>
  <c r="AJ29" i="48" s="1"/>
  <c r="R19" i="48" s="1"/>
  <c r="R6" i="48" s="1"/>
  <c r="E6" i="48" s="1"/>
  <c r="N53" i="5" s="1"/>
  <c r="AK371" i="3"/>
  <c r="AU379" i="3"/>
  <c r="AM34" i="50" s="1"/>
  <c r="U24" i="50" s="1"/>
  <c r="U11" i="50" s="1"/>
  <c r="H11" i="50" s="1"/>
  <c r="AE383" i="3"/>
  <c r="AC373" i="3"/>
  <c r="F371" i="3"/>
  <c r="W373" i="3"/>
  <c r="AK28" i="36" s="1"/>
  <c r="S18" i="36" s="1"/>
  <c r="S5" i="36" s="1"/>
  <c r="F5" i="36" s="1"/>
  <c r="O17" i="5" s="1"/>
  <c r="AG381" i="3"/>
  <c r="AL29" i="48" s="1"/>
  <c r="T19" i="48" s="1"/>
  <c r="T6" i="48" s="1"/>
  <c r="G6" i="48" s="1"/>
  <c r="P53" i="5" s="1"/>
  <c r="U377" i="3"/>
  <c r="AC370" i="3"/>
  <c r="AK34" i="57" s="1"/>
  <c r="S24" i="57" s="1"/>
  <c r="S11" i="57" s="1"/>
  <c r="F11" i="57" s="1"/>
  <c r="S373" i="3"/>
  <c r="AS383" i="3"/>
  <c r="P376" i="3"/>
  <c r="X380" i="3"/>
  <c r="AK29" i="49" s="1"/>
  <c r="S19" i="49" s="1"/>
  <c r="S6" i="49" s="1"/>
  <c r="F6" i="49" s="1"/>
  <c r="F53" i="5" s="1"/>
  <c r="F373" i="3"/>
  <c r="AI29" i="36" s="1"/>
  <c r="Q19" i="36" s="1"/>
  <c r="Q6" i="36" s="1"/>
  <c r="D6" i="36" s="1"/>
  <c r="M18" i="5" s="1"/>
  <c r="AG373" i="3"/>
  <c r="AL29" i="36" s="1"/>
  <c r="T19" i="36" s="1"/>
  <c r="T6" i="36" s="1"/>
  <c r="G6" i="36" s="1"/>
  <c r="P18" i="5" s="1"/>
  <c r="E374" i="3"/>
  <c r="AI28" i="47" s="1"/>
  <c r="Q18" i="47" s="1"/>
  <c r="Q5" i="47" s="1"/>
  <c r="D5" i="47" s="1"/>
  <c r="M5" i="5" s="1"/>
  <c r="R382" i="3"/>
  <c r="AJ32" i="56" s="1"/>
  <c r="R22" i="56" s="1"/>
  <c r="R9" i="56" s="1"/>
  <c r="E9" i="56" s="1"/>
  <c r="E67" i="5" s="1"/>
  <c r="AQ376" i="3"/>
  <c r="AM378" i="3"/>
  <c r="N382" i="3"/>
  <c r="AJ28" i="56" s="1"/>
  <c r="R18" i="56" s="1"/>
  <c r="R5" i="56" s="1"/>
  <c r="E5" i="56" s="1"/>
  <c r="E63" i="5" s="1"/>
  <c r="AR373" i="3"/>
  <c r="AM31" i="36" s="1"/>
  <c r="U21" i="36" s="1"/>
  <c r="U8" i="36" s="1"/>
  <c r="H8" i="36" s="1"/>
  <c r="Q20" i="5" s="1"/>
  <c r="M377" i="3"/>
  <c r="AB381" i="3"/>
  <c r="AK33" i="48" s="1"/>
  <c r="S23" i="48" s="1"/>
  <c r="S10" i="48" s="1"/>
  <c r="F10" i="48" s="1"/>
  <c r="O57" i="5" s="1"/>
  <c r="Z382" i="3"/>
  <c r="AK31" i="56" s="1"/>
  <c r="S21" i="56" s="1"/>
  <c r="S8" i="56" s="1"/>
  <c r="F8" i="56" s="1"/>
  <c r="F66" i="5" s="1"/>
  <c r="AI373" i="3"/>
  <c r="AJ377" i="3"/>
  <c r="AT379" i="3"/>
  <c r="AM33" i="50" s="1"/>
  <c r="U23" i="50" s="1"/>
  <c r="U10" i="50" s="1"/>
  <c r="H10" i="50" s="1"/>
  <c r="Q46" i="5" s="1"/>
  <c r="AF383" i="3"/>
  <c r="J379" i="3"/>
  <c r="AI33" i="50" s="1"/>
  <c r="Q23" i="50" s="1"/>
  <c r="Q10" i="50" s="1"/>
  <c r="D10" i="50" s="1"/>
  <c r="M46" i="5" s="1"/>
  <c r="AI379" i="3"/>
  <c r="AL31" i="50" s="1"/>
  <c r="T21" i="50" s="1"/>
  <c r="T8" i="50" s="1"/>
  <c r="G8" i="50" s="1"/>
  <c r="P44" i="5" s="1"/>
  <c r="AB375" i="3"/>
  <c r="R378" i="3"/>
  <c r="AG378" i="3"/>
  <c r="D375" i="3"/>
  <c r="AP374" i="3"/>
  <c r="AM29" i="47" s="1"/>
  <c r="U19" i="47" s="1"/>
  <c r="U6" i="47" s="1"/>
  <c r="H6" i="47" s="1"/>
  <c r="Q6" i="5" s="1"/>
  <c r="E371" i="3"/>
  <c r="W376" i="3"/>
  <c r="AN382" i="3"/>
  <c r="AM27" i="56" s="1"/>
  <c r="U17" i="56" s="1"/>
  <c r="U4" i="56" s="1"/>
  <c r="H4" i="56" s="1"/>
  <c r="H62" i="5" s="1"/>
  <c r="E378" i="3"/>
  <c r="AD378" i="3"/>
  <c r="AH383" i="3"/>
  <c r="O382" i="3"/>
  <c r="AJ29" i="56" s="1"/>
  <c r="R19" i="56" s="1"/>
  <c r="R6" i="56" s="1"/>
  <c r="E6" i="56" s="1"/>
  <c r="E64" i="5" s="1"/>
  <c r="AT378" i="3"/>
  <c r="AU375" i="3"/>
  <c r="AJ383" i="3"/>
  <c r="T376" i="3"/>
  <c r="S382" i="3"/>
  <c r="AJ33" i="56" s="1"/>
  <c r="R23" i="56" s="1"/>
  <c r="R10" i="56" s="1"/>
  <c r="E10" i="56" s="1"/>
  <c r="E68" i="5" s="1"/>
  <c r="AU383" i="3"/>
  <c r="AT373" i="3"/>
  <c r="AM33" i="36" s="1"/>
  <c r="U23" i="36" s="1"/>
  <c r="U10" i="36" s="1"/>
  <c r="H10" i="36" s="1"/>
  <c r="Q22" i="5" s="1"/>
  <c r="H383" i="3"/>
  <c r="AP373" i="3"/>
  <c r="AJ373" i="3"/>
  <c r="AL378" i="3"/>
  <c r="J380" i="3"/>
  <c r="AI33" i="49" s="1"/>
  <c r="Q23" i="49" s="1"/>
  <c r="Q10" i="49" s="1"/>
  <c r="D10" i="49" s="1"/>
  <c r="D57" i="5" s="1"/>
  <c r="R381" i="3"/>
  <c r="AJ32" i="48" s="1"/>
  <c r="R22" i="48" s="1"/>
  <c r="R9" i="48" s="1"/>
  <c r="E9" i="48" s="1"/>
  <c r="N56" i="5" s="1"/>
  <c r="AU378" i="3"/>
  <c r="AJ374" i="3"/>
  <c r="AL32" i="47" s="1"/>
  <c r="T22" i="47" s="1"/>
  <c r="T9" i="47" s="1"/>
  <c r="G9" i="47" s="1"/>
  <c r="P9" i="5" s="1"/>
  <c r="D382" i="3"/>
  <c r="AI27" i="56" s="1"/>
  <c r="Q17" i="56" s="1"/>
  <c r="Q4" i="56" s="1"/>
  <c r="D4" i="56" s="1"/>
  <c r="D62" i="5" s="1"/>
  <c r="AL379" i="3"/>
  <c r="AL34" i="50" s="1"/>
  <c r="T24" i="50" s="1"/>
  <c r="T11" i="50" s="1"/>
  <c r="G11" i="50" s="1"/>
  <c r="AI372" i="3"/>
  <c r="AG376" i="3"/>
  <c r="M373" i="3"/>
  <c r="L375" i="3"/>
  <c r="N372" i="3"/>
  <c r="AJ28" i="35" s="1"/>
  <c r="R18" i="35" s="1"/>
  <c r="R5" i="35" s="1"/>
  <c r="E5" i="35" s="1"/>
  <c r="E17" i="5" s="1"/>
  <c r="Q381" i="3"/>
  <c r="AJ31" i="48" s="1"/>
  <c r="R21" i="48" s="1"/>
  <c r="R8" i="48" s="1"/>
  <c r="E8" i="48" s="1"/>
  <c r="N55" i="5" s="1"/>
  <c r="Y376" i="3"/>
  <c r="Z375" i="3"/>
  <c r="L373" i="3"/>
  <c r="AG379" i="3"/>
  <c r="AL29" i="50" s="1"/>
  <c r="T19" i="50" s="1"/>
  <c r="T6" i="50" s="1"/>
  <c r="G6" i="50" s="1"/>
  <c r="P42" i="5" s="1"/>
  <c r="AC382" i="3"/>
  <c r="AK34" i="56" s="1"/>
  <c r="S24" i="56" s="1"/>
  <c r="S11" i="56" s="1"/>
  <c r="F11" i="56" s="1"/>
  <c r="AB371" i="3"/>
  <c r="Z376" i="3"/>
  <c r="AB379" i="3"/>
  <c r="AK33" i="50" s="1"/>
  <c r="S23" i="50" s="1"/>
  <c r="S10" i="50" s="1"/>
  <c r="F10" i="50" s="1"/>
  <c r="O46" i="5" s="1"/>
  <c r="AD377" i="3"/>
  <c r="AS377" i="3"/>
  <c r="AQ377" i="3"/>
  <c r="AO380" i="3"/>
  <c r="AM28" i="49" s="1"/>
  <c r="U18" i="49" s="1"/>
  <c r="U5" i="49" s="1"/>
  <c r="H5" i="49" s="1"/>
  <c r="H52" i="5" s="1"/>
  <c r="AA372" i="3"/>
  <c r="AA377" i="3"/>
  <c r="X382" i="3"/>
  <c r="AK29" i="56" s="1"/>
  <c r="S19" i="56" s="1"/>
  <c r="S6" i="56" s="1"/>
  <c r="F6" i="56" s="1"/>
  <c r="F64" i="5" s="1"/>
  <c r="AR379" i="3"/>
  <c r="AM31" i="50" s="1"/>
  <c r="U21" i="50" s="1"/>
  <c r="U8" i="50" s="1"/>
  <c r="H8" i="50" s="1"/>
  <c r="Q44" i="5" s="1"/>
  <c r="AP371" i="3"/>
  <c r="AP382" i="3"/>
  <c r="AM29" i="56" s="1"/>
  <c r="U19" i="56" s="1"/>
  <c r="U6" i="56" s="1"/>
  <c r="H6" i="56" s="1"/>
  <c r="H64" i="5" s="1"/>
  <c r="R375" i="3"/>
  <c r="I381" i="3"/>
  <c r="AI32" i="48" s="1"/>
  <c r="Q22" i="48" s="1"/>
  <c r="Q9" i="48" s="1"/>
  <c r="D9" i="48" s="1"/>
  <c r="M56" i="5" s="1"/>
  <c r="AQ383" i="3"/>
  <c r="AQ371" i="3"/>
  <c r="M380" i="3"/>
  <c r="AJ27" i="49" s="1"/>
  <c r="R17" i="49" s="1"/>
  <c r="R4" i="49" s="1"/>
  <c r="E4" i="49" s="1"/>
  <c r="E51" i="5" s="1"/>
  <c r="X377" i="3"/>
  <c r="AJ375" i="3"/>
  <c r="AJ380" i="3"/>
  <c r="AL32" i="49" s="1"/>
  <c r="T22" i="49" s="1"/>
  <c r="T9" i="49" s="1"/>
  <c r="G9" i="49" s="1"/>
  <c r="G56" i="5" s="1"/>
  <c r="AK376" i="3"/>
  <c r="F382" i="3"/>
  <c r="AI29" i="56" s="1"/>
  <c r="Q19" i="56" s="1"/>
  <c r="Q6" i="56" s="1"/>
  <c r="D6" i="56" s="1"/>
  <c r="D64" i="5" s="1"/>
  <c r="X374" i="3"/>
  <c r="AK29" i="47" s="1"/>
  <c r="S19" i="47" s="1"/>
  <c r="S6" i="47" s="1"/>
  <c r="F6" i="47" s="1"/>
  <c r="O6" i="5" s="1"/>
  <c r="J377" i="3"/>
  <c r="AJ371" i="3"/>
  <c r="Y378" i="3"/>
  <c r="AG371" i="3"/>
  <c r="P371" i="3"/>
  <c r="AG374" i="3"/>
  <c r="AL29" i="47" s="1"/>
  <c r="T19" i="47" s="1"/>
  <c r="T6" i="47" s="1"/>
  <c r="G6" i="47" s="1"/>
  <c r="P6" i="5" s="1"/>
  <c r="M375" i="3"/>
  <c r="T375" i="3"/>
  <c r="G373" i="3"/>
  <c r="W379" i="3"/>
  <c r="AK28" i="50" s="1"/>
  <c r="S18" i="50" s="1"/>
  <c r="S5" i="50" s="1"/>
  <c r="F5" i="50" s="1"/>
  <c r="O41" i="5" s="1"/>
  <c r="H381" i="3"/>
  <c r="AI31" i="48" s="1"/>
  <c r="Q21" i="48" s="1"/>
  <c r="Q8" i="48" s="1"/>
  <c r="D8" i="48" s="1"/>
  <c r="M55" i="5" s="1"/>
  <c r="AR377" i="3"/>
  <c r="AN381" i="3"/>
  <c r="AM27" i="48" s="1"/>
  <c r="U17" i="48" s="1"/>
  <c r="U4" i="48" s="1"/>
  <c r="H4" i="48" s="1"/>
  <c r="Q51" i="5" s="1"/>
  <c r="S383" i="3"/>
  <c r="AF371" i="3"/>
  <c r="J375" i="3"/>
  <c r="K376" i="3"/>
  <c r="AD383" i="3"/>
  <c r="N380" i="3"/>
  <c r="AJ28" i="49" s="1"/>
  <c r="R18" i="49" s="1"/>
  <c r="R5" i="49" s="1"/>
  <c r="E5" i="49" s="1"/>
  <c r="E52" i="5" s="1"/>
  <c r="AD374" i="3"/>
  <c r="AL26" i="47" s="1"/>
  <c r="T16" i="47" s="1"/>
  <c r="T3" i="47" s="1"/>
  <c r="G3" i="47" s="1"/>
  <c r="P3" i="5" s="1"/>
  <c r="P377" i="3"/>
  <c r="D380" i="3"/>
  <c r="AI27" i="49" s="1"/>
  <c r="Q17" i="49" s="1"/>
  <c r="Q4" i="49" s="1"/>
  <c r="D4" i="49" s="1"/>
  <c r="D51" i="5" s="1"/>
  <c r="X383" i="3"/>
  <c r="AO379" i="3"/>
  <c r="AM28" i="50" s="1"/>
  <c r="U18" i="50" s="1"/>
  <c r="U5" i="50" s="1"/>
  <c r="H5" i="50" s="1"/>
  <c r="Q41" i="5" s="1"/>
  <c r="AF374" i="3"/>
  <c r="AL28" i="47" s="1"/>
  <c r="T18" i="47" s="1"/>
  <c r="T5" i="47" s="1"/>
  <c r="G5" i="47" s="1"/>
  <c r="P5" i="5" s="1"/>
  <c r="J383" i="3"/>
  <c r="AS371" i="3"/>
  <c r="I376" i="3"/>
  <c r="AM371" i="3"/>
  <c r="AU374" i="3"/>
  <c r="AM34" i="47" s="1"/>
  <c r="U24" i="47" s="1"/>
  <c r="U11" i="47" s="1"/>
  <c r="H11" i="47" s="1"/>
  <c r="AL372" i="3"/>
  <c r="AM383" i="3"/>
  <c r="T374" i="3"/>
  <c r="AJ34" i="47" s="1"/>
  <c r="R24" i="47" s="1"/>
  <c r="R11" i="47" s="1"/>
  <c r="E11" i="47" s="1"/>
  <c r="W374" i="3"/>
  <c r="AK28" i="47" s="1"/>
  <c r="S18" i="47" s="1"/>
  <c r="S5" i="47" s="1"/>
  <c r="F5" i="47" s="1"/>
  <c r="O5" i="5" s="1"/>
  <c r="AD370" i="3"/>
  <c r="AL26" i="57" s="1"/>
  <c r="T16" i="57" s="1"/>
  <c r="T3" i="57" s="1"/>
  <c r="G3" i="57" s="1"/>
  <c r="P61" i="5" s="1"/>
  <c r="P379" i="3"/>
  <c r="AJ30" i="50" s="1"/>
  <c r="R20" i="50" s="1"/>
  <c r="R7" i="50" s="1"/>
  <c r="E7" i="50" s="1"/>
  <c r="N43" i="5" s="1"/>
  <c r="AO373" i="3"/>
  <c r="AM28" i="36" s="1"/>
  <c r="U18" i="36" s="1"/>
  <c r="U5" i="36" s="1"/>
  <c r="H5" i="36" s="1"/>
  <c r="Q17" i="5" s="1"/>
  <c r="R371" i="3"/>
  <c r="E383" i="3"/>
  <c r="E373" i="3"/>
  <c r="AI28" i="36" s="1"/>
  <c r="Q18" i="36" s="1"/>
  <c r="Q5" i="36" s="1"/>
  <c r="D5" i="36" s="1"/>
  <c r="M17" i="5" s="1"/>
  <c r="AI370" i="3"/>
  <c r="AL31" i="57" s="1"/>
  <c r="T21" i="57" s="1"/>
  <c r="T8" i="57" s="1"/>
  <c r="G8" i="57" s="1"/>
  <c r="P66" i="5" s="1"/>
  <c r="AO370" i="3"/>
  <c r="AM28" i="57" s="1"/>
  <c r="U18" i="57" s="1"/>
  <c r="U5" i="57" s="1"/>
  <c r="H5" i="57" s="1"/>
  <c r="Q63" i="5" s="1"/>
  <c r="L376" i="3"/>
  <c r="F383" i="3"/>
  <c r="AM370" i="3"/>
  <c r="AM26" i="57" s="1"/>
  <c r="U16" i="57" s="1"/>
  <c r="U3" i="57" s="1"/>
  <c r="H3" i="57" s="1"/>
  <c r="Q61" i="5" s="1"/>
  <c r="AU373" i="3"/>
  <c r="AM34" i="36" s="1"/>
  <c r="U24" i="36" s="1"/>
  <c r="U11" i="36" s="1"/>
  <c r="H11" i="36" s="1"/>
  <c r="Q23" i="5" s="1"/>
  <c r="AD371" i="3"/>
  <c r="AM382" i="3"/>
  <c r="AM26" i="56" s="1"/>
  <c r="U16" i="56" s="1"/>
  <c r="U3" i="56" s="1"/>
  <c r="H3" i="56" s="1"/>
  <c r="H61" i="5" s="1"/>
  <c r="AK379" i="3"/>
  <c r="AL33" i="50" s="1"/>
  <c r="T23" i="50" s="1"/>
  <c r="T10" i="50" s="1"/>
  <c r="G10" i="50" s="1"/>
  <c r="P46" i="5" s="1"/>
  <c r="V372" i="3"/>
  <c r="AK27" i="35" s="1"/>
  <c r="S17" i="35" s="1"/>
  <c r="S4" i="35" s="1"/>
  <c r="F4" i="35" s="1"/>
  <c r="F16" i="5" s="1"/>
  <c r="AB370" i="3"/>
  <c r="AK33" i="57" s="1"/>
  <c r="S23" i="57" s="1"/>
  <c r="S10" i="57" s="1"/>
  <c r="F10" i="57" s="1"/>
  <c r="O68" i="5" s="1"/>
  <c r="U371" i="3"/>
  <c r="X373" i="3"/>
  <c r="AK29" i="36" s="1"/>
  <c r="S19" i="36" s="1"/>
  <c r="S6" i="36" s="1"/>
  <c r="F6" i="36" s="1"/>
  <c r="O18" i="5" s="1"/>
  <c r="C379" i="3"/>
  <c r="AI26" i="50" s="1"/>
  <c r="Q16" i="50" s="1"/>
  <c r="Q3" i="50" s="1"/>
  <c r="D3" i="50" s="1"/>
  <c r="M39" i="5" s="1"/>
  <c r="AQ380" i="3"/>
  <c r="AM30" i="49" s="1"/>
  <c r="U20" i="49" s="1"/>
  <c r="U7" i="49" s="1"/>
  <c r="H7" i="49" s="1"/>
  <c r="H54" i="5" s="1"/>
  <c r="AU381" i="3"/>
  <c r="AM34" i="48" s="1"/>
  <c r="U24" i="48" s="1"/>
  <c r="U11" i="48" s="1"/>
  <c r="H11" i="48" s="1"/>
  <c r="O374" i="3"/>
  <c r="AJ29" i="47" s="1"/>
  <c r="R19" i="47" s="1"/>
  <c r="R6" i="47" s="1"/>
  <c r="E6" i="47" s="1"/>
  <c r="N6" i="5" s="1"/>
  <c r="AR374" i="3"/>
  <c r="AM31" i="47" s="1"/>
  <c r="U21" i="47" s="1"/>
  <c r="U8" i="47" s="1"/>
  <c r="H8" i="47" s="1"/>
  <c r="Q8" i="5" s="1"/>
  <c r="AQ378" i="3"/>
  <c r="O379" i="3"/>
  <c r="AJ29" i="50" s="1"/>
  <c r="R19" i="50" s="1"/>
  <c r="R6" i="50" s="1"/>
  <c r="E6" i="50" s="1"/>
  <c r="N42" i="5" s="1"/>
  <c r="G383" i="3"/>
  <c r="AS379" i="3"/>
  <c r="AM32" i="50" s="1"/>
  <c r="U22" i="50" s="1"/>
  <c r="U9" i="50" s="1"/>
  <c r="H9" i="50" s="1"/>
  <c r="Q45" i="5" s="1"/>
  <c r="AH371" i="3"/>
  <c r="X376" i="3"/>
  <c r="U376" i="3"/>
  <c r="AI377" i="3"/>
  <c r="AO374" i="3"/>
  <c r="AM28" i="47" s="1"/>
  <c r="U18" i="47" s="1"/>
  <c r="U5" i="47" s="1"/>
  <c r="H5" i="47" s="1"/>
  <c r="Q5" i="5" s="1"/>
  <c r="AL382" i="3"/>
  <c r="AL34" i="56" s="1"/>
  <c r="T24" i="56" s="1"/>
  <c r="T11" i="56" s="1"/>
  <c r="G11" i="56" s="1"/>
  <c r="Q382" i="3"/>
  <c r="AJ31" i="56" s="1"/>
  <c r="R21" i="56" s="1"/>
  <c r="R8" i="56" s="1"/>
  <c r="E8" i="56" s="1"/>
  <c r="E66" i="5" s="1"/>
  <c r="AN376" i="3"/>
  <c r="AF372" i="3"/>
  <c r="AL371" i="3"/>
  <c r="S375" i="3"/>
  <c r="AB374" i="3"/>
  <c r="AK33" i="47" s="1"/>
  <c r="S23" i="47" s="1"/>
  <c r="S10" i="47" s="1"/>
  <c r="F10" i="47" s="1"/>
  <c r="O10" i="5" s="1"/>
  <c r="AH378" i="3"/>
  <c r="Z379" i="3"/>
  <c r="AK31" i="50" s="1"/>
  <c r="S21" i="50" s="1"/>
  <c r="S8" i="50" s="1"/>
  <c r="F8" i="50" s="1"/>
  <c r="O44" i="5" s="1"/>
  <c r="AA371" i="3"/>
  <c r="AB373" i="3"/>
  <c r="AA383" i="3"/>
  <c r="Y375" i="3"/>
  <c r="AK374" i="3"/>
  <c r="AL33" i="47" s="1"/>
  <c r="T23" i="47" s="1"/>
  <c r="T10" i="47" s="1"/>
  <c r="G10" i="47" s="1"/>
  <c r="P10" i="5" s="1"/>
  <c r="AI382" i="3"/>
  <c r="AL31" i="56" s="1"/>
  <c r="T21" i="56" s="1"/>
  <c r="T8" i="56" s="1"/>
  <c r="G8" i="56" s="1"/>
  <c r="G66" i="5" s="1"/>
  <c r="N375" i="3"/>
  <c r="AB383" i="3"/>
  <c r="T382" i="3"/>
  <c r="AJ34" i="56" s="1"/>
  <c r="R24" i="56" s="1"/>
  <c r="R11" i="56" s="1"/>
  <c r="E11" i="56" s="1"/>
  <c r="Q379" i="3"/>
  <c r="AJ31" i="50" s="1"/>
  <c r="R21" i="50" s="1"/>
  <c r="R8" i="50" s="1"/>
  <c r="E8" i="50" s="1"/>
  <c r="N44" i="5" s="1"/>
  <c r="N377" i="3"/>
  <c r="AF370" i="3"/>
  <c r="AL28" i="57" s="1"/>
  <c r="T18" i="57" s="1"/>
  <c r="T5" i="57" s="1"/>
  <c r="G5" i="57" s="1"/>
  <c r="P63" i="5" s="1"/>
  <c r="AL377" i="3"/>
  <c r="V382" i="3"/>
  <c r="AK27" i="56" s="1"/>
  <c r="S17" i="56" s="1"/>
  <c r="S4" i="56" s="1"/>
  <c r="F4" i="56" s="1"/>
  <c r="F62" i="5" s="1"/>
  <c r="I383" i="3"/>
  <c r="G379" i="3"/>
  <c r="AI30" i="50" s="1"/>
  <c r="Q20" i="50" s="1"/>
  <c r="Q7" i="50" s="1"/>
  <c r="D7" i="50" s="1"/>
  <c r="M43" i="5" s="1"/>
  <c r="Y373" i="3"/>
  <c r="AD373" i="3"/>
  <c r="Q373" i="3"/>
  <c r="T378" i="3"/>
  <c r="AL375" i="3"/>
  <c r="I374" i="3"/>
  <c r="AI32" i="47" s="1"/>
  <c r="Q22" i="47" s="1"/>
  <c r="Q9" i="47" s="1"/>
  <c r="D9" i="47" s="1"/>
  <c r="M9" i="5" s="1"/>
  <c r="E377" i="3"/>
  <c r="AE371" i="3"/>
  <c r="J372" i="3"/>
  <c r="AI33" i="35" s="1"/>
  <c r="Q23" i="35" s="1"/>
  <c r="Q10" i="35" s="1"/>
  <c r="D10" i="35" s="1"/>
  <c r="D22" i="5" s="1"/>
  <c r="M376" i="3"/>
  <c r="AI380" i="3"/>
  <c r="AL31" i="49" s="1"/>
  <c r="T21" i="49" s="1"/>
  <c r="T8" i="49" s="1"/>
  <c r="G8" i="49" s="1"/>
  <c r="G55" i="5" s="1"/>
  <c r="C382" i="3"/>
  <c r="AI26" i="56" s="1"/>
  <c r="Q16" i="56" s="1"/>
  <c r="Q3" i="56" s="1"/>
  <c r="D3" i="56" s="1"/>
  <c r="D61" i="5" s="1"/>
  <c r="AB382" i="3"/>
  <c r="AK33" i="56" s="1"/>
  <c r="S23" i="56" s="1"/>
  <c r="S10" i="56" s="1"/>
  <c r="F10" i="56" s="1"/>
  <c r="F68" i="5" s="1"/>
  <c r="AK370" i="3"/>
  <c r="AL33" i="57" s="1"/>
  <c r="T23" i="57" s="1"/>
  <c r="T10" i="57" s="1"/>
  <c r="G10" i="57" s="1"/>
  <c r="P68" i="5" s="1"/>
  <c r="AJ370" i="3"/>
  <c r="AL32" i="57" s="1"/>
  <c r="T22" i="57" s="1"/>
  <c r="T9" i="57" s="1"/>
  <c r="G9" i="57" s="1"/>
  <c r="P67" i="5" s="1"/>
  <c r="AV62" i="3"/>
  <c r="J290" i="3"/>
  <c r="J324" i="3" s="1"/>
  <c r="J366" i="3" s="1"/>
  <c r="J64" i="3" s="1"/>
  <c r="C290" i="3"/>
  <c r="C324" i="3" s="1"/>
  <c r="C366" i="3" s="1"/>
  <c r="C64" i="3" s="1"/>
  <c r="M290" i="3"/>
  <c r="M324" i="3" s="1"/>
  <c r="M366" i="3" s="1"/>
  <c r="M64" i="3" s="1"/>
  <c r="F290" i="3"/>
  <c r="F324" i="3" s="1"/>
  <c r="F366" i="3" s="1"/>
  <c r="F64" i="3" s="1"/>
  <c r="Q290" i="3"/>
  <c r="Q324" i="3" s="1"/>
  <c r="Q366" i="3" s="1"/>
  <c r="Q64" i="3" s="1"/>
  <c r="L290" i="3"/>
  <c r="L324" i="3" s="1"/>
  <c r="L366" i="3" s="1"/>
  <c r="L64" i="3" s="1"/>
  <c r="AN290" i="3"/>
  <c r="AN324" i="3" s="1"/>
  <c r="AN366" i="3" s="1"/>
  <c r="AN64" i="3" s="1"/>
  <c r="AS290" i="3"/>
  <c r="AS324" i="3" s="1"/>
  <c r="AS366" i="3" s="1"/>
  <c r="AS64" i="3" s="1"/>
  <c r="AC290" i="3"/>
  <c r="AC324" i="3" s="1"/>
  <c r="AC366" i="3" s="1"/>
  <c r="AC64" i="3" s="1"/>
  <c r="T290" i="3"/>
  <c r="T324" i="3" s="1"/>
  <c r="T366" i="3" s="1"/>
  <c r="T64" i="3" s="1"/>
  <c r="AM290" i="3"/>
  <c r="AM324" i="3" s="1"/>
  <c r="AM366" i="3" s="1"/>
  <c r="AM64" i="3" s="1"/>
  <c r="AL290" i="3"/>
  <c r="AL324" i="3" s="1"/>
  <c r="AL366" i="3" s="1"/>
  <c r="AL64" i="3" s="1"/>
  <c r="V290" i="3"/>
  <c r="V324" i="3" s="1"/>
  <c r="V366" i="3" s="1"/>
  <c r="V64" i="3" s="1"/>
  <c r="K290" i="3"/>
  <c r="K324" i="3" s="1"/>
  <c r="K366" i="3" s="1"/>
  <c r="K64" i="3" s="1"/>
  <c r="W290" i="3"/>
  <c r="W324" i="3" s="1"/>
  <c r="W366" i="3" s="1"/>
  <c r="W64" i="3" s="1"/>
  <c r="G290" i="3"/>
  <c r="G324" i="3" s="1"/>
  <c r="G366" i="3" s="1"/>
  <c r="G64" i="3" s="1"/>
  <c r="AO290" i="3"/>
  <c r="AO324" i="3" s="1"/>
  <c r="AO366" i="3" s="1"/>
  <c r="AO64" i="3" s="1"/>
  <c r="S290" i="3"/>
  <c r="S324" i="3" s="1"/>
  <c r="S366" i="3" s="1"/>
  <c r="S64" i="3" s="1"/>
  <c r="AB290" i="3"/>
  <c r="AB324" i="3" s="1"/>
  <c r="AB366" i="3" s="1"/>
  <c r="AB64" i="3" s="1"/>
  <c r="AJ290" i="3"/>
  <c r="AJ324" i="3" s="1"/>
  <c r="AJ366" i="3" s="1"/>
  <c r="AJ64" i="3" s="1"/>
  <c r="Y290" i="3"/>
  <c r="Y324" i="3" s="1"/>
  <c r="Y366" i="3" s="1"/>
  <c r="Y64" i="3" s="1"/>
  <c r="H290" i="3"/>
  <c r="H324" i="3" s="1"/>
  <c r="H366" i="3" s="1"/>
  <c r="H64" i="3" s="1"/>
  <c r="P290" i="3"/>
  <c r="P324" i="3" s="1"/>
  <c r="P366" i="3" s="1"/>
  <c r="P64" i="3" s="1"/>
  <c r="AA290" i="3"/>
  <c r="AA324" i="3" s="1"/>
  <c r="AA366" i="3" s="1"/>
  <c r="AA64" i="3" s="1"/>
  <c r="Z290" i="3"/>
  <c r="Z324" i="3" s="1"/>
  <c r="Z366" i="3" s="1"/>
  <c r="Z64" i="3" s="1"/>
  <c r="D290" i="3"/>
  <c r="D324" i="3" s="1"/>
  <c r="D366" i="3" s="1"/>
  <c r="D64" i="3" s="1"/>
  <c r="AH290" i="3"/>
  <c r="AH324" i="3" s="1"/>
  <c r="AH366" i="3" s="1"/>
  <c r="AH64" i="3" s="1"/>
  <c r="R290" i="3"/>
  <c r="R324" i="3" s="1"/>
  <c r="R366" i="3" s="1"/>
  <c r="R64" i="3" s="1"/>
  <c r="AG290" i="3"/>
  <c r="AG324" i="3" s="1"/>
  <c r="AG366" i="3" s="1"/>
  <c r="AG64" i="3" s="1"/>
  <c r="AQ290" i="3"/>
  <c r="AQ324" i="3" s="1"/>
  <c r="AQ366" i="3" s="1"/>
  <c r="AQ64" i="3" s="1"/>
  <c r="AD290" i="3"/>
  <c r="AD324" i="3" s="1"/>
  <c r="AD366" i="3" s="1"/>
  <c r="AD64" i="3" s="1"/>
  <c r="I290" i="3"/>
  <c r="I324" i="3" s="1"/>
  <c r="I366" i="3" s="1"/>
  <c r="I64" i="3" s="1"/>
  <c r="X290" i="3"/>
  <c r="X324" i="3" s="1"/>
  <c r="X366" i="3" s="1"/>
  <c r="X64" i="3" s="1"/>
  <c r="AE290" i="3"/>
  <c r="AE324" i="3" s="1"/>
  <c r="AE366" i="3" s="1"/>
  <c r="AE64" i="3" s="1"/>
  <c r="AF290" i="3"/>
  <c r="AF324" i="3" s="1"/>
  <c r="AF366" i="3" s="1"/>
  <c r="AF64" i="3" s="1"/>
  <c r="AT290" i="3"/>
  <c r="AT324" i="3" s="1"/>
  <c r="AT366" i="3" s="1"/>
  <c r="AT64" i="3" s="1"/>
  <c r="N290" i="3"/>
  <c r="N324" i="3" s="1"/>
  <c r="N366" i="3" s="1"/>
  <c r="N64" i="3" s="1"/>
  <c r="AK290" i="3"/>
  <c r="AK324" i="3" s="1"/>
  <c r="AK366" i="3" s="1"/>
  <c r="AK64" i="3" s="1"/>
  <c r="AP290" i="3"/>
  <c r="AP324" i="3" s="1"/>
  <c r="AP366" i="3" s="1"/>
  <c r="AP64" i="3" s="1"/>
  <c r="AR290" i="3"/>
  <c r="AR324" i="3" s="1"/>
  <c r="AR366" i="3" s="1"/>
  <c r="AR64" i="3" s="1"/>
  <c r="U290" i="3"/>
  <c r="U324" i="3" s="1"/>
  <c r="U366" i="3" s="1"/>
  <c r="E290" i="3"/>
  <c r="E324" i="3" s="1"/>
  <c r="E366" i="3" s="1"/>
  <c r="E64" i="3" s="1"/>
  <c r="AI290" i="3"/>
  <c r="AI324" i="3" s="1"/>
  <c r="AI366" i="3" s="1"/>
  <c r="AI64" i="3" s="1"/>
  <c r="AU290" i="3"/>
  <c r="AU324" i="3" s="1"/>
  <c r="AU366" i="3" s="1"/>
  <c r="AU64" i="3" s="1"/>
  <c r="O290" i="3"/>
  <c r="O324" i="3" s="1"/>
  <c r="O366" i="3" s="1"/>
  <c r="O64" i="3" s="1"/>
  <c r="AV365" i="3"/>
  <c r="AS150" i="52" l="1"/>
  <c r="AS164" i="52" s="1"/>
  <c r="AS178" i="52" s="1"/>
  <c r="AS192" i="52" s="1"/>
  <c r="AS207" i="52" s="1"/>
  <c r="H17" i="51" s="1"/>
  <c r="AS137" i="52"/>
  <c r="AR136" i="52"/>
  <c r="AR149" i="52"/>
  <c r="AR163" i="52" s="1"/>
  <c r="AR177" i="52" s="1"/>
  <c r="AR191" i="52" s="1"/>
  <c r="AR206" i="52" s="1"/>
  <c r="G16" i="51" s="1"/>
  <c r="N150" i="52"/>
  <c r="N164" i="52" s="1"/>
  <c r="N178" i="52" s="1"/>
  <c r="N192" i="52" s="1"/>
  <c r="N207" i="52" s="1"/>
  <c r="N137" i="52"/>
  <c r="AJ150" i="52"/>
  <c r="AJ164" i="52" s="1"/>
  <c r="AJ178" i="52" s="1"/>
  <c r="AJ192" i="52" s="1"/>
  <c r="AJ207" i="52" s="1"/>
  <c r="AJ137" i="52"/>
  <c r="AA150" i="52"/>
  <c r="AA164" i="52" s="1"/>
  <c r="AA178" i="52" s="1"/>
  <c r="AA192" i="52" s="1"/>
  <c r="AA207" i="52" s="1"/>
  <c r="AA137" i="52"/>
  <c r="X150" i="52"/>
  <c r="X164" i="52" s="1"/>
  <c r="X178" i="52" s="1"/>
  <c r="X192" i="52" s="1"/>
  <c r="X207" i="52" s="1"/>
  <c r="X137" i="52"/>
  <c r="S150" i="52"/>
  <c r="S164" i="52" s="1"/>
  <c r="S178" i="52" s="1"/>
  <c r="S192" i="52" s="1"/>
  <c r="S207" i="52" s="1"/>
  <c r="S137" i="52"/>
  <c r="AO137" i="52"/>
  <c r="AO150" i="52"/>
  <c r="AO164" i="52" s="1"/>
  <c r="AO178" i="52" s="1"/>
  <c r="AO192" i="52" s="1"/>
  <c r="AO207" i="52" s="1"/>
  <c r="D17" i="51" s="1"/>
  <c r="AV137" i="52"/>
  <c r="AV150" i="52"/>
  <c r="AV164" i="52" s="1"/>
  <c r="AV178" i="52" s="1"/>
  <c r="AV192" i="52" s="1"/>
  <c r="AV207" i="52" s="1"/>
  <c r="K17" i="51" s="1"/>
  <c r="I150" i="52"/>
  <c r="I164" i="52" s="1"/>
  <c r="I178" i="52" s="1"/>
  <c r="I192" i="52" s="1"/>
  <c r="I207" i="52" s="1"/>
  <c r="I137" i="52"/>
  <c r="AN150" i="52"/>
  <c r="AN164" i="52" s="1"/>
  <c r="AN178" i="52" s="1"/>
  <c r="AN192" i="52" s="1"/>
  <c r="AN207" i="52" s="1"/>
  <c r="C17" i="51" s="1"/>
  <c r="AN137" i="52"/>
  <c r="AF150" i="52"/>
  <c r="AF164" i="52" s="1"/>
  <c r="AF178" i="52" s="1"/>
  <c r="AF192" i="52" s="1"/>
  <c r="AF207" i="52" s="1"/>
  <c r="AF137" i="52"/>
  <c r="V150" i="52"/>
  <c r="V164" i="52" s="1"/>
  <c r="V178" i="52" s="1"/>
  <c r="V192" i="52" s="1"/>
  <c r="V207" i="52" s="1"/>
  <c r="V137" i="52"/>
  <c r="T137" i="52"/>
  <c r="T150" i="52"/>
  <c r="T164" i="52" s="1"/>
  <c r="T178" i="52" s="1"/>
  <c r="T192" i="52" s="1"/>
  <c r="T207" i="52" s="1"/>
  <c r="L137" i="52"/>
  <c r="L150" i="52"/>
  <c r="L164" i="52" s="1"/>
  <c r="L178" i="52" s="1"/>
  <c r="L192" i="52" s="1"/>
  <c r="L207" i="52" s="1"/>
  <c r="AB137" i="52"/>
  <c r="AB150" i="52"/>
  <c r="AB164" i="52" s="1"/>
  <c r="AB178" i="52" s="1"/>
  <c r="AB192" i="52" s="1"/>
  <c r="AB207" i="52" s="1"/>
  <c r="AU150" i="52"/>
  <c r="AU164" i="52" s="1"/>
  <c r="AU178" i="52" s="1"/>
  <c r="AU192" i="52" s="1"/>
  <c r="AU207" i="52" s="1"/>
  <c r="J17" i="51" s="1"/>
  <c r="AU137" i="52"/>
  <c r="G150" i="52"/>
  <c r="G164" i="52" s="1"/>
  <c r="G178" i="52" s="1"/>
  <c r="G192" i="52" s="1"/>
  <c r="G207" i="52" s="1"/>
  <c r="G137" i="52"/>
  <c r="AT150" i="52"/>
  <c r="AT164" i="52" s="1"/>
  <c r="AT178" i="52" s="1"/>
  <c r="AT192" i="52" s="1"/>
  <c r="AT207" i="52" s="1"/>
  <c r="I17" i="51" s="1"/>
  <c r="AT137" i="52"/>
  <c r="R150" i="52"/>
  <c r="R164" i="52" s="1"/>
  <c r="R178" i="52" s="1"/>
  <c r="R192" i="52" s="1"/>
  <c r="R207" i="52" s="1"/>
  <c r="R137" i="52"/>
  <c r="AE150" i="52"/>
  <c r="AE164" i="52" s="1"/>
  <c r="AE178" i="52" s="1"/>
  <c r="AE192" i="52" s="1"/>
  <c r="AE207" i="52" s="1"/>
  <c r="AE137" i="52"/>
  <c r="H150" i="52"/>
  <c r="H164" i="52" s="1"/>
  <c r="H137" i="52"/>
  <c r="J150" i="52"/>
  <c r="J164" i="52" s="1"/>
  <c r="J178" i="52" s="1"/>
  <c r="J192" i="52" s="1"/>
  <c r="J207" i="52" s="1"/>
  <c r="J137" i="52"/>
  <c r="F150" i="52"/>
  <c r="F164" i="52" s="1"/>
  <c r="F178" i="52" s="1"/>
  <c r="F192" i="52" s="1"/>
  <c r="F207" i="52" s="1"/>
  <c r="F137" i="52"/>
  <c r="AG150" i="52"/>
  <c r="AG164" i="52" s="1"/>
  <c r="AG178" i="52" s="1"/>
  <c r="AG192" i="52" s="1"/>
  <c r="AG207" i="52" s="1"/>
  <c r="AG137" i="52"/>
  <c r="O150" i="52"/>
  <c r="O164" i="52" s="1"/>
  <c r="O178" i="52" s="1"/>
  <c r="O192" i="52" s="1"/>
  <c r="O207" i="52" s="1"/>
  <c r="O137" i="52"/>
  <c r="W151" i="52"/>
  <c r="W165" i="52" s="1"/>
  <c r="W179" i="52" s="1"/>
  <c r="W193" i="52" s="1"/>
  <c r="W208" i="52" s="1"/>
  <c r="W138" i="52"/>
  <c r="D150" i="52"/>
  <c r="D164" i="52" s="1"/>
  <c r="D178" i="52" s="1"/>
  <c r="D192" i="52" s="1"/>
  <c r="D207" i="52" s="1"/>
  <c r="D137" i="52"/>
  <c r="P151" i="52"/>
  <c r="P165" i="52" s="1"/>
  <c r="P179" i="52" s="1"/>
  <c r="P193" i="52" s="1"/>
  <c r="P208" i="52" s="1"/>
  <c r="P138" i="52"/>
  <c r="Y150" i="52"/>
  <c r="Y164" i="52" s="1"/>
  <c r="Y178" i="52" s="1"/>
  <c r="Y192" i="52" s="1"/>
  <c r="Y207" i="52" s="1"/>
  <c r="Y137" i="52"/>
  <c r="AP150" i="52"/>
  <c r="AP164" i="52" s="1"/>
  <c r="AP178" i="52" s="1"/>
  <c r="AP192" i="52" s="1"/>
  <c r="AP207" i="52" s="1"/>
  <c r="E17" i="51" s="1"/>
  <c r="AP137" i="52"/>
  <c r="E150" i="52"/>
  <c r="E164" i="52" s="1"/>
  <c r="E178" i="52" s="1"/>
  <c r="E192" i="52" s="1"/>
  <c r="E207" i="52" s="1"/>
  <c r="E137" i="52"/>
  <c r="AH150" i="52"/>
  <c r="AH164" i="52" s="1"/>
  <c r="AH178" i="52" s="1"/>
  <c r="AH192" i="52" s="1"/>
  <c r="AH207" i="52" s="1"/>
  <c r="AH137" i="52"/>
  <c r="Z136" i="52"/>
  <c r="Z149" i="52"/>
  <c r="Z163" i="52" s="1"/>
  <c r="AL137" i="52"/>
  <c r="AL150" i="52"/>
  <c r="AL164" i="52" s="1"/>
  <c r="AL178" i="52" s="1"/>
  <c r="AL192" i="52" s="1"/>
  <c r="AL207" i="52" s="1"/>
  <c r="AM137" i="52"/>
  <c r="AM150" i="52"/>
  <c r="AM164" i="52" s="1"/>
  <c r="AM178" i="52" s="1"/>
  <c r="AM192" i="52" s="1"/>
  <c r="AM207" i="52" s="1"/>
  <c r="AI136" i="52"/>
  <c r="AI149" i="52"/>
  <c r="AI163" i="52" s="1"/>
  <c r="K137" i="52"/>
  <c r="K150" i="52"/>
  <c r="K164" i="52" s="1"/>
  <c r="K178" i="52" s="1"/>
  <c r="AK137" i="52"/>
  <c r="AK150" i="52"/>
  <c r="AK164" i="52" s="1"/>
  <c r="AK178" i="52" s="1"/>
  <c r="AK192" i="52" s="1"/>
  <c r="AK207" i="52" s="1"/>
  <c r="M137" i="52"/>
  <c r="M150" i="52"/>
  <c r="M164" i="52" s="1"/>
  <c r="M178" i="52" s="1"/>
  <c r="M192" i="52" s="1"/>
  <c r="M207" i="52" s="1"/>
  <c r="U137" i="52"/>
  <c r="U150" i="52"/>
  <c r="U164" i="52" s="1"/>
  <c r="U178" i="52" s="1"/>
  <c r="U192" i="52" s="1"/>
  <c r="U207" i="52" s="1"/>
  <c r="Q136" i="52"/>
  <c r="Q149" i="52"/>
  <c r="Q163" i="52" s="1"/>
  <c r="AD137" i="52"/>
  <c r="AD150" i="52"/>
  <c r="AD164" i="52" s="1"/>
  <c r="AD178" i="52" s="1"/>
  <c r="AD192" i="52" s="1"/>
  <c r="AD207" i="52" s="1"/>
  <c r="AC137" i="52"/>
  <c r="AC150" i="52"/>
  <c r="AC164" i="52" s="1"/>
  <c r="AC178" i="52" s="1"/>
  <c r="AC192" i="52" s="1"/>
  <c r="AC207" i="52" s="1"/>
  <c r="AQ137" i="52"/>
  <c r="AQ150" i="52"/>
  <c r="AQ164" i="52" s="1"/>
  <c r="AQ178" i="52" s="1"/>
  <c r="AQ192" i="52" s="1"/>
  <c r="AQ207" i="52" s="1"/>
  <c r="F17" i="51" s="1"/>
  <c r="AK30" i="36"/>
  <c r="S20" i="36" s="1"/>
  <c r="S7" i="36" s="1"/>
  <c r="F7" i="36" s="1"/>
  <c r="O19" i="5" s="1"/>
  <c r="AJ26" i="35"/>
  <c r="R16" i="35" s="1"/>
  <c r="R3" i="35" s="1"/>
  <c r="E3" i="35" s="1"/>
  <c r="E15" i="5" s="1"/>
  <c r="AI27" i="35"/>
  <c r="Q17" i="35" s="1"/>
  <c r="Q4" i="35" s="1"/>
  <c r="D4" i="35" s="1"/>
  <c r="D16" i="5" s="1"/>
  <c r="AL32" i="35"/>
  <c r="T22" i="35" s="1"/>
  <c r="T9" i="35" s="1"/>
  <c r="G9" i="35" s="1"/>
  <c r="G21" i="5" s="1"/>
  <c r="AI34" i="35"/>
  <c r="Q24" i="35" s="1"/>
  <c r="Q11" i="35" s="1"/>
  <c r="D11" i="35" s="1"/>
  <c r="D23" i="5" s="1"/>
  <c r="AJ31" i="36"/>
  <c r="R21" i="36" s="1"/>
  <c r="R8" i="36" s="1"/>
  <c r="E8" i="36" s="1"/>
  <c r="N20" i="5" s="1"/>
  <c r="AL28" i="35"/>
  <c r="T18" i="35" s="1"/>
  <c r="T5" i="35" s="1"/>
  <c r="G5" i="35" s="1"/>
  <c r="G17" i="5" s="1"/>
  <c r="AL34" i="35"/>
  <c r="T24" i="35" s="1"/>
  <c r="T11" i="35" s="1"/>
  <c r="G11" i="35" s="1"/>
  <c r="G23" i="5" s="1"/>
  <c r="AL31" i="36"/>
  <c r="T21" i="36" s="1"/>
  <c r="T8" i="36" s="1"/>
  <c r="G8" i="36" s="1"/>
  <c r="P20" i="5" s="1"/>
  <c r="AJ27" i="35"/>
  <c r="R17" i="35" s="1"/>
  <c r="R4" i="35" s="1"/>
  <c r="E4" i="35" s="1"/>
  <c r="E16" i="5" s="1"/>
  <c r="AL26" i="36"/>
  <c r="T16" i="36" s="1"/>
  <c r="T3" i="36" s="1"/>
  <c r="G3" i="36" s="1"/>
  <c r="P15" i="5" s="1"/>
  <c r="AK34" i="36"/>
  <c r="S24" i="36" s="1"/>
  <c r="S11" i="36" s="1"/>
  <c r="F11" i="36" s="1"/>
  <c r="O23" i="5" s="1"/>
  <c r="AK32" i="36"/>
  <c r="S22" i="36" s="1"/>
  <c r="S9" i="36" s="1"/>
  <c r="F9" i="36" s="1"/>
  <c r="O21" i="5" s="1"/>
  <c r="AL30" i="36"/>
  <c r="T20" i="36" s="1"/>
  <c r="T7" i="36" s="1"/>
  <c r="G7" i="36" s="1"/>
  <c r="P19" i="5" s="1"/>
  <c r="AI26" i="35"/>
  <c r="Q16" i="35" s="1"/>
  <c r="Q3" i="35" s="1"/>
  <c r="D3" i="35" s="1"/>
  <c r="D15" i="5" s="1"/>
  <c r="AM26" i="36"/>
  <c r="U16" i="36" s="1"/>
  <c r="U3" i="36" s="1"/>
  <c r="H3" i="36" s="1"/>
  <c r="Q15" i="5" s="1"/>
  <c r="AL27" i="35"/>
  <c r="T17" i="35" s="1"/>
  <c r="T4" i="35" s="1"/>
  <c r="G4" i="35" s="1"/>
  <c r="G16" i="5" s="1"/>
  <c r="AI31" i="36"/>
  <c r="Q21" i="36" s="1"/>
  <c r="Q8" i="36" s="1"/>
  <c r="D8" i="36" s="1"/>
  <c r="M20" i="5" s="1"/>
  <c r="AK26" i="36"/>
  <c r="S16" i="36" s="1"/>
  <c r="S3" i="36" s="1"/>
  <c r="F3" i="36" s="1"/>
  <c r="O15" i="5" s="1"/>
  <c r="AM30" i="36"/>
  <c r="U20" i="36" s="1"/>
  <c r="U7" i="36" s="1"/>
  <c r="H7" i="36" s="1"/>
  <c r="Q19" i="5" s="1"/>
  <c r="AM27" i="35"/>
  <c r="U17" i="35" s="1"/>
  <c r="U4" i="35" s="1"/>
  <c r="H4" i="35" s="1"/>
  <c r="H16" i="5" s="1"/>
  <c r="AI30" i="36"/>
  <c r="Q20" i="36" s="1"/>
  <c r="Q7" i="36" s="1"/>
  <c r="D7" i="36" s="1"/>
  <c r="M19" i="5" s="1"/>
  <c r="AM29" i="36"/>
  <c r="U19" i="36" s="1"/>
  <c r="U6" i="36" s="1"/>
  <c r="H6" i="36" s="1"/>
  <c r="Q18" i="5" s="1"/>
  <c r="AJ32" i="35"/>
  <c r="R22" i="35" s="1"/>
  <c r="R9" i="35" s="1"/>
  <c r="E9" i="35" s="1"/>
  <c r="E21" i="5" s="1"/>
  <c r="AM30" i="35"/>
  <c r="U20" i="35" s="1"/>
  <c r="U7" i="35" s="1"/>
  <c r="H7" i="35" s="1"/>
  <c r="H19" i="5" s="1"/>
  <c r="AL33" i="35"/>
  <c r="T23" i="35" s="1"/>
  <c r="T10" i="35" s="1"/>
  <c r="G10" i="35" s="1"/>
  <c r="G22" i="5" s="1"/>
  <c r="AJ34" i="36"/>
  <c r="R24" i="36" s="1"/>
  <c r="R11" i="36" s="1"/>
  <c r="E11" i="36" s="1"/>
  <c r="N23" i="5" s="1"/>
  <c r="AL28" i="36"/>
  <c r="T18" i="36" s="1"/>
  <c r="T5" i="36" s="1"/>
  <c r="G5" i="36" s="1"/>
  <c r="P17" i="5" s="1"/>
  <c r="AK26" i="35"/>
  <c r="S16" i="35" s="1"/>
  <c r="S3" i="35" s="1"/>
  <c r="F3" i="35" s="1"/>
  <c r="F15" i="5" s="1"/>
  <c r="AL27" i="36"/>
  <c r="T17" i="36" s="1"/>
  <c r="T4" i="36" s="1"/>
  <c r="G4" i="36" s="1"/>
  <c r="P16" i="5" s="1"/>
  <c r="AL30" i="35"/>
  <c r="T20" i="35" s="1"/>
  <c r="T7" i="35" s="1"/>
  <c r="G7" i="35" s="1"/>
  <c r="G19" i="5" s="1"/>
  <c r="AI33" i="36"/>
  <c r="Q23" i="36" s="1"/>
  <c r="Q10" i="36" s="1"/>
  <c r="D10" i="36" s="1"/>
  <c r="M22" i="5" s="1"/>
  <c r="AK32" i="35"/>
  <c r="S22" i="35" s="1"/>
  <c r="S9" i="35" s="1"/>
  <c r="F9" i="35" s="1"/>
  <c r="F21" i="5" s="1"/>
  <c r="AJ29" i="36"/>
  <c r="R19" i="36" s="1"/>
  <c r="R6" i="36" s="1"/>
  <c r="E6" i="36" s="1"/>
  <c r="N18" i="5" s="1"/>
  <c r="AI30" i="35"/>
  <c r="Q20" i="35" s="1"/>
  <c r="Q7" i="35" s="1"/>
  <c r="D7" i="35" s="1"/>
  <c r="D19" i="5" s="1"/>
  <c r="AM26" i="35"/>
  <c r="U16" i="35" s="1"/>
  <c r="U3" i="35" s="1"/>
  <c r="H3" i="35" s="1"/>
  <c r="H15" i="5" s="1"/>
  <c r="AM29" i="35"/>
  <c r="U19" i="35" s="1"/>
  <c r="U6" i="35" s="1"/>
  <c r="H6" i="35" s="1"/>
  <c r="H18" i="5" s="1"/>
  <c r="AK31" i="35"/>
  <c r="S21" i="35" s="1"/>
  <c r="S8" i="35" s="1"/>
  <c r="F8" i="35" s="1"/>
  <c r="F20" i="5" s="1"/>
  <c r="AK33" i="36"/>
  <c r="S23" i="36" s="1"/>
  <c r="S10" i="36" s="1"/>
  <c r="F10" i="36" s="1"/>
  <c r="O22" i="5" s="1"/>
  <c r="AJ26" i="36"/>
  <c r="R16" i="36" s="1"/>
  <c r="R3" i="36" s="1"/>
  <c r="E3" i="36" s="1"/>
  <c r="N15" i="5" s="1"/>
  <c r="AL31" i="35"/>
  <c r="T21" i="35" s="1"/>
  <c r="T8" i="35" s="1"/>
  <c r="G8" i="35" s="1"/>
  <c r="G20" i="5" s="1"/>
  <c r="AL32" i="36"/>
  <c r="T22" i="36" s="1"/>
  <c r="T9" i="36" s="1"/>
  <c r="G9" i="36" s="1"/>
  <c r="P21" i="5" s="1"/>
  <c r="AI28" i="34"/>
  <c r="Q18" i="34" s="1"/>
  <c r="Q5" i="34" s="1"/>
  <c r="D5" i="34" s="1"/>
  <c r="AI28" i="35"/>
  <c r="Q18" i="35" s="1"/>
  <c r="Q5" i="35" s="1"/>
  <c r="D5" i="35" s="1"/>
  <c r="D17" i="5" s="1"/>
  <c r="AI27" i="36"/>
  <c r="Q17" i="36" s="1"/>
  <c r="Q4" i="36" s="1"/>
  <c r="D4" i="36" s="1"/>
  <c r="M16" i="5" s="1"/>
  <c r="AM34" i="35"/>
  <c r="U24" i="35" s="1"/>
  <c r="U11" i="35" s="1"/>
  <c r="H11" i="35" s="1"/>
  <c r="H23" i="5" s="1"/>
  <c r="AM32" i="35"/>
  <c r="U22" i="35" s="1"/>
  <c r="U9" i="35" s="1"/>
  <c r="H9" i="35" s="1"/>
  <c r="H21" i="5" s="1"/>
  <c r="AI31" i="35"/>
  <c r="Q21" i="35" s="1"/>
  <c r="Q8" i="35" s="1"/>
  <c r="D8" i="35" s="1"/>
  <c r="D20" i="5" s="1"/>
  <c r="AJ32" i="36"/>
  <c r="R22" i="36" s="1"/>
  <c r="R9" i="36" s="1"/>
  <c r="E9" i="36" s="1"/>
  <c r="N21" i="5" s="1"/>
  <c r="AK34" i="35"/>
  <c r="S24" i="35" s="1"/>
  <c r="S11" i="35" s="1"/>
  <c r="F11" i="35" s="1"/>
  <c r="F23" i="5" s="1"/>
  <c r="AL26" i="35"/>
  <c r="T16" i="35" s="1"/>
  <c r="T3" i="35" s="1"/>
  <c r="G3" i="35" s="1"/>
  <c r="G15" i="5" s="1"/>
  <c r="AJ28" i="36"/>
  <c r="R18" i="36" s="1"/>
  <c r="R5" i="36" s="1"/>
  <c r="E5" i="36" s="1"/>
  <c r="N17" i="5" s="1"/>
  <c r="AI34" i="36"/>
  <c r="Q24" i="36" s="1"/>
  <c r="Q11" i="36" s="1"/>
  <c r="D11" i="36" s="1"/>
  <c r="M23" i="5" s="1"/>
  <c r="AJ33" i="35"/>
  <c r="R23" i="35" s="1"/>
  <c r="R10" i="35" s="1"/>
  <c r="E10" i="35" s="1"/>
  <c r="E22" i="5" s="1"/>
  <c r="AJ29" i="35"/>
  <c r="R19" i="35" s="1"/>
  <c r="R6" i="35" s="1"/>
  <c r="E6" i="35" s="1"/>
  <c r="E18" i="5" s="1"/>
  <c r="AK30" i="35"/>
  <c r="S20" i="35" s="1"/>
  <c r="S7" i="35" s="1"/>
  <c r="F7" i="35" s="1"/>
  <c r="F19" i="5" s="1"/>
  <c r="AI29" i="35"/>
  <c r="Q19" i="35" s="1"/>
  <c r="Q6" i="35" s="1"/>
  <c r="D6" i="35" s="1"/>
  <c r="D18" i="5" s="1"/>
  <c r="AJ30" i="35"/>
  <c r="R20" i="35" s="1"/>
  <c r="R7" i="35" s="1"/>
  <c r="E7" i="35" s="1"/>
  <c r="E19" i="5" s="1"/>
  <c r="AK27" i="36"/>
  <c r="S17" i="36" s="1"/>
  <c r="S4" i="36" s="1"/>
  <c r="F4" i="36" s="1"/>
  <c r="O16" i="5" s="1"/>
  <c r="AM31" i="35"/>
  <c r="U21" i="35" s="1"/>
  <c r="U8" i="35" s="1"/>
  <c r="H8" i="35" s="1"/>
  <c r="H20" i="5" s="1"/>
  <c r="AL33" i="36"/>
  <c r="T23" i="36" s="1"/>
  <c r="T10" i="36" s="1"/>
  <c r="G10" i="36" s="1"/>
  <c r="P22" i="5" s="1"/>
  <c r="AK31" i="36"/>
  <c r="S21" i="36" s="1"/>
  <c r="S8" i="36" s="1"/>
  <c r="F8" i="36" s="1"/>
  <c r="O20" i="5" s="1"/>
  <c r="AL29" i="35"/>
  <c r="T19" i="35" s="1"/>
  <c r="T6" i="35" s="1"/>
  <c r="G6" i="35" s="1"/>
  <c r="G18" i="5" s="1"/>
  <c r="AM33" i="35"/>
  <c r="U23" i="35" s="1"/>
  <c r="U10" i="35" s="1"/>
  <c r="H10" i="35" s="1"/>
  <c r="H22" i="5" s="1"/>
  <c r="AJ34" i="35"/>
  <c r="R24" i="35" s="1"/>
  <c r="R11" i="35" s="1"/>
  <c r="E11" i="35" s="1"/>
  <c r="E23" i="5" s="1"/>
  <c r="AL34" i="36"/>
  <c r="T24" i="36" s="1"/>
  <c r="T11" i="36" s="1"/>
  <c r="G11" i="36" s="1"/>
  <c r="P23" i="5" s="1"/>
  <c r="AM28" i="35"/>
  <c r="U18" i="35" s="1"/>
  <c r="U5" i="35" s="1"/>
  <c r="H5" i="35" s="1"/>
  <c r="H17" i="5" s="1"/>
  <c r="AK26" i="34"/>
  <c r="S16" i="34" s="1"/>
  <c r="S3" i="34" s="1"/>
  <c r="F3" i="34" s="1"/>
  <c r="AJ27" i="36"/>
  <c r="R17" i="36" s="1"/>
  <c r="R4" i="36" s="1"/>
  <c r="E4" i="36" s="1"/>
  <c r="N16" i="5" s="1"/>
  <c r="AJ33" i="36"/>
  <c r="R23" i="36" s="1"/>
  <c r="R10" i="36" s="1"/>
  <c r="E10" i="36" s="1"/>
  <c r="N22" i="5" s="1"/>
  <c r="AK34" i="34"/>
  <c r="S24" i="34" s="1"/>
  <c r="S11" i="34" s="1"/>
  <c r="F11" i="34" s="1"/>
  <c r="O11" i="5" s="1"/>
  <c r="AM27" i="36"/>
  <c r="U17" i="36" s="1"/>
  <c r="U4" i="36" s="1"/>
  <c r="H4" i="36" s="1"/>
  <c r="Q16" i="5" s="1"/>
  <c r="AK33" i="35"/>
  <c r="S23" i="35" s="1"/>
  <c r="S10" i="35" s="1"/>
  <c r="F10" i="35" s="1"/>
  <c r="F22" i="5" s="1"/>
  <c r="AK29" i="35"/>
  <c r="S19" i="35" s="1"/>
  <c r="S6" i="35" s="1"/>
  <c r="F6" i="35" s="1"/>
  <c r="F18" i="5" s="1"/>
  <c r="AJ30" i="36"/>
  <c r="R20" i="36" s="1"/>
  <c r="R7" i="36" s="1"/>
  <c r="E7" i="36" s="1"/>
  <c r="N19" i="5" s="1"/>
  <c r="AK28" i="35"/>
  <c r="S18" i="35" s="1"/>
  <c r="S5" i="35" s="1"/>
  <c r="F5" i="35" s="1"/>
  <c r="F17" i="5" s="1"/>
  <c r="AI26" i="36"/>
  <c r="Q16" i="36" s="1"/>
  <c r="Q3" i="36" s="1"/>
  <c r="D3" i="36" s="1"/>
  <c r="M15" i="5" s="1"/>
  <c r="E40" i="5"/>
  <c r="AJ31" i="35"/>
  <c r="R21" i="35" s="1"/>
  <c r="R8" i="35" s="1"/>
  <c r="E8" i="35" s="1"/>
  <c r="E20" i="5" s="1"/>
  <c r="AJ33" i="34"/>
  <c r="R23" i="34" s="1"/>
  <c r="R10" i="34" s="1"/>
  <c r="E10" i="34" s="1"/>
  <c r="AD6" i="2"/>
  <c r="C6" i="2" s="1"/>
  <c r="AE5" i="2"/>
  <c r="D5" i="2" s="1"/>
  <c r="AE6" i="2"/>
  <c r="D6" i="2" s="1"/>
  <c r="AD5" i="2"/>
  <c r="C5" i="2" s="1"/>
  <c r="AX32" i="5"/>
  <c r="AF22" i="5" s="1"/>
  <c r="BE9" i="5" s="1"/>
  <c r="AM32" i="33"/>
  <c r="U22" i="33" s="1"/>
  <c r="U9" i="33" s="1"/>
  <c r="H9" i="33" s="1"/>
  <c r="H9" i="5" s="1"/>
  <c r="AU33" i="5"/>
  <c r="AC23" i="5" s="1"/>
  <c r="AC10" i="5" s="1"/>
  <c r="AJ33" i="33"/>
  <c r="R23" i="33" s="1"/>
  <c r="R10" i="33" s="1"/>
  <c r="E10" i="33" s="1"/>
  <c r="E10" i="5" s="1"/>
  <c r="AV29" i="5"/>
  <c r="AD19" i="5" s="1"/>
  <c r="AD6" i="5" s="1"/>
  <c r="AK29" i="33"/>
  <c r="S19" i="33" s="1"/>
  <c r="S6" i="33" s="1"/>
  <c r="F6" i="33" s="1"/>
  <c r="F6" i="5" s="1"/>
  <c r="AJ26" i="33"/>
  <c r="R16" i="33" s="1"/>
  <c r="R3" i="33" s="1"/>
  <c r="E3" i="33" s="1"/>
  <c r="E3" i="5" s="1"/>
  <c r="AU26" i="5"/>
  <c r="AC16" i="5" s="1"/>
  <c r="AC3" i="5" s="1"/>
  <c r="AT26" i="5"/>
  <c r="AB16" i="5" s="1"/>
  <c r="AB3" i="5" s="1"/>
  <c r="AI26" i="33"/>
  <c r="Q16" i="33" s="1"/>
  <c r="Q3" i="33" s="1"/>
  <c r="D3" i="33" s="1"/>
  <c r="D3" i="5" s="1"/>
  <c r="AK32" i="34"/>
  <c r="S22" i="34" s="1"/>
  <c r="S9" i="34" s="1"/>
  <c r="F9" i="34" s="1"/>
  <c r="AM26" i="34"/>
  <c r="U16" i="34" s="1"/>
  <c r="U3" i="34" s="1"/>
  <c r="H3" i="34" s="1"/>
  <c r="AJ30" i="34"/>
  <c r="R20" i="34" s="1"/>
  <c r="R7" i="34" s="1"/>
  <c r="E7" i="34" s="1"/>
  <c r="AM33" i="34"/>
  <c r="U23" i="34" s="1"/>
  <c r="U10" i="34" s="1"/>
  <c r="H10" i="34" s="1"/>
  <c r="AI31" i="34"/>
  <c r="Q21" i="34" s="1"/>
  <c r="Q8" i="34" s="1"/>
  <c r="D8" i="34" s="1"/>
  <c r="AM28" i="34"/>
  <c r="U18" i="34" s="1"/>
  <c r="U5" i="34" s="1"/>
  <c r="H5" i="34" s="1"/>
  <c r="AL30" i="34"/>
  <c r="T20" i="34" s="1"/>
  <c r="T7" i="34" s="1"/>
  <c r="G7" i="34" s="1"/>
  <c r="AJ32" i="34"/>
  <c r="R22" i="34" s="1"/>
  <c r="R9" i="34" s="1"/>
  <c r="E9" i="34" s="1"/>
  <c r="AI27" i="34"/>
  <c r="Q17" i="34" s="1"/>
  <c r="Q4" i="34" s="1"/>
  <c r="D4" i="34" s="1"/>
  <c r="AL32" i="34"/>
  <c r="T22" i="34" s="1"/>
  <c r="T9" i="34" s="1"/>
  <c r="G9" i="34" s="1"/>
  <c r="AI33" i="34"/>
  <c r="Q23" i="34" s="1"/>
  <c r="Q10" i="34" s="1"/>
  <c r="D10" i="34" s="1"/>
  <c r="AI30" i="34"/>
  <c r="Q20" i="34" s="1"/>
  <c r="Q7" i="34" s="1"/>
  <c r="D7" i="34" s="1"/>
  <c r="AJ29" i="34"/>
  <c r="R19" i="34" s="1"/>
  <c r="R6" i="34" s="1"/>
  <c r="E6" i="34" s="1"/>
  <c r="AK29" i="34"/>
  <c r="S19" i="34" s="1"/>
  <c r="S6" i="34" s="1"/>
  <c r="F6" i="34" s="1"/>
  <c r="AM30" i="34"/>
  <c r="U20" i="34" s="1"/>
  <c r="U7" i="34" s="1"/>
  <c r="H7" i="34" s="1"/>
  <c r="AK27" i="34"/>
  <c r="S17" i="34" s="1"/>
  <c r="S4" i="34" s="1"/>
  <c r="F4" i="34" s="1"/>
  <c r="AK30" i="34"/>
  <c r="S20" i="34" s="1"/>
  <c r="S7" i="34" s="1"/>
  <c r="F7" i="34" s="1"/>
  <c r="AL26" i="34"/>
  <c r="T16" i="34" s="1"/>
  <c r="T3" i="34" s="1"/>
  <c r="G3" i="34" s="1"/>
  <c r="AM32" i="34"/>
  <c r="U22" i="34" s="1"/>
  <c r="U9" i="34" s="1"/>
  <c r="H9" i="34" s="1"/>
  <c r="AJ28" i="34"/>
  <c r="R18" i="34" s="1"/>
  <c r="R5" i="34" s="1"/>
  <c r="E5" i="34" s="1"/>
  <c r="AI34" i="34"/>
  <c r="Q24" i="34" s="1"/>
  <c r="Q11" i="34" s="1"/>
  <c r="D11" i="34" s="1"/>
  <c r="M11" i="5" s="1"/>
  <c r="AM27" i="34"/>
  <c r="U17" i="34" s="1"/>
  <c r="U4" i="34" s="1"/>
  <c r="H4" i="34" s="1"/>
  <c r="AK28" i="34"/>
  <c r="S18" i="34" s="1"/>
  <c r="S5" i="34" s="1"/>
  <c r="F5" i="34" s="1"/>
  <c r="AM34" i="34"/>
  <c r="U24" i="34" s="1"/>
  <c r="U11" i="34" s="1"/>
  <c r="H11" i="34" s="1"/>
  <c r="Q11" i="5" s="1"/>
  <c r="AM31" i="34"/>
  <c r="U21" i="34" s="1"/>
  <c r="U8" i="34" s="1"/>
  <c r="H8" i="34" s="1"/>
  <c r="AI26" i="34"/>
  <c r="Q16" i="34" s="1"/>
  <c r="Q3" i="34" s="1"/>
  <c r="D3" i="34" s="1"/>
  <c r="AL27" i="34"/>
  <c r="T17" i="34" s="1"/>
  <c r="T4" i="34" s="1"/>
  <c r="G4" i="34" s="1"/>
  <c r="AL34" i="34"/>
  <c r="T24" i="34" s="1"/>
  <c r="T11" i="34" s="1"/>
  <c r="G11" i="34" s="1"/>
  <c r="P11" i="5" s="1"/>
  <c r="AL29" i="34"/>
  <c r="T19" i="34" s="1"/>
  <c r="T6" i="34" s="1"/>
  <c r="G6" i="34" s="1"/>
  <c r="AM29" i="34"/>
  <c r="U19" i="34" s="1"/>
  <c r="U6" i="34" s="1"/>
  <c r="H6" i="34" s="1"/>
  <c r="AJ34" i="34"/>
  <c r="R24" i="34" s="1"/>
  <c r="R11" i="34" s="1"/>
  <c r="E11" i="34" s="1"/>
  <c r="N11" i="5" s="1"/>
  <c r="AK33" i="34"/>
  <c r="S23" i="34" s="1"/>
  <c r="S10" i="34" s="1"/>
  <c r="F10" i="34" s="1"/>
  <c r="AL28" i="34"/>
  <c r="T18" i="34" s="1"/>
  <c r="T5" i="34" s="1"/>
  <c r="G5" i="34" s="1"/>
  <c r="AI29" i="34"/>
  <c r="Q19" i="34" s="1"/>
  <c r="Q6" i="34" s="1"/>
  <c r="D6" i="34" s="1"/>
  <c r="AL33" i="34"/>
  <c r="T23" i="34" s="1"/>
  <c r="T10" i="34" s="1"/>
  <c r="G10" i="34" s="1"/>
  <c r="AJ26" i="34"/>
  <c r="R16" i="34" s="1"/>
  <c r="R3" i="34" s="1"/>
  <c r="E3" i="34" s="1"/>
  <c r="AL31" i="34"/>
  <c r="T21" i="34" s="1"/>
  <c r="T8" i="34" s="1"/>
  <c r="G8" i="34" s="1"/>
  <c r="AI32" i="34"/>
  <c r="Q22" i="34" s="1"/>
  <c r="Q9" i="34" s="1"/>
  <c r="D9" i="34" s="1"/>
  <c r="AJ31" i="34"/>
  <c r="R21" i="34" s="1"/>
  <c r="R8" i="34" s="1"/>
  <c r="E8" i="34" s="1"/>
  <c r="AK31" i="34"/>
  <c r="S21" i="34" s="1"/>
  <c r="S8" i="34" s="1"/>
  <c r="F8" i="34" s="1"/>
  <c r="AD9" i="2"/>
  <c r="C9" i="2" s="1"/>
  <c r="AN15" i="2"/>
  <c r="M15" i="2" s="1"/>
  <c r="AD10" i="2"/>
  <c r="C10" i="2" s="1"/>
  <c r="AE12" i="2"/>
  <c r="D12" i="2" s="1"/>
  <c r="AE10" i="2"/>
  <c r="D10" i="2" s="1"/>
  <c r="AE11" i="2"/>
  <c r="D11" i="2" s="1"/>
  <c r="AD12" i="2"/>
  <c r="C12" i="2" s="1"/>
  <c r="AD14" i="2"/>
  <c r="C14" i="2" s="1"/>
  <c r="AD13" i="2"/>
  <c r="C13" i="2" s="1"/>
  <c r="AG5" i="2"/>
  <c r="F5" i="2" s="1"/>
  <c r="AG6" i="2"/>
  <c r="F6" i="2" s="1"/>
  <c r="AK31" i="33"/>
  <c r="S21" i="33" s="1"/>
  <c r="S8" i="33" s="1"/>
  <c r="F8" i="33" s="1"/>
  <c r="F8" i="5" s="1"/>
  <c r="AV31" i="5"/>
  <c r="AD21" i="5" s="1"/>
  <c r="AD8" i="5" s="1"/>
  <c r="AM32" i="38"/>
  <c r="U22" i="38" s="1"/>
  <c r="U9" i="38" s="1"/>
  <c r="H9" i="38" s="1"/>
  <c r="Q33" i="5" s="1"/>
  <c r="AM32" i="37"/>
  <c r="U22" i="37" s="1"/>
  <c r="U9" i="37" s="1"/>
  <c r="H9" i="37" s="1"/>
  <c r="H33" i="5" s="1"/>
  <c r="AK33" i="37"/>
  <c r="S23" i="37" s="1"/>
  <c r="S10" i="37" s="1"/>
  <c r="F10" i="37" s="1"/>
  <c r="F34" i="5" s="1"/>
  <c r="AK33" i="38"/>
  <c r="S23" i="38" s="1"/>
  <c r="S10" i="38" s="1"/>
  <c r="F10" i="38" s="1"/>
  <c r="O34" i="5" s="1"/>
  <c r="AM31" i="38"/>
  <c r="U21" i="38" s="1"/>
  <c r="U8" i="38" s="1"/>
  <c r="H8" i="38" s="1"/>
  <c r="Q32" i="5" s="1"/>
  <c r="AM31" i="37"/>
  <c r="U21" i="37" s="1"/>
  <c r="U8" i="37" s="1"/>
  <c r="H8" i="37" s="1"/>
  <c r="H32" i="5" s="1"/>
  <c r="AX28" i="5"/>
  <c r="AF18" i="5" s="1"/>
  <c r="AF5" i="5" s="1"/>
  <c r="AM28" i="33"/>
  <c r="U18" i="33" s="1"/>
  <c r="U5" i="33" s="1"/>
  <c r="H5" i="33" s="1"/>
  <c r="H5" i="5" s="1"/>
  <c r="AK28" i="37"/>
  <c r="S18" i="37" s="1"/>
  <c r="S5" i="37" s="1"/>
  <c r="F5" i="37" s="1"/>
  <c r="F29" i="5" s="1"/>
  <c r="AK28" i="38"/>
  <c r="S18" i="38" s="1"/>
  <c r="S5" i="38" s="1"/>
  <c r="F5" i="38" s="1"/>
  <c r="O29" i="5" s="1"/>
  <c r="AL29" i="37"/>
  <c r="T19" i="37" s="1"/>
  <c r="T6" i="37" s="1"/>
  <c r="G6" i="37" s="1"/>
  <c r="G30" i="5" s="1"/>
  <c r="AL29" i="38"/>
  <c r="T19" i="38" s="1"/>
  <c r="T6" i="38" s="1"/>
  <c r="G6" i="38" s="1"/>
  <c r="P30" i="5" s="1"/>
  <c r="AI28" i="38"/>
  <c r="Q18" i="38" s="1"/>
  <c r="Q5" i="38" s="1"/>
  <c r="D5" i="38" s="1"/>
  <c r="M29" i="5" s="1"/>
  <c r="AI28" i="37"/>
  <c r="Q18" i="37" s="1"/>
  <c r="Q5" i="37" s="1"/>
  <c r="D5" i="37" s="1"/>
  <c r="D29" i="5" s="1"/>
  <c r="AX33" i="5"/>
  <c r="AF23" i="5" s="1"/>
  <c r="AF10" i="5" s="1"/>
  <c r="AM33" i="33"/>
  <c r="U23" i="33" s="1"/>
  <c r="U10" i="33" s="1"/>
  <c r="H10" i="33" s="1"/>
  <c r="H10" i="5" s="1"/>
  <c r="AJ32" i="38"/>
  <c r="R22" i="38" s="1"/>
  <c r="R9" i="38" s="1"/>
  <c r="E9" i="38" s="1"/>
  <c r="N33" i="5" s="1"/>
  <c r="AJ32" i="37"/>
  <c r="R22" i="37" s="1"/>
  <c r="R9" i="37" s="1"/>
  <c r="E9" i="37" s="1"/>
  <c r="E33" i="5" s="1"/>
  <c r="AX34" i="5"/>
  <c r="AF24" i="5" s="1"/>
  <c r="AF11" i="5" s="1"/>
  <c r="AM34" i="33"/>
  <c r="U24" i="33" s="1"/>
  <c r="U11" i="33" s="1"/>
  <c r="H11" i="33" s="1"/>
  <c r="H11" i="5" s="1"/>
  <c r="AV32" i="5"/>
  <c r="AD22" i="5" s="1"/>
  <c r="BC9" i="5" s="1"/>
  <c r="AK32" i="33"/>
  <c r="S22" i="33" s="1"/>
  <c r="S9" i="33" s="1"/>
  <c r="F9" i="33" s="1"/>
  <c r="F9" i="5" s="1"/>
  <c r="AU31" i="5"/>
  <c r="AC21" i="5" s="1"/>
  <c r="AC8" i="5" s="1"/>
  <c r="AJ31" i="33"/>
  <c r="R21" i="33" s="1"/>
  <c r="R8" i="33" s="1"/>
  <c r="E8" i="33" s="1"/>
  <c r="E8" i="5" s="1"/>
  <c r="AV27" i="5"/>
  <c r="AD17" i="5" s="1"/>
  <c r="AD4" i="5" s="1"/>
  <c r="AK27" i="33"/>
  <c r="S17" i="33" s="1"/>
  <c r="S4" i="33" s="1"/>
  <c r="F4" i="33" s="1"/>
  <c r="F4" i="5" s="1"/>
  <c r="AT33" i="5"/>
  <c r="AB23" i="5" s="1"/>
  <c r="AB10" i="5" s="1"/>
  <c r="AI33" i="33"/>
  <c r="Q23" i="33" s="1"/>
  <c r="Q10" i="33" s="1"/>
  <c r="D10" i="33" s="1"/>
  <c r="D10" i="5" s="1"/>
  <c r="AW30" i="5"/>
  <c r="AE20" i="5" s="1"/>
  <c r="AE7" i="5" s="1"/>
  <c r="AL30" i="33"/>
  <c r="T20" i="33" s="1"/>
  <c r="T7" i="33" s="1"/>
  <c r="G7" i="33" s="1"/>
  <c r="G7" i="5" s="1"/>
  <c r="AJ29" i="38"/>
  <c r="R19" i="38" s="1"/>
  <c r="R6" i="38" s="1"/>
  <c r="E6" i="38" s="1"/>
  <c r="N30" i="5" s="1"/>
  <c r="AJ29" i="37"/>
  <c r="R19" i="37" s="1"/>
  <c r="R6" i="37" s="1"/>
  <c r="E6" i="37" s="1"/>
  <c r="E30" i="5" s="1"/>
  <c r="AX26" i="5"/>
  <c r="AF16" i="5" s="1"/>
  <c r="AF3" i="5" s="1"/>
  <c r="AM26" i="33"/>
  <c r="U16" i="33" s="1"/>
  <c r="U3" i="33" s="1"/>
  <c r="H3" i="33" s="1"/>
  <c r="H3" i="5" s="1"/>
  <c r="AW31" i="5"/>
  <c r="AE21" i="5" s="1"/>
  <c r="AE8" i="5" s="1"/>
  <c r="AL31" i="33"/>
  <c r="T21" i="33" s="1"/>
  <c r="T8" i="33" s="1"/>
  <c r="G8" i="33" s="1"/>
  <c r="G8" i="5" s="1"/>
  <c r="AM29" i="37"/>
  <c r="U19" i="37" s="1"/>
  <c r="U6" i="37" s="1"/>
  <c r="H6" i="37" s="1"/>
  <c r="H30" i="5" s="1"/>
  <c r="AM29" i="38"/>
  <c r="U19" i="38" s="1"/>
  <c r="U6" i="38" s="1"/>
  <c r="H6" i="38" s="1"/>
  <c r="Q30" i="5" s="1"/>
  <c r="AI29" i="37"/>
  <c r="Q19" i="37" s="1"/>
  <c r="Q6" i="37" s="1"/>
  <c r="D6" i="37" s="1"/>
  <c r="D30" i="5" s="1"/>
  <c r="AI29" i="38"/>
  <c r="Q19" i="38" s="1"/>
  <c r="Q6" i="38" s="1"/>
  <c r="D6" i="38" s="1"/>
  <c r="M30" i="5" s="1"/>
  <c r="AJ33" i="37"/>
  <c r="R23" i="37" s="1"/>
  <c r="R10" i="37" s="1"/>
  <c r="E10" i="37" s="1"/>
  <c r="E34" i="5" s="1"/>
  <c r="AJ33" i="38"/>
  <c r="R23" i="38" s="1"/>
  <c r="R10" i="38" s="1"/>
  <c r="E10" i="38" s="1"/>
  <c r="N34" i="5" s="1"/>
  <c r="AI31" i="37"/>
  <c r="Q21" i="37" s="1"/>
  <c r="Q8" i="37" s="1"/>
  <c r="D8" i="37" s="1"/>
  <c r="D32" i="5" s="1"/>
  <c r="AI31" i="38"/>
  <c r="Q21" i="38" s="1"/>
  <c r="Q8" i="38" s="1"/>
  <c r="D8" i="38" s="1"/>
  <c r="M32" i="5" s="1"/>
  <c r="AJ27" i="33"/>
  <c r="R17" i="33" s="1"/>
  <c r="R4" i="33" s="1"/>
  <c r="E4" i="33" s="1"/>
  <c r="E4" i="5" s="1"/>
  <c r="AU27" i="5"/>
  <c r="AC17" i="5" s="1"/>
  <c r="AC4" i="5" s="1"/>
  <c r="AU32" i="5"/>
  <c r="AC22" i="5" s="1"/>
  <c r="BB9" i="5" s="1"/>
  <c r="AJ32" i="33"/>
  <c r="R22" i="33" s="1"/>
  <c r="R9" i="33" s="1"/>
  <c r="E9" i="33" s="1"/>
  <c r="E9" i="5" s="1"/>
  <c r="AT32" i="5"/>
  <c r="AB22" i="5" s="1"/>
  <c r="BA9" i="5" s="1"/>
  <c r="AI32" i="33"/>
  <c r="Q22" i="33" s="1"/>
  <c r="Q9" i="33" s="1"/>
  <c r="D9" i="33" s="1"/>
  <c r="D9" i="5" s="1"/>
  <c r="AT29" i="5"/>
  <c r="AB19" i="5" s="1"/>
  <c r="AB6" i="5" s="1"/>
  <c r="AI29" i="33"/>
  <c r="Q19" i="33" s="1"/>
  <c r="Q6" i="33" s="1"/>
  <c r="D6" i="33" s="1"/>
  <c r="D6" i="5" s="1"/>
  <c r="AT27" i="5"/>
  <c r="AB17" i="5" s="1"/>
  <c r="AB4" i="5" s="1"/>
  <c r="AI27" i="33"/>
  <c r="Q17" i="33" s="1"/>
  <c r="Q4" i="33" s="1"/>
  <c r="D4" i="33" s="1"/>
  <c r="D4" i="5" s="1"/>
  <c r="AV30" i="5"/>
  <c r="AD20" i="5" s="1"/>
  <c r="AD7" i="5" s="1"/>
  <c r="AK30" i="33"/>
  <c r="S20" i="33" s="1"/>
  <c r="S7" i="33" s="1"/>
  <c r="F7" i="33" s="1"/>
  <c r="F7" i="5" s="1"/>
  <c r="AW28" i="5"/>
  <c r="AE18" i="5" s="1"/>
  <c r="AE5" i="5" s="1"/>
  <c r="AL28" i="33"/>
  <c r="T18" i="33" s="1"/>
  <c r="T5" i="33" s="1"/>
  <c r="G5" i="33" s="1"/>
  <c r="G5" i="5" s="1"/>
  <c r="AL26" i="38"/>
  <c r="T16" i="38" s="1"/>
  <c r="T3" i="38" s="1"/>
  <c r="G3" i="38" s="1"/>
  <c r="P27" i="5" s="1"/>
  <c r="AL26" i="37"/>
  <c r="T16" i="37" s="1"/>
  <c r="T3" i="37" s="1"/>
  <c r="G3" i="37" s="1"/>
  <c r="G27" i="5" s="1"/>
  <c r="AK29" i="37"/>
  <c r="S19" i="37" s="1"/>
  <c r="S6" i="37" s="1"/>
  <c r="F6" i="37" s="1"/>
  <c r="F30" i="5" s="1"/>
  <c r="AK29" i="38"/>
  <c r="S19" i="38" s="1"/>
  <c r="S6" i="38" s="1"/>
  <c r="F6" i="38" s="1"/>
  <c r="O30" i="5" s="1"/>
  <c r="AW29" i="5"/>
  <c r="AE19" i="5" s="1"/>
  <c r="AE6" i="5" s="1"/>
  <c r="AL29" i="33"/>
  <c r="T19" i="33" s="1"/>
  <c r="T6" i="33" s="1"/>
  <c r="G6" i="33" s="1"/>
  <c r="G6" i="5" s="1"/>
  <c r="AK30" i="38"/>
  <c r="S20" i="38" s="1"/>
  <c r="S7" i="38" s="1"/>
  <c r="F7" i="38" s="1"/>
  <c r="O31" i="5" s="1"/>
  <c r="AK30" i="37"/>
  <c r="S20" i="37" s="1"/>
  <c r="S7" i="37" s="1"/>
  <c r="F7" i="37" s="1"/>
  <c r="F31" i="5" s="1"/>
  <c r="AM30" i="38"/>
  <c r="U20" i="38" s="1"/>
  <c r="U7" i="38" s="1"/>
  <c r="H7" i="38" s="1"/>
  <c r="Q31" i="5" s="1"/>
  <c r="AM30" i="37"/>
  <c r="U20" i="37" s="1"/>
  <c r="U7" i="37" s="1"/>
  <c r="H7" i="37" s="1"/>
  <c r="H31" i="5" s="1"/>
  <c r="AK31" i="38"/>
  <c r="S21" i="38" s="1"/>
  <c r="S8" i="38" s="1"/>
  <c r="F8" i="38" s="1"/>
  <c r="O32" i="5" s="1"/>
  <c r="AK31" i="37"/>
  <c r="S21" i="37" s="1"/>
  <c r="S8" i="37" s="1"/>
  <c r="F8" i="37" s="1"/>
  <c r="F32" i="5" s="1"/>
  <c r="AJ28" i="37"/>
  <c r="R18" i="37" s="1"/>
  <c r="R5" i="37" s="1"/>
  <c r="E5" i="37" s="1"/>
  <c r="E29" i="5" s="1"/>
  <c r="AJ28" i="38"/>
  <c r="R18" i="38" s="1"/>
  <c r="R5" i="38" s="1"/>
  <c r="E5" i="38" s="1"/>
  <c r="N29" i="5" s="1"/>
  <c r="AM27" i="37"/>
  <c r="U17" i="37" s="1"/>
  <c r="U4" i="37" s="1"/>
  <c r="H4" i="37" s="1"/>
  <c r="H28" i="5" s="1"/>
  <c r="AM27" i="38"/>
  <c r="U17" i="38" s="1"/>
  <c r="U4" i="38" s="1"/>
  <c r="H4" i="38" s="1"/>
  <c r="Q28" i="5" s="1"/>
  <c r="AI34" i="38"/>
  <c r="Q24" i="38" s="1"/>
  <c r="Q11" i="38" s="1"/>
  <c r="D11" i="38" s="1"/>
  <c r="M35" i="5" s="1"/>
  <c r="AI34" i="37"/>
  <c r="Q24" i="37" s="1"/>
  <c r="Q11" i="37" s="1"/>
  <c r="D11" i="37" s="1"/>
  <c r="D35" i="5" s="1"/>
  <c r="AW34" i="5"/>
  <c r="AE24" i="5" s="1"/>
  <c r="AE11" i="5" s="1"/>
  <c r="AL34" i="33"/>
  <c r="T24" i="33" s="1"/>
  <c r="T11" i="33" s="1"/>
  <c r="G11" i="33" s="1"/>
  <c r="G11" i="5" s="1"/>
  <c r="AK27" i="38"/>
  <c r="S17" i="38" s="1"/>
  <c r="S4" i="38" s="1"/>
  <c r="F4" i="38" s="1"/>
  <c r="O28" i="5" s="1"/>
  <c r="AK27" i="37"/>
  <c r="S17" i="37" s="1"/>
  <c r="S4" i="37" s="1"/>
  <c r="F4" i="37" s="1"/>
  <c r="F28" i="5" s="1"/>
  <c r="AK26" i="38"/>
  <c r="S16" i="38" s="1"/>
  <c r="S3" i="38" s="1"/>
  <c r="F3" i="38" s="1"/>
  <c r="O27" i="5" s="1"/>
  <c r="AK26" i="37"/>
  <c r="S16" i="37" s="1"/>
  <c r="S3" i="37" s="1"/>
  <c r="F3" i="37" s="1"/>
  <c r="F27" i="5" s="1"/>
  <c r="AI28" i="33"/>
  <c r="Q18" i="33" s="1"/>
  <c r="Q5" i="33" s="1"/>
  <c r="D5" i="33" s="1"/>
  <c r="D5" i="5" s="1"/>
  <c r="AT28" i="5"/>
  <c r="AB18" i="5" s="1"/>
  <c r="AB5" i="5" s="1"/>
  <c r="AV28" i="5"/>
  <c r="AD18" i="5" s="1"/>
  <c r="AD5" i="5" s="1"/>
  <c r="AK28" i="33"/>
  <c r="S18" i="33" s="1"/>
  <c r="S5" i="33" s="1"/>
  <c r="F5" i="33" s="1"/>
  <c r="F5" i="5" s="1"/>
  <c r="AT34" i="5"/>
  <c r="AB24" i="5" s="1"/>
  <c r="AB11" i="5" s="1"/>
  <c r="AI34" i="33"/>
  <c r="Q24" i="33" s="1"/>
  <c r="Q11" i="33" s="1"/>
  <c r="D11" i="33" s="1"/>
  <c r="D11" i="5" s="1"/>
  <c r="AJ29" i="33"/>
  <c r="R19" i="33" s="1"/>
  <c r="R6" i="33" s="1"/>
  <c r="E6" i="33" s="1"/>
  <c r="E6" i="5" s="1"/>
  <c r="AU29" i="5"/>
  <c r="AC19" i="5" s="1"/>
  <c r="AC6" i="5" s="1"/>
  <c r="AX29" i="5"/>
  <c r="AF19" i="5" s="1"/>
  <c r="AF6" i="5" s="1"/>
  <c r="AM29" i="33"/>
  <c r="U19" i="33" s="1"/>
  <c r="U6" i="33" s="1"/>
  <c r="H6" i="33" s="1"/>
  <c r="H6" i="5" s="1"/>
  <c r="AW33" i="5"/>
  <c r="AE23" i="5" s="1"/>
  <c r="AE10" i="5" s="1"/>
  <c r="AL33" i="33"/>
  <c r="T23" i="33" s="1"/>
  <c r="T10" i="33" s="1"/>
  <c r="G10" i="33" s="1"/>
  <c r="G10" i="5" s="1"/>
  <c r="AI32" i="37"/>
  <c r="Q22" i="37" s="1"/>
  <c r="Q9" i="37" s="1"/>
  <c r="D9" i="37" s="1"/>
  <c r="D33" i="5" s="1"/>
  <c r="AI32" i="38"/>
  <c r="Q22" i="38" s="1"/>
  <c r="Q9" i="38" s="1"/>
  <c r="D9" i="38" s="1"/>
  <c r="M33" i="5" s="1"/>
  <c r="AM34" i="37"/>
  <c r="U24" i="37" s="1"/>
  <c r="U11" i="37" s="1"/>
  <c r="H11" i="37" s="1"/>
  <c r="H35" i="5" s="1"/>
  <c r="AM34" i="38"/>
  <c r="U24" i="38" s="1"/>
  <c r="U11" i="38" s="1"/>
  <c r="H11" i="38" s="1"/>
  <c r="Q35" i="5" s="1"/>
  <c r="AX27" i="5"/>
  <c r="AF17" i="5" s="1"/>
  <c r="AF4" i="5" s="1"/>
  <c r="AM27" i="33"/>
  <c r="U17" i="33" s="1"/>
  <c r="U4" i="33" s="1"/>
  <c r="H4" i="33" s="1"/>
  <c r="H4" i="5" s="1"/>
  <c r="AW27" i="5"/>
  <c r="AE17" i="5" s="1"/>
  <c r="AE4" i="5" s="1"/>
  <c r="AL27" i="33"/>
  <c r="T17" i="33" s="1"/>
  <c r="T4" i="33" s="1"/>
  <c r="G4" i="33" s="1"/>
  <c r="G4" i="5" s="1"/>
  <c r="AL27" i="38"/>
  <c r="T17" i="38" s="1"/>
  <c r="T4" i="38" s="1"/>
  <c r="G4" i="38" s="1"/>
  <c r="P28" i="5" s="1"/>
  <c r="AL27" i="37"/>
  <c r="T17" i="37" s="1"/>
  <c r="T4" i="37" s="1"/>
  <c r="G4" i="37" s="1"/>
  <c r="G28" i="5" s="1"/>
  <c r="AI26" i="37"/>
  <c r="Q16" i="37" s="1"/>
  <c r="Q3" i="37" s="1"/>
  <c r="D3" i="37" s="1"/>
  <c r="D27" i="5" s="1"/>
  <c r="AI26" i="38"/>
  <c r="Q16" i="38" s="1"/>
  <c r="Q3" i="38" s="1"/>
  <c r="D3" i="38" s="1"/>
  <c r="M27" i="5" s="1"/>
  <c r="AI31" i="33"/>
  <c r="Q21" i="33" s="1"/>
  <c r="Q8" i="33" s="1"/>
  <c r="D8" i="33" s="1"/>
  <c r="D8" i="5" s="1"/>
  <c r="AT31" i="5"/>
  <c r="AB21" i="5" s="1"/>
  <c r="AB8" i="5" s="1"/>
  <c r="AJ30" i="33"/>
  <c r="R20" i="33" s="1"/>
  <c r="R7" i="33" s="1"/>
  <c r="E7" i="33" s="1"/>
  <c r="E7" i="5" s="1"/>
  <c r="AU30" i="5"/>
  <c r="AC20" i="5" s="1"/>
  <c r="AC7" i="5" s="1"/>
  <c r="AL33" i="38"/>
  <c r="T23" i="38" s="1"/>
  <c r="T10" i="38" s="1"/>
  <c r="G10" i="38" s="1"/>
  <c r="P34" i="5" s="1"/>
  <c r="AL33" i="37"/>
  <c r="T23" i="37" s="1"/>
  <c r="T10" i="37" s="1"/>
  <c r="G10" i="37" s="1"/>
  <c r="G34" i="5" s="1"/>
  <c r="AJ34" i="37"/>
  <c r="R24" i="37" s="1"/>
  <c r="R11" i="37" s="1"/>
  <c r="E11" i="37" s="1"/>
  <c r="E35" i="5" s="1"/>
  <c r="AJ34" i="38"/>
  <c r="R24" i="38" s="1"/>
  <c r="R11" i="38" s="1"/>
  <c r="E11" i="38" s="1"/>
  <c r="N35" i="5" s="1"/>
  <c r="AL28" i="38"/>
  <c r="T18" i="38" s="1"/>
  <c r="T5" i="38" s="1"/>
  <c r="G5" i="38" s="1"/>
  <c r="P29" i="5" s="1"/>
  <c r="AL28" i="37"/>
  <c r="T18" i="37" s="1"/>
  <c r="T5" i="37" s="1"/>
  <c r="G5" i="37" s="1"/>
  <c r="G29" i="5" s="1"/>
  <c r="AJ26" i="37"/>
  <c r="R16" i="37" s="1"/>
  <c r="R3" i="37" s="1"/>
  <c r="E3" i="37" s="1"/>
  <c r="E27" i="5" s="1"/>
  <c r="AJ26" i="38"/>
  <c r="R16" i="38" s="1"/>
  <c r="R3" i="38" s="1"/>
  <c r="E3" i="38" s="1"/>
  <c r="N27" i="5" s="1"/>
  <c r="AM33" i="38"/>
  <c r="U23" i="38" s="1"/>
  <c r="U10" i="38" s="1"/>
  <c r="H10" i="38" s="1"/>
  <c r="Q34" i="5" s="1"/>
  <c r="AM33" i="37"/>
  <c r="U23" i="37" s="1"/>
  <c r="U10" i="37" s="1"/>
  <c r="H10" i="37" s="1"/>
  <c r="H34" i="5" s="1"/>
  <c r="AX30" i="5"/>
  <c r="AF20" i="5" s="1"/>
  <c r="AF7" i="5" s="1"/>
  <c r="AM30" i="33"/>
  <c r="U20" i="33" s="1"/>
  <c r="U7" i="33" s="1"/>
  <c r="H7" i="33" s="1"/>
  <c r="H7" i="5" s="1"/>
  <c r="AL34" i="37"/>
  <c r="T24" i="37" s="1"/>
  <c r="T11" i="37" s="1"/>
  <c r="G11" i="37" s="1"/>
  <c r="G35" i="5" s="1"/>
  <c r="AL34" i="38"/>
  <c r="T24" i="38" s="1"/>
  <c r="T11" i="38" s="1"/>
  <c r="G11" i="38" s="1"/>
  <c r="P35" i="5" s="1"/>
  <c r="AM26" i="37"/>
  <c r="U16" i="37" s="1"/>
  <c r="U3" i="37" s="1"/>
  <c r="H3" i="37" s="1"/>
  <c r="H27" i="5" s="1"/>
  <c r="AM26" i="38"/>
  <c r="U16" i="38" s="1"/>
  <c r="U3" i="38" s="1"/>
  <c r="H3" i="38" s="1"/>
  <c r="Q27" i="5" s="1"/>
  <c r="AJ30" i="37"/>
  <c r="R20" i="37" s="1"/>
  <c r="R7" i="37" s="1"/>
  <c r="E7" i="37" s="1"/>
  <c r="E31" i="5" s="1"/>
  <c r="AJ30" i="38"/>
  <c r="R20" i="38" s="1"/>
  <c r="R7" i="38" s="1"/>
  <c r="E7" i="38" s="1"/>
  <c r="N31" i="5" s="1"/>
  <c r="AL31" i="38"/>
  <c r="T21" i="38" s="1"/>
  <c r="T8" i="38" s="1"/>
  <c r="G8" i="38" s="1"/>
  <c r="P32" i="5" s="1"/>
  <c r="AL31" i="37"/>
  <c r="T21" i="37" s="1"/>
  <c r="T8" i="37" s="1"/>
  <c r="G8" i="37" s="1"/>
  <c r="G32" i="5" s="1"/>
  <c r="AK32" i="37"/>
  <c r="S22" i="37" s="1"/>
  <c r="S9" i="37" s="1"/>
  <c r="F9" i="37" s="1"/>
  <c r="F33" i="5" s="1"/>
  <c r="AK32" i="38"/>
  <c r="S22" i="38" s="1"/>
  <c r="S9" i="38" s="1"/>
  <c r="F9" i="38" s="1"/>
  <c r="O33" i="5" s="1"/>
  <c r="AM28" i="37"/>
  <c r="U18" i="37" s="1"/>
  <c r="U5" i="37" s="1"/>
  <c r="H5" i="37" s="1"/>
  <c r="H29" i="5" s="1"/>
  <c r="AM28" i="38"/>
  <c r="U18" i="38" s="1"/>
  <c r="U5" i="38" s="1"/>
  <c r="H5" i="38" s="1"/>
  <c r="Q29" i="5" s="1"/>
  <c r="AW26" i="5"/>
  <c r="AE16" i="5" s="1"/>
  <c r="AE3" i="5" s="1"/>
  <c r="AL26" i="33"/>
  <c r="T16" i="33" s="1"/>
  <c r="T3" i="33" s="1"/>
  <c r="G3" i="33" s="1"/>
  <c r="G3" i="5" s="1"/>
  <c r="AL32" i="37"/>
  <c r="T22" i="37" s="1"/>
  <c r="T9" i="37" s="1"/>
  <c r="G9" i="37" s="1"/>
  <c r="G33" i="5" s="1"/>
  <c r="AL32" i="38"/>
  <c r="T22" i="38" s="1"/>
  <c r="T9" i="38" s="1"/>
  <c r="G9" i="38" s="1"/>
  <c r="P33" i="5" s="1"/>
  <c r="AV34" i="5"/>
  <c r="AD24" i="5" s="1"/>
  <c r="AD11" i="5" s="1"/>
  <c r="AK34" i="33"/>
  <c r="S24" i="33" s="1"/>
  <c r="S11" i="33" s="1"/>
  <c r="F11" i="33" s="1"/>
  <c r="F11" i="5" s="1"/>
  <c r="AX31" i="5"/>
  <c r="AF21" i="5" s="1"/>
  <c r="AF8" i="5" s="1"/>
  <c r="AM31" i="33"/>
  <c r="U21" i="33" s="1"/>
  <c r="U8" i="33" s="1"/>
  <c r="H8" i="33" s="1"/>
  <c r="H8" i="5" s="1"/>
  <c r="AJ27" i="38"/>
  <c r="R17" i="38" s="1"/>
  <c r="R4" i="38" s="1"/>
  <c r="E4" i="38" s="1"/>
  <c r="N28" i="5" s="1"/>
  <c r="AJ27" i="37"/>
  <c r="R17" i="37" s="1"/>
  <c r="R4" i="37" s="1"/>
  <c r="E4" i="37" s="1"/>
  <c r="E28" i="5" s="1"/>
  <c r="AJ31" i="38"/>
  <c r="R21" i="38" s="1"/>
  <c r="R8" i="38" s="1"/>
  <c r="E8" i="38" s="1"/>
  <c r="N32" i="5" s="1"/>
  <c r="AJ31" i="37"/>
  <c r="R21" i="37" s="1"/>
  <c r="R8" i="37" s="1"/>
  <c r="E8" i="37" s="1"/>
  <c r="E32" i="5" s="1"/>
  <c r="AI33" i="38"/>
  <c r="Q23" i="38" s="1"/>
  <c r="Q10" i="38" s="1"/>
  <c r="D10" i="38" s="1"/>
  <c r="M34" i="5" s="1"/>
  <c r="AI33" i="37"/>
  <c r="Q23" i="37" s="1"/>
  <c r="Q10" i="37" s="1"/>
  <c r="D10" i="37" s="1"/>
  <c r="D34" i="5" s="1"/>
  <c r="AI27" i="37"/>
  <c r="Q17" i="37" s="1"/>
  <c r="Q4" i="37" s="1"/>
  <c r="D4" i="37" s="1"/>
  <c r="D28" i="5" s="1"/>
  <c r="AI27" i="38"/>
  <c r="Q17" i="38" s="1"/>
  <c r="Q4" i="38" s="1"/>
  <c r="D4" i="38" s="1"/>
  <c r="M28" i="5" s="1"/>
  <c r="AL30" i="37"/>
  <c r="T20" i="37" s="1"/>
  <c r="T7" i="37" s="1"/>
  <c r="G7" i="37" s="1"/>
  <c r="G31" i="5" s="1"/>
  <c r="AL30" i="38"/>
  <c r="T20" i="38" s="1"/>
  <c r="T7" i="38" s="1"/>
  <c r="G7" i="38" s="1"/>
  <c r="P31" i="5" s="1"/>
  <c r="AI30" i="38"/>
  <c r="Q20" i="38" s="1"/>
  <c r="Q7" i="38" s="1"/>
  <c r="D7" i="38" s="1"/>
  <c r="M31" i="5" s="1"/>
  <c r="AI30" i="37"/>
  <c r="Q20" i="37" s="1"/>
  <c r="Q7" i="37" s="1"/>
  <c r="D7" i="37" s="1"/>
  <c r="D31" i="5" s="1"/>
  <c r="AK34" i="38"/>
  <c r="S24" i="38" s="1"/>
  <c r="S11" i="38" s="1"/>
  <c r="F11" i="38" s="1"/>
  <c r="O35" i="5" s="1"/>
  <c r="AK34" i="37"/>
  <c r="S24" i="37" s="1"/>
  <c r="S11" i="37" s="1"/>
  <c r="F11" i="37" s="1"/>
  <c r="F35" i="5" s="1"/>
  <c r="AI30" i="33"/>
  <c r="Q20" i="33" s="1"/>
  <c r="Q7" i="33" s="1"/>
  <c r="D7" i="33" s="1"/>
  <c r="D7" i="5" s="1"/>
  <c r="AT30" i="5"/>
  <c r="AB20" i="5" s="1"/>
  <c r="AB7" i="5" s="1"/>
  <c r="AV26" i="5"/>
  <c r="AD16" i="5" s="1"/>
  <c r="AD3" i="5" s="1"/>
  <c r="AK26" i="33"/>
  <c r="S16" i="33" s="1"/>
  <c r="S3" i="33" s="1"/>
  <c r="F3" i="33" s="1"/>
  <c r="F3" i="5" s="1"/>
  <c r="AU28" i="5"/>
  <c r="AC18" i="5" s="1"/>
  <c r="AC5" i="5" s="1"/>
  <c r="AJ28" i="33"/>
  <c r="R18" i="33" s="1"/>
  <c r="R5" i="33" s="1"/>
  <c r="E5" i="33" s="1"/>
  <c r="E5" i="5" s="1"/>
  <c r="AU34" i="5"/>
  <c r="AC24" i="5" s="1"/>
  <c r="AC11" i="5" s="1"/>
  <c r="AJ34" i="33"/>
  <c r="R24" i="33" s="1"/>
  <c r="R11" i="33" s="1"/>
  <c r="E11" i="33" s="1"/>
  <c r="E11" i="5" s="1"/>
  <c r="AV33" i="5"/>
  <c r="AD23" i="5" s="1"/>
  <c r="AD10" i="5" s="1"/>
  <c r="AK33" i="33"/>
  <c r="S23" i="33" s="1"/>
  <c r="S10" i="33" s="1"/>
  <c r="F10" i="33" s="1"/>
  <c r="F10" i="5" s="1"/>
  <c r="AW32" i="5"/>
  <c r="AE22" i="5" s="1"/>
  <c r="BD9" i="5" s="1"/>
  <c r="AL32" i="33"/>
  <c r="T22" i="33" s="1"/>
  <c r="T9" i="33" s="1"/>
  <c r="G9" i="33" s="1"/>
  <c r="G9" i="5" s="1"/>
  <c r="U64" i="3"/>
  <c r="BP515" i="3" s="1"/>
  <c r="BW515" i="3" s="1"/>
  <c r="Z444" i="3"/>
  <c r="Z21" i="3" s="1"/>
  <c r="Z446" i="3"/>
  <c r="Z445" i="3" s="1"/>
  <c r="Z19" i="3" s="1"/>
  <c r="Z20" i="3" s="1"/>
  <c r="AD8" i="2"/>
  <c r="C8" i="2" s="1"/>
  <c r="AD11" i="2"/>
  <c r="C11" i="2" s="1"/>
  <c r="AD15" i="2"/>
  <c r="C15" i="2" s="1"/>
  <c r="AD7" i="2"/>
  <c r="C7" i="2" s="1"/>
  <c r="AE13" i="2"/>
  <c r="D13" i="2" s="1"/>
  <c r="AG8" i="2"/>
  <c r="F8" i="2" s="1"/>
  <c r="BL64" i="3"/>
  <c r="BL32" i="3" s="1"/>
  <c r="Q28" i="3" s="1"/>
  <c r="BD64" i="3"/>
  <c r="BD32" i="3" s="1"/>
  <c r="I28" i="3" s="1"/>
  <c r="CD64" i="3"/>
  <c r="CD32" i="3" s="1"/>
  <c r="AI28" i="3" s="1"/>
  <c r="CD515" i="3"/>
  <c r="CA64" i="3"/>
  <c r="CA32" i="3" s="1"/>
  <c r="AF28" i="3" s="1"/>
  <c r="CA515" i="3"/>
  <c r="CC515" i="3"/>
  <c r="CC64" i="3"/>
  <c r="CC32" i="3" s="1"/>
  <c r="AH28" i="3" s="1"/>
  <c r="CH64" i="3"/>
  <c r="CH32" i="3" s="1"/>
  <c r="AM28" i="3" s="1"/>
  <c r="CH515" i="3"/>
  <c r="CO515" i="3" s="1"/>
  <c r="BH515" i="3"/>
  <c r="AZ515" i="3"/>
  <c r="AZ64" i="3"/>
  <c r="AZ32" i="3" s="1"/>
  <c r="E28" i="3" s="1"/>
  <c r="BZ64" i="3"/>
  <c r="BZ32" i="3" s="1"/>
  <c r="AE28" i="3" s="1"/>
  <c r="BZ515" i="3"/>
  <c r="CL515" i="3"/>
  <c r="CL64" i="3"/>
  <c r="CL32" i="3" s="1"/>
  <c r="AQ28" i="3" s="1"/>
  <c r="AY515" i="3"/>
  <c r="BC515" i="3"/>
  <c r="BC64" i="3"/>
  <c r="BC32" i="3" s="1"/>
  <c r="H28" i="3" s="1"/>
  <c r="BG515" i="3"/>
  <c r="BN515" i="3" s="1"/>
  <c r="BG64" i="3"/>
  <c r="BG32" i="3" s="1"/>
  <c r="L28" i="3" s="1"/>
  <c r="AX515" i="3"/>
  <c r="BF515" i="3" s="1"/>
  <c r="AX64" i="3"/>
  <c r="AX32" i="3" s="1"/>
  <c r="C28" i="3" s="1"/>
  <c r="BF513" i="3"/>
  <c r="CP513" i="3" s="1"/>
  <c r="AW62" i="3" s="1"/>
  <c r="CQ513" i="3"/>
  <c r="BJ515" i="3"/>
  <c r="BJ64" i="3"/>
  <c r="BJ32" i="3" s="1"/>
  <c r="O28" i="3" s="1"/>
  <c r="CB64" i="3"/>
  <c r="CB32" i="3" s="1"/>
  <c r="AG28" i="3" s="1"/>
  <c r="CB515" i="3"/>
  <c r="BT64" i="3"/>
  <c r="BT32" i="3" s="1"/>
  <c r="Y28" i="3" s="1"/>
  <c r="BT515" i="3"/>
  <c r="BQ64" i="3"/>
  <c r="BQ32" i="3" s="1"/>
  <c r="V28" i="3" s="1"/>
  <c r="BQ515" i="3"/>
  <c r="BS515" i="3"/>
  <c r="BS64" i="3"/>
  <c r="BS32" i="3" s="1"/>
  <c r="X28" i="3" s="1"/>
  <c r="BU64" i="3"/>
  <c r="BU32" i="3" s="1"/>
  <c r="Z28" i="3" s="1"/>
  <c r="BU515" i="3"/>
  <c r="CJ515" i="3"/>
  <c r="CJ64" i="3"/>
  <c r="CJ32" i="3" s="1"/>
  <c r="AO28" i="3" s="1"/>
  <c r="CM515" i="3"/>
  <c r="CM64" i="3"/>
  <c r="CM32" i="3" s="1"/>
  <c r="AR28" i="3" s="1"/>
  <c r="BD515" i="3"/>
  <c r="BL515" i="3"/>
  <c r="BM515" i="3"/>
  <c r="BM64" i="3"/>
  <c r="BM32" i="3" s="1"/>
  <c r="R28" i="3" s="1"/>
  <c r="BV64" i="3"/>
  <c r="BV32" i="3" s="1"/>
  <c r="AA28" i="3" s="1"/>
  <c r="BV515" i="3"/>
  <c r="CE515" i="3"/>
  <c r="CE64" i="3"/>
  <c r="CE32" i="3" s="1"/>
  <c r="AJ28" i="3" s="1"/>
  <c r="BB64" i="3"/>
  <c r="BB32" i="3" s="1"/>
  <c r="G28" i="3" s="1"/>
  <c r="BB515" i="3"/>
  <c r="CN515" i="3"/>
  <c r="CN64" i="3"/>
  <c r="CN32" i="3" s="1"/>
  <c r="AS28" i="3" s="1"/>
  <c r="AY64" i="3"/>
  <c r="AY32" i="3" s="1"/>
  <c r="D28" i="3" s="1"/>
  <c r="BA515" i="3"/>
  <c r="BA64" i="3"/>
  <c r="BA32" i="3" s="1"/>
  <c r="F28" i="3" s="1"/>
  <c r="CQ514" i="3"/>
  <c r="BF514" i="3"/>
  <c r="CP514" i="3" s="1"/>
  <c r="AW63" i="3" s="1"/>
  <c r="BH64" i="3"/>
  <c r="BH32" i="3" s="1"/>
  <c r="M28" i="3" s="1"/>
  <c r="BI64" i="3"/>
  <c r="BI32" i="3" s="1"/>
  <c r="N28" i="3" s="1"/>
  <c r="BI515" i="3"/>
  <c r="CK515" i="3"/>
  <c r="CK64" i="3"/>
  <c r="CK32" i="3" s="1"/>
  <c r="AP28" i="3" s="1"/>
  <c r="BY64" i="3"/>
  <c r="BY32" i="3" s="1"/>
  <c r="AD28" i="3" s="1"/>
  <c r="BY515" i="3"/>
  <c r="CG515" i="3" s="1"/>
  <c r="BK515" i="3"/>
  <c r="BK64" i="3"/>
  <c r="BK32" i="3" s="1"/>
  <c r="P28" i="3" s="1"/>
  <c r="BR64" i="3"/>
  <c r="BR32" i="3" s="1"/>
  <c r="W28" i="3" s="1"/>
  <c r="BR515" i="3"/>
  <c r="CI64" i="3"/>
  <c r="CI32" i="3" s="1"/>
  <c r="AN28" i="3" s="1"/>
  <c r="CI515" i="3"/>
  <c r="AB326" i="3"/>
  <c r="AM326" i="3"/>
  <c r="V326" i="3"/>
  <c r="AO326" i="3"/>
  <c r="T326" i="3"/>
  <c r="G326" i="3"/>
  <c r="F326" i="3"/>
  <c r="AE326" i="3"/>
  <c r="AK401" i="3"/>
  <c r="AK449" i="3" s="1"/>
  <c r="AJ402" i="3"/>
  <c r="AJ450" i="3" s="1"/>
  <c r="AL401" i="3"/>
  <c r="AL449" i="3" s="1"/>
  <c r="AE408" i="3"/>
  <c r="AE456" i="3" s="1"/>
  <c r="AG406" i="3"/>
  <c r="AG454" i="3" s="1"/>
  <c r="AF407" i="3"/>
  <c r="AF455" i="3" s="1"/>
  <c r="AK402" i="3"/>
  <c r="AK450" i="3" s="1"/>
  <c r="AN399" i="3"/>
  <c r="AN447" i="3" s="1"/>
  <c r="AH405" i="3"/>
  <c r="AH453" i="3" s="1"/>
  <c r="AN400" i="3"/>
  <c r="AN448" i="3" s="1"/>
  <c r="AD409" i="3"/>
  <c r="AD457" i="3" s="1"/>
  <c r="AA412" i="3"/>
  <c r="AA460" i="3" s="1"/>
  <c r="AA444" i="3" s="1"/>
  <c r="AA21" i="3" s="1"/>
  <c r="AI404" i="3"/>
  <c r="AI452" i="3" s="1"/>
  <c r="AB411" i="3"/>
  <c r="AB459" i="3" s="1"/>
  <c r="AC410" i="3"/>
  <c r="AC458" i="3" s="1"/>
  <c r="AN100" i="3"/>
  <c r="Q100" i="3"/>
  <c r="AL100" i="3"/>
  <c r="X100" i="3"/>
  <c r="I100" i="3"/>
  <c r="AV99" i="3"/>
  <c r="AV164" i="3" s="1"/>
  <c r="M100" i="3"/>
  <c r="Z100" i="3"/>
  <c r="K100" i="3"/>
  <c r="AT100" i="3"/>
  <c r="AH100" i="3"/>
  <c r="V100" i="3"/>
  <c r="J100" i="3"/>
  <c r="AQ100" i="3"/>
  <c r="C100" i="3"/>
  <c r="N100" i="3"/>
  <c r="G100" i="3"/>
  <c r="H100" i="3"/>
  <c r="U100" i="3"/>
  <c r="AE100" i="3"/>
  <c r="W100" i="3"/>
  <c r="AC100" i="3"/>
  <c r="AA100" i="3"/>
  <c r="T100" i="3"/>
  <c r="AD100" i="3"/>
  <c r="L100" i="3"/>
  <c r="P100" i="3"/>
  <c r="AK100" i="3"/>
  <c r="AP100" i="3"/>
  <c r="AR100" i="3"/>
  <c r="Y100" i="3"/>
  <c r="AF100" i="3"/>
  <c r="D100" i="3"/>
  <c r="E100" i="3"/>
  <c r="AJ100" i="3"/>
  <c r="AG100" i="3"/>
  <c r="AS100" i="3"/>
  <c r="AM100" i="3"/>
  <c r="R100" i="3"/>
  <c r="S100" i="3"/>
  <c r="AB100" i="3"/>
  <c r="AI100" i="3"/>
  <c r="AO100" i="3"/>
  <c r="F100" i="3"/>
  <c r="O100" i="3"/>
  <c r="AU100" i="3"/>
  <c r="A64" i="3"/>
  <c r="Y326" i="3"/>
  <c r="J326" i="3"/>
  <c r="AI326" i="3"/>
  <c r="W326" i="3"/>
  <c r="AD326" i="3"/>
  <c r="AG326" i="3"/>
  <c r="AC326" i="3"/>
  <c r="D326" i="3"/>
  <c r="AP326" i="3"/>
  <c r="AR326" i="3"/>
  <c r="AU326" i="3"/>
  <c r="E326" i="3"/>
  <c r="P326" i="3"/>
  <c r="AS326" i="3"/>
  <c r="AN326" i="3"/>
  <c r="U326" i="3"/>
  <c r="S326" i="3"/>
  <c r="AQ326" i="3"/>
  <c r="K326" i="3"/>
  <c r="N326" i="3"/>
  <c r="X326" i="3"/>
  <c r="O326" i="3"/>
  <c r="Q326" i="3"/>
  <c r="R326" i="3"/>
  <c r="M326" i="3"/>
  <c r="H326" i="3"/>
  <c r="AT326" i="3"/>
  <c r="AJ326" i="3"/>
  <c r="I326" i="3"/>
  <c r="AK326" i="3"/>
  <c r="AF326" i="3"/>
  <c r="AL326" i="3"/>
  <c r="AA326" i="3"/>
  <c r="Z326" i="3"/>
  <c r="C326" i="3"/>
  <c r="L326" i="3"/>
  <c r="AV63" i="3"/>
  <c r="AV366" i="3"/>
  <c r="AS11" i="2"/>
  <c r="R11" i="2" s="1"/>
  <c r="AH15" i="2"/>
  <c r="G15" i="2" s="1"/>
  <c r="AI15" i="2"/>
  <c r="H15" i="2" s="1"/>
  <c r="AQ7" i="2"/>
  <c r="P7" i="2" s="1"/>
  <c r="AW16" i="2"/>
  <c r="V16" i="2" s="1"/>
  <c r="AU9" i="2"/>
  <c r="T9" i="2" s="1"/>
  <c r="AO13" i="2"/>
  <c r="N13" i="2" s="1"/>
  <c r="AE17" i="2"/>
  <c r="D17" i="2" s="1"/>
  <c r="AL8" i="2"/>
  <c r="K8" i="2" s="1"/>
  <c r="AQ17" i="2"/>
  <c r="P17" i="2" s="1"/>
  <c r="AN10" i="2"/>
  <c r="M10" i="2" s="1"/>
  <c r="AG11" i="2"/>
  <c r="F11" i="2" s="1"/>
  <c r="AN12" i="2"/>
  <c r="M12" i="2" s="1"/>
  <c r="AY17" i="2"/>
  <c r="AV12" i="2"/>
  <c r="U12" i="2" s="1"/>
  <c r="AY15" i="2"/>
  <c r="AT6" i="2"/>
  <c r="S6" i="2" s="1"/>
  <c r="AJ14" i="2"/>
  <c r="I14" i="2" s="1"/>
  <c r="AR6" i="2"/>
  <c r="Q6" i="2" s="1"/>
  <c r="AV6" i="2"/>
  <c r="U6" i="2" s="1"/>
  <c r="AU17" i="2"/>
  <c r="T17" i="2" s="1"/>
  <c r="AR7" i="2"/>
  <c r="Q7" i="2" s="1"/>
  <c r="AL6" i="2"/>
  <c r="K6" i="2" s="1"/>
  <c r="AJ7" i="2"/>
  <c r="I7" i="2" s="1"/>
  <c r="AR16" i="2"/>
  <c r="Q16" i="2" s="1"/>
  <c r="AW7" i="2"/>
  <c r="V7" i="2" s="1"/>
  <c r="AG7" i="2"/>
  <c r="F7" i="2" s="1"/>
  <c r="AI9" i="2"/>
  <c r="H9" i="2" s="1"/>
  <c r="AS8" i="2"/>
  <c r="R8" i="2" s="1"/>
  <c r="AL16" i="2"/>
  <c r="K16" i="2" s="1"/>
  <c r="AG13" i="2"/>
  <c r="F13" i="2" s="1"/>
  <c r="AU14" i="2"/>
  <c r="T14" i="2" s="1"/>
  <c r="AM11" i="2"/>
  <c r="L11" i="2" s="1"/>
  <c r="AW13" i="2"/>
  <c r="V13" i="2" s="1"/>
  <c r="AU11" i="2"/>
  <c r="T11" i="2" s="1"/>
  <c r="AG16" i="2"/>
  <c r="F16" i="2" s="1"/>
  <c r="AP14" i="2"/>
  <c r="O14" i="2" s="1"/>
  <c r="AJ6" i="2"/>
  <c r="I6" i="2" s="1"/>
  <c r="AM17" i="2"/>
  <c r="L17" i="2" s="1"/>
  <c r="AS15" i="2"/>
  <c r="R15" i="2" s="1"/>
  <c r="AY9" i="2"/>
  <c r="AI17" i="2"/>
  <c r="H17" i="2" s="1"/>
  <c r="AS7" i="2"/>
  <c r="R7" i="2" s="1"/>
  <c r="AP8" i="2"/>
  <c r="O8" i="2" s="1"/>
  <c r="AK8" i="2"/>
  <c r="J8" i="2" s="1"/>
  <c r="AY10" i="2"/>
  <c r="AV15" i="2"/>
  <c r="U15" i="2" s="1"/>
  <c r="AO16" i="2"/>
  <c r="N16" i="2" s="1"/>
  <c r="AQ14" i="2"/>
  <c r="P14" i="2" s="1"/>
  <c r="AX5" i="2"/>
  <c r="W5" i="2" s="1"/>
  <c r="AY12" i="2"/>
  <c r="AX15" i="2"/>
  <c r="W15" i="2" s="1"/>
  <c r="AT16" i="2"/>
  <c r="S16" i="2" s="1"/>
  <c r="AK5" i="2"/>
  <c r="J5" i="2" s="1"/>
  <c r="AO18" i="2"/>
  <c r="N18" i="2" s="1"/>
  <c r="AV10" i="2"/>
  <c r="U10" i="2" s="1"/>
  <c r="AQ11" i="2"/>
  <c r="P11" i="2" s="1"/>
  <c r="AW12" i="2"/>
  <c r="V12" i="2" s="1"/>
  <c r="AJ15" i="2"/>
  <c r="I15" i="2" s="1"/>
  <c r="AM5" i="2"/>
  <c r="L5" i="2" s="1"/>
  <c r="AO12" i="2"/>
  <c r="N12" i="2" s="1"/>
  <c r="AO15" i="2"/>
  <c r="N15" i="2" s="1"/>
  <c r="AV9" i="2"/>
  <c r="U9" i="2" s="1"/>
  <c r="AS9" i="2"/>
  <c r="R9" i="2" s="1"/>
  <c r="AO17" i="2"/>
  <c r="N17" i="2" s="1"/>
  <c r="AX13" i="2"/>
  <c r="W13" i="2" s="1"/>
  <c r="AH16" i="2"/>
  <c r="G16" i="2" s="1"/>
  <c r="AJ13" i="2"/>
  <c r="I13" i="2" s="1"/>
  <c r="AM8" i="2"/>
  <c r="L8" i="2" s="1"/>
  <c r="AX12" i="2"/>
  <c r="W12" i="2" s="1"/>
  <c r="AS17" i="2"/>
  <c r="R17" i="2" s="1"/>
  <c r="AU8" i="2"/>
  <c r="T8" i="2" s="1"/>
  <c r="AX7" i="2"/>
  <c r="W7" i="2" s="1"/>
  <c r="AV16" i="2"/>
  <c r="U16" i="2" s="1"/>
  <c r="AO7" i="2"/>
  <c r="N7" i="2" s="1"/>
  <c r="AW11" i="2"/>
  <c r="V11" i="2" s="1"/>
  <c r="AO9" i="2"/>
  <c r="N9" i="2" s="1"/>
  <c r="AI16" i="2"/>
  <c r="H16" i="2" s="1"/>
  <c r="AH12" i="2"/>
  <c r="G12" i="2" s="1"/>
  <c r="AP16" i="2"/>
  <c r="O16" i="2" s="1"/>
  <c r="AN8" i="2"/>
  <c r="M8" i="2" s="1"/>
  <c r="AX11" i="2"/>
  <c r="W11" i="2" s="1"/>
  <c r="AR9" i="2"/>
  <c r="Q9" i="2" s="1"/>
  <c r="AT18" i="2"/>
  <c r="S18" i="2" s="1"/>
  <c r="AR11" i="2"/>
  <c r="Q11" i="2" s="1"/>
  <c r="AG10" i="2"/>
  <c r="F10" i="2" s="1"/>
  <c r="AP17" i="2"/>
  <c r="O17" i="2" s="1"/>
  <c r="AH14" i="2"/>
  <c r="G14" i="2" s="1"/>
  <c r="AI11" i="2"/>
  <c r="H11" i="2" s="1"/>
  <c r="AE16" i="2"/>
  <c r="D16" i="2" s="1"/>
  <c r="AU12" i="2"/>
  <c r="T12" i="2" s="1"/>
  <c r="AW17" i="2"/>
  <c r="V17" i="2" s="1"/>
  <c r="AY13" i="2"/>
  <c r="AS14" i="2"/>
  <c r="R14" i="2" s="1"/>
  <c r="AL5" i="2"/>
  <c r="K5" i="2" s="1"/>
  <c r="AI5" i="2"/>
  <c r="H5" i="2" s="1"/>
  <c r="AO8" i="2"/>
  <c r="N8" i="2" s="1"/>
  <c r="AD18" i="2"/>
  <c r="C18" i="2" s="1"/>
  <c r="AG15" i="2"/>
  <c r="F15" i="2" s="1"/>
  <c r="AY11" i="2"/>
  <c r="AG9" i="2"/>
  <c r="F9" i="2" s="1"/>
  <c r="AT5" i="2"/>
  <c r="S5" i="2" s="1"/>
  <c r="AM12" i="2"/>
  <c r="L12" i="2" s="1"/>
  <c r="AM15" i="2"/>
  <c r="L15" i="2" s="1"/>
  <c r="AP9" i="2"/>
  <c r="O9" i="2" s="1"/>
  <c r="AH5" i="2"/>
  <c r="G5" i="2" s="1"/>
  <c r="AC16" i="2"/>
  <c r="B16" i="2" s="1"/>
  <c r="AR15" i="2"/>
  <c r="Q15" i="2" s="1"/>
  <c r="AX18" i="2"/>
  <c r="W18" i="2" s="1"/>
  <c r="AV18" i="2"/>
  <c r="U18" i="2" s="1"/>
  <c r="AN11" i="2"/>
  <c r="M11" i="2" s="1"/>
  <c r="AJ17" i="2"/>
  <c r="I17" i="2" s="1"/>
  <c r="AK13" i="2"/>
  <c r="J13" i="2" s="1"/>
  <c r="AM10" i="2"/>
  <c r="L10" i="2" s="1"/>
  <c r="AQ8" i="2"/>
  <c r="P8" i="2" s="1"/>
  <c r="AR17" i="2"/>
  <c r="Q17" i="2" s="1"/>
  <c r="AX9" i="2"/>
  <c r="W9" i="2" s="1"/>
  <c r="AX10" i="2"/>
  <c r="W10" i="2" s="1"/>
  <c r="AO11" i="2"/>
  <c r="N11" i="2" s="1"/>
  <c r="AW18" i="2"/>
  <c r="V18" i="2" s="1"/>
  <c r="AP15" i="2"/>
  <c r="O15" i="2" s="1"/>
  <c r="AH13" i="2"/>
  <c r="G13" i="2" s="1"/>
  <c r="AH7" i="2"/>
  <c r="G7" i="2" s="1"/>
  <c r="AK10" i="2"/>
  <c r="J10" i="2" s="1"/>
  <c r="AI13" i="2"/>
  <c r="H13" i="2" s="1"/>
  <c r="AK17" i="2"/>
  <c r="J17" i="2" s="1"/>
  <c r="AN17" i="2"/>
  <c r="M17" i="2" s="1"/>
  <c r="AS13" i="2"/>
  <c r="R13" i="2" s="1"/>
  <c r="AI14" i="2"/>
  <c r="H14" i="2" s="1"/>
  <c r="AK7" i="2"/>
  <c r="J7" i="2" s="1"/>
  <c r="AY18" i="2"/>
  <c r="AW6" i="2"/>
  <c r="V6" i="2" s="1"/>
  <c r="AR8" i="2"/>
  <c r="Q8" i="2" s="1"/>
  <c r="AT7" i="2"/>
  <c r="S7" i="2" s="1"/>
  <c r="AM18" i="2"/>
  <c r="L18" i="2" s="1"/>
  <c r="AQ5" i="2"/>
  <c r="P5" i="2" s="1"/>
  <c r="AK15" i="2"/>
  <c r="J15" i="2" s="1"/>
  <c r="AJ11" i="2"/>
  <c r="I11" i="2" s="1"/>
  <c r="AN9" i="2"/>
  <c r="M9" i="2" s="1"/>
  <c r="AI6" i="2"/>
  <c r="H6" i="2" s="1"/>
  <c r="AI8" i="2"/>
  <c r="H8" i="2" s="1"/>
  <c r="AU6" i="2"/>
  <c r="T6" i="2" s="1"/>
  <c r="AP6" i="2"/>
  <c r="O6" i="2" s="1"/>
  <c r="AP11" i="2"/>
  <c r="O11" i="2" s="1"/>
  <c r="AC17" i="2"/>
  <c r="B17" i="2" s="1"/>
  <c r="AK16" i="2"/>
  <c r="J16" i="2" s="1"/>
  <c r="AW5" i="2"/>
  <c r="V5" i="2" s="1"/>
  <c r="AF16" i="2"/>
  <c r="E16" i="2" s="1"/>
  <c r="AG17" i="2"/>
  <c r="F17" i="2" s="1"/>
  <c r="AK18" i="2"/>
  <c r="J18" i="2" s="1"/>
  <c r="AQ10" i="2"/>
  <c r="P10" i="2" s="1"/>
  <c r="AC18" i="2"/>
  <c r="B18" i="2" s="1"/>
  <c r="AH9" i="2"/>
  <c r="G9" i="2" s="1"/>
  <c r="AY14" i="2"/>
  <c r="AW8" i="2"/>
  <c r="V8" i="2" s="1"/>
  <c r="AQ16" i="2"/>
  <c r="P16" i="2" s="1"/>
  <c r="AJ12" i="2"/>
  <c r="I12" i="2" s="1"/>
  <c r="AY6" i="2"/>
  <c r="AF17" i="2"/>
  <c r="E17" i="2" s="1"/>
  <c r="AX16" i="2"/>
  <c r="W16" i="2" s="1"/>
  <c r="AW9" i="2"/>
  <c r="V9" i="2" s="1"/>
  <c r="AI7" i="2"/>
  <c r="H7" i="2" s="1"/>
  <c r="AN16" i="2"/>
  <c r="M16" i="2" s="1"/>
  <c r="AH18" i="2"/>
  <c r="G18" i="2" s="1"/>
  <c r="AP12" i="2"/>
  <c r="O12" i="2" s="1"/>
  <c r="AU7" i="2"/>
  <c r="T7" i="2" s="1"/>
  <c r="AH10" i="2"/>
  <c r="G10" i="2" s="1"/>
  <c r="AX8" i="2"/>
  <c r="W8" i="2" s="1"/>
  <c r="AP5" i="2"/>
  <c r="O5" i="2" s="1"/>
  <c r="AH17" i="2"/>
  <c r="G17" i="2" s="1"/>
  <c r="AU10" i="2"/>
  <c r="T10" i="2" s="1"/>
  <c r="AS5" i="2"/>
  <c r="R5" i="2" s="1"/>
  <c r="AJ10" i="2"/>
  <c r="I10" i="2" s="1"/>
  <c r="AR10" i="2"/>
  <c r="Q10" i="2" s="1"/>
  <c r="AK14" i="2"/>
  <c r="J14" i="2" s="1"/>
  <c r="AV8" i="2"/>
  <c r="U8" i="2" s="1"/>
  <c r="AU15" i="2"/>
  <c r="T15" i="2" s="1"/>
  <c r="AU16" i="2"/>
  <c r="T16" i="2" s="1"/>
  <c r="AS10" i="2"/>
  <c r="R10" i="2" s="1"/>
  <c r="AM6" i="2"/>
  <c r="L6" i="2" s="1"/>
  <c r="AQ18" i="2"/>
  <c r="P18" i="2" s="1"/>
  <c r="AP13" i="2"/>
  <c r="O13" i="2" s="1"/>
  <c r="AV7" i="2"/>
  <c r="U7" i="2" s="1"/>
  <c r="AY7" i="2"/>
  <c r="AQ9" i="2"/>
  <c r="P9" i="2" s="1"/>
  <c r="AO14" i="2"/>
  <c r="N14" i="2" s="1"/>
  <c r="AW14" i="2"/>
  <c r="V14" i="2" s="1"/>
  <c r="AP18" i="2"/>
  <c r="O18" i="2" s="1"/>
  <c r="AO6" i="2"/>
  <c r="N6" i="2" s="1"/>
  <c r="AI18" i="2"/>
  <c r="H18" i="2" s="1"/>
  <c r="AM16" i="2"/>
  <c r="L16" i="2" s="1"/>
  <c r="AV13" i="2"/>
  <c r="U13" i="2" s="1"/>
  <c r="AE18" i="2"/>
  <c r="D18" i="2" s="1"/>
  <c r="AQ12" i="2"/>
  <c r="P12" i="2" s="1"/>
  <c r="AQ15" i="2"/>
  <c r="P15" i="2" s="1"/>
  <c r="AN13" i="2"/>
  <c r="M13" i="2" s="1"/>
  <c r="AM9" i="2"/>
  <c r="L9" i="2" s="1"/>
  <c r="AU18" i="2"/>
  <c r="T18" i="2" s="1"/>
  <c r="AK9" i="2"/>
  <c r="J9" i="2" s="1"/>
  <c r="AJ8" i="2"/>
  <c r="I8" i="2" s="1"/>
  <c r="AV17" i="2"/>
  <c r="U17" i="2" s="1"/>
  <c r="AW15" i="2"/>
  <c r="V15" i="2" s="1"/>
  <c r="AD16" i="2"/>
  <c r="C16" i="2" s="1"/>
  <c r="AY5" i="2"/>
  <c r="AJ16" i="2"/>
  <c r="I16" i="2" s="1"/>
  <c r="AQ13" i="2"/>
  <c r="P13" i="2" s="1"/>
  <c r="AH6" i="2"/>
  <c r="G6" i="2" s="1"/>
  <c r="AL17" i="2"/>
  <c r="K17" i="2" s="1"/>
  <c r="AG18" i="2"/>
  <c r="F18" i="2" s="1"/>
  <c r="AX17" i="2"/>
  <c r="W17" i="2" s="1"/>
  <c r="AG14" i="2"/>
  <c r="F14" i="2" s="1"/>
  <c r="AN6" i="2"/>
  <c r="M6" i="2" s="1"/>
  <c r="AS12" i="2"/>
  <c r="R12" i="2" s="1"/>
  <c r="AX6" i="2"/>
  <c r="W6" i="2" s="1"/>
  <c r="AK11" i="2"/>
  <c r="J11" i="2" s="1"/>
  <c r="AM14" i="2"/>
  <c r="L14" i="2" s="1"/>
  <c r="AV11" i="2"/>
  <c r="U11" i="2" s="1"/>
  <c r="AS18" i="2"/>
  <c r="R18" i="2" s="1"/>
  <c r="AK6" i="2"/>
  <c r="J6" i="2" s="1"/>
  <c r="AX14" i="2"/>
  <c r="W14" i="2" s="1"/>
  <c r="AP7" i="2"/>
  <c r="O7" i="2" s="1"/>
  <c r="AR14" i="2"/>
  <c r="Q14" i="2" s="1"/>
  <c r="AI10" i="2"/>
  <c r="H10" i="2" s="1"/>
  <c r="AW10" i="2"/>
  <c r="V10" i="2" s="1"/>
  <c r="AN7" i="2"/>
  <c r="M7" i="2" s="1"/>
  <c r="AY8" i="2"/>
  <c r="AL7" i="2"/>
  <c r="K7" i="2" s="1"/>
  <c r="AR12" i="2"/>
  <c r="Q12" i="2" s="1"/>
  <c r="AS16" i="2"/>
  <c r="R16" i="2" s="1"/>
  <c r="AM13" i="2"/>
  <c r="L13" i="2" s="1"/>
  <c r="AJ9" i="2"/>
  <c r="I9" i="2" s="1"/>
  <c r="AM7" i="2"/>
  <c r="L7" i="2" s="1"/>
  <c r="AD17" i="2"/>
  <c r="C17" i="2" s="1"/>
  <c r="AT8" i="2"/>
  <c r="S8" i="2" s="1"/>
  <c r="AO5" i="2"/>
  <c r="N5" i="2" s="1"/>
  <c r="AV14" i="2"/>
  <c r="U14" i="2" s="1"/>
  <c r="AH11" i="2"/>
  <c r="G11" i="2" s="1"/>
  <c r="AR13" i="2"/>
  <c r="Q13" i="2" s="1"/>
  <c r="AQ6" i="2"/>
  <c r="P6" i="2" s="1"/>
  <c r="AU13" i="2"/>
  <c r="T13" i="2" s="1"/>
  <c r="AS6" i="2"/>
  <c r="R6" i="2" s="1"/>
  <c r="AK12" i="2"/>
  <c r="J12" i="2" s="1"/>
  <c r="AU5" i="2"/>
  <c r="T5" i="2" s="1"/>
  <c r="AG12" i="2"/>
  <c r="F12" i="2" s="1"/>
  <c r="AT17" i="2"/>
  <c r="S17" i="2" s="1"/>
  <c r="AP10" i="2"/>
  <c r="O10" i="2" s="1"/>
  <c r="AI12" i="2"/>
  <c r="H12" i="2" s="1"/>
  <c r="AH8" i="2"/>
  <c r="G8" i="2" s="1"/>
  <c r="AO10" i="2"/>
  <c r="N10" i="2" s="1"/>
  <c r="AN14" i="2"/>
  <c r="M14" i="2" s="1"/>
  <c r="AY16" i="2"/>
  <c r="AL18" i="2"/>
  <c r="K18" i="2" s="1"/>
  <c r="AR18" i="2"/>
  <c r="Q18" i="2" s="1"/>
  <c r="AV5" i="2"/>
  <c r="U5" i="2" s="1"/>
  <c r="AR5" i="2"/>
  <c r="Q5" i="2" s="1"/>
  <c r="AN18" i="2"/>
  <c r="M18" i="2" s="1"/>
  <c r="AN5" i="2"/>
  <c r="M5" i="2" s="1"/>
  <c r="AF18" i="2"/>
  <c r="E18" i="2" s="1"/>
  <c r="AJ5" i="2"/>
  <c r="I5" i="2" s="1"/>
  <c r="AJ18" i="2"/>
  <c r="I18" i="2" s="1"/>
  <c r="AS151" i="52" l="1"/>
  <c r="AS165" i="52" s="1"/>
  <c r="AS179" i="52" s="1"/>
  <c r="AS193" i="52" s="1"/>
  <c r="AS208" i="52" s="1"/>
  <c r="H18" i="51" s="1"/>
  <c r="AS138" i="52"/>
  <c r="E151" i="52"/>
  <c r="E165" i="52" s="1"/>
  <c r="E179" i="52" s="1"/>
  <c r="E193" i="52" s="1"/>
  <c r="E208" i="52" s="1"/>
  <c r="E138" i="52"/>
  <c r="Y138" i="52"/>
  <c r="Y151" i="52"/>
  <c r="Y165" i="52" s="1"/>
  <c r="Y179" i="52" s="1"/>
  <c r="Y193" i="52" s="1"/>
  <c r="Y208" i="52" s="1"/>
  <c r="D151" i="52"/>
  <c r="D165" i="52" s="1"/>
  <c r="D179" i="52" s="1"/>
  <c r="D193" i="52" s="1"/>
  <c r="D208" i="52" s="1"/>
  <c r="D138" i="52"/>
  <c r="O138" i="52"/>
  <c r="O151" i="52"/>
  <c r="O165" i="52" s="1"/>
  <c r="O179" i="52" s="1"/>
  <c r="O193" i="52" s="1"/>
  <c r="O208" i="52" s="1"/>
  <c r="F151" i="52"/>
  <c r="F165" i="52" s="1"/>
  <c r="F179" i="52" s="1"/>
  <c r="F193" i="52" s="1"/>
  <c r="F208" i="52" s="1"/>
  <c r="F138" i="52"/>
  <c r="H151" i="52"/>
  <c r="H165" i="52" s="1"/>
  <c r="H138" i="52"/>
  <c r="R151" i="52"/>
  <c r="R165" i="52" s="1"/>
  <c r="R179" i="52" s="1"/>
  <c r="R193" i="52" s="1"/>
  <c r="R208" i="52" s="1"/>
  <c r="R138" i="52"/>
  <c r="G151" i="52"/>
  <c r="G165" i="52" s="1"/>
  <c r="G179" i="52" s="1"/>
  <c r="G193" i="52" s="1"/>
  <c r="G208" i="52" s="1"/>
  <c r="G138" i="52"/>
  <c r="AN151" i="52"/>
  <c r="AN165" i="52" s="1"/>
  <c r="AN179" i="52" s="1"/>
  <c r="AN193" i="52" s="1"/>
  <c r="AN208" i="52" s="1"/>
  <c r="C18" i="51" s="1"/>
  <c r="AN138" i="52"/>
  <c r="S151" i="52"/>
  <c r="S165" i="52" s="1"/>
  <c r="S179" i="52" s="1"/>
  <c r="S193" i="52" s="1"/>
  <c r="S208" i="52" s="1"/>
  <c r="S138" i="52"/>
  <c r="AA151" i="52"/>
  <c r="AA165" i="52" s="1"/>
  <c r="AA179" i="52" s="1"/>
  <c r="AA193" i="52" s="1"/>
  <c r="AA208" i="52" s="1"/>
  <c r="AA138" i="52"/>
  <c r="N151" i="52"/>
  <c r="N165" i="52" s="1"/>
  <c r="N179" i="52" s="1"/>
  <c r="N193" i="52" s="1"/>
  <c r="N208" i="52" s="1"/>
  <c r="N138" i="52"/>
  <c r="Z137" i="52"/>
  <c r="Z150" i="52"/>
  <c r="Z164" i="52" s="1"/>
  <c r="AB138" i="52"/>
  <c r="AB151" i="52"/>
  <c r="AB165" i="52" s="1"/>
  <c r="AB179" i="52" s="1"/>
  <c r="AB193" i="52" s="1"/>
  <c r="AB208" i="52" s="1"/>
  <c r="T151" i="52"/>
  <c r="T165" i="52" s="1"/>
  <c r="T179" i="52" s="1"/>
  <c r="T193" i="52" s="1"/>
  <c r="T208" i="52" s="1"/>
  <c r="T138" i="52"/>
  <c r="AV138" i="52"/>
  <c r="AV151" i="52"/>
  <c r="AV165" i="52" s="1"/>
  <c r="AV179" i="52" s="1"/>
  <c r="AV193" i="52" s="1"/>
  <c r="AV208" i="52" s="1"/>
  <c r="K18" i="51" s="1"/>
  <c r="AH151" i="52"/>
  <c r="AH165" i="52" s="1"/>
  <c r="AH179" i="52" s="1"/>
  <c r="AH193" i="52" s="1"/>
  <c r="AH208" i="52" s="1"/>
  <c r="AH138" i="52"/>
  <c r="AP151" i="52"/>
  <c r="AP165" i="52" s="1"/>
  <c r="AP179" i="52" s="1"/>
  <c r="AP193" i="52" s="1"/>
  <c r="AP208" i="52" s="1"/>
  <c r="E18" i="51" s="1"/>
  <c r="AP138" i="52"/>
  <c r="P152" i="52"/>
  <c r="P166" i="52" s="1"/>
  <c r="P180" i="52" s="1"/>
  <c r="P194" i="52" s="1"/>
  <c r="P209" i="52" s="1"/>
  <c r="P139" i="52"/>
  <c r="P153" i="52" s="1"/>
  <c r="P167" i="52" s="1"/>
  <c r="P181" i="52" s="1"/>
  <c r="P195" i="52" s="1"/>
  <c r="P210" i="52" s="1"/>
  <c r="W152" i="52"/>
  <c r="W166" i="52" s="1"/>
  <c r="W180" i="52" s="1"/>
  <c r="W194" i="52" s="1"/>
  <c r="W209" i="52" s="1"/>
  <c r="W139" i="52"/>
  <c r="W153" i="52" s="1"/>
  <c r="W167" i="52" s="1"/>
  <c r="W181" i="52" s="1"/>
  <c r="W195" i="52" s="1"/>
  <c r="W210" i="52" s="1"/>
  <c r="AG151" i="52"/>
  <c r="AG165" i="52" s="1"/>
  <c r="AG179" i="52" s="1"/>
  <c r="AG193" i="52" s="1"/>
  <c r="AG208" i="52" s="1"/>
  <c r="AG138" i="52"/>
  <c r="J151" i="52"/>
  <c r="J165" i="52" s="1"/>
  <c r="J179" i="52" s="1"/>
  <c r="J193" i="52" s="1"/>
  <c r="J208" i="52" s="1"/>
  <c r="J138" i="52"/>
  <c r="AE138" i="52"/>
  <c r="AE151" i="52"/>
  <c r="AE165" i="52" s="1"/>
  <c r="AE179" i="52" s="1"/>
  <c r="AE193" i="52" s="1"/>
  <c r="AE208" i="52" s="1"/>
  <c r="AT151" i="52"/>
  <c r="AT165" i="52" s="1"/>
  <c r="AT179" i="52" s="1"/>
  <c r="AT193" i="52" s="1"/>
  <c r="AT208" i="52" s="1"/>
  <c r="I18" i="51" s="1"/>
  <c r="AT138" i="52"/>
  <c r="AU151" i="52"/>
  <c r="AU165" i="52" s="1"/>
  <c r="AU179" i="52" s="1"/>
  <c r="AU193" i="52" s="1"/>
  <c r="AU208" i="52" s="1"/>
  <c r="AU138" i="52"/>
  <c r="V151" i="52"/>
  <c r="V165" i="52" s="1"/>
  <c r="V179" i="52" s="1"/>
  <c r="V193" i="52" s="1"/>
  <c r="V208" i="52" s="1"/>
  <c r="V138" i="52"/>
  <c r="AF151" i="52"/>
  <c r="AF165" i="52" s="1"/>
  <c r="AF179" i="52" s="1"/>
  <c r="AF193" i="52" s="1"/>
  <c r="AF208" i="52" s="1"/>
  <c r="AF138" i="52"/>
  <c r="I151" i="52"/>
  <c r="I165" i="52" s="1"/>
  <c r="I179" i="52" s="1"/>
  <c r="I193" i="52" s="1"/>
  <c r="I208" i="52" s="1"/>
  <c r="I138" i="52"/>
  <c r="X151" i="52"/>
  <c r="X165" i="52" s="1"/>
  <c r="X179" i="52" s="1"/>
  <c r="X193" i="52" s="1"/>
  <c r="X208" i="52" s="1"/>
  <c r="X138" i="52"/>
  <c r="AJ151" i="52"/>
  <c r="AJ165" i="52" s="1"/>
  <c r="AJ179" i="52" s="1"/>
  <c r="AJ193" i="52" s="1"/>
  <c r="AJ208" i="52" s="1"/>
  <c r="AJ138" i="52"/>
  <c r="AL138" i="52"/>
  <c r="AL151" i="52"/>
  <c r="AL165" i="52" s="1"/>
  <c r="AL179" i="52" s="1"/>
  <c r="AL193" i="52" s="1"/>
  <c r="AL208" i="52" s="1"/>
  <c r="L138" i="52"/>
  <c r="L151" i="52"/>
  <c r="L165" i="52" s="1"/>
  <c r="L179" i="52" s="1"/>
  <c r="L193" i="52" s="1"/>
  <c r="L208" i="52" s="1"/>
  <c r="AO151" i="52"/>
  <c r="AO165" i="52" s="1"/>
  <c r="AO179" i="52" s="1"/>
  <c r="AO193" i="52" s="1"/>
  <c r="AO208" i="52" s="1"/>
  <c r="D18" i="51" s="1"/>
  <c r="AO138" i="52"/>
  <c r="AR137" i="52"/>
  <c r="AR150" i="52"/>
  <c r="AR164" i="52" s="1"/>
  <c r="AQ138" i="52"/>
  <c r="AQ151" i="52"/>
  <c r="AQ165" i="52" s="1"/>
  <c r="AQ179" i="52" s="1"/>
  <c r="AQ193" i="52" s="1"/>
  <c r="AQ208" i="52" s="1"/>
  <c r="F18" i="51" s="1"/>
  <c r="AD138" i="52"/>
  <c r="AD151" i="52"/>
  <c r="AD165" i="52" s="1"/>
  <c r="AD179" i="52" s="1"/>
  <c r="AD193" i="52" s="1"/>
  <c r="AD208" i="52" s="1"/>
  <c r="Q137" i="52"/>
  <c r="Q150" i="52"/>
  <c r="Q164" i="52" s="1"/>
  <c r="U138" i="52"/>
  <c r="U151" i="52"/>
  <c r="U165" i="52" s="1"/>
  <c r="U179" i="52" s="1"/>
  <c r="U193" i="52" s="1"/>
  <c r="U208" i="52" s="1"/>
  <c r="AK138" i="52"/>
  <c r="AK151" i="52"/>
  <c r="AK165" i="52" s="1"/>
  <c r="AK179" i="52" s="1"/>
  <c r="AK193" i="52" s="1"/>
  <c r="AK208" i="52" s="1"/>
  <c r="AI137" i="52"/>
  <c r="AI150" i="52"/>
  <c r="AI164" i="52" s="1"/>
  <c r="K192" i="52"/>
  <c r="K207" i="52" s="1"/>
  <c r="AC138" i="52"/>
  <c r="AC151" i="52"/>
  <c r="AC165" i="52" s="1"/>
  <c r="AC179" i="52" s="1"/>
  <c r="AC193" i="52" s="1"/>
  <c r="AC208" i="52" s="1"/>
  <c r="M138" i="52"/>
  <c r="M151" i="52"/>
  <c r="M165" i="52" s="1"/>
  <c r="M179" i="52" s="1"/>
  <c r="M193" i="52" s="1"/>
  <c r="M208" i="52" s="1"/>
  <c r="K138" i="52"/>
  <c r="K151" i="52"/>
  <c r="K165" i="52" s="1"/>
  <c r="K179" i="52" s="1"/>
  <c r="K193" i="52" s="1"/>
  <c r="K208" i="52" s="1"/>
  <c r="AM138" i="52"/>
  <c r="AM151" i="52"/>
  <c r="AM165" i="52" s="1"/>
  <c r="AM179" i="52" s="1"/>
  <c r="AM193" i="52" s="1"/>
  <c r="AM208" i="52" s="1"/>
  <c r="D41" i="5"/>
  <c r="F39" i="5"/>
  <c r="D45" i="5"/>
  <c r="D42" i="5"/>
  <c r="H42" i="5"/>
  <c r="D39" i="5"/>
  <c r="H40" i="5"/>
  <c r="G39" i="5"/>
  <c r="F42" i="5"/>
  <c r="G45" i="5"/>
  <c r="H41" i="5"/>
  <c r="H39" i="5"/>
  <c r="E46" i="5"/>
  <c r="G44" i="5"/>
  <c r="G41" i="5"/>
  <c r="G42" i="5"/>
  <c r="H44" i="5"/>
  <c r="F43" i="5"/>
  <c r="E42" i="5"/>
  <c r="D40" i="5"/>
  <c r="D44" i="5"/>
  <c r="F45" i="5"/>
  <c r="F44" i="5"/>
  <c r="E39" i="5"/>
  <c r="F46" i="5"/>
  <c r="E41" i="5"/>
  <c r="F40" i="5"/>
  <c r="D43" i="5"/>
  <c r="E45" i="5"/>
  <c r="H46" i="5"/>
  <c r="E44" i="5"/>
  <c r="G46" i="5"/>
  <c r="G40" i="5"/>
  <c r="F41" i="5"/>
  <c r="H45" i="5"/>
  <c r="H43" i="5"/>
  <c r="D46" i="5"/>
  <c r="G43" i="5"/>
  <c r="E43" i="5"/>
  <c r="BP64" i="3"/>
  <c r="BP32" i="3" s="1"/>
  <c r="U28" i="3" s="1"/>
  <c r="AA446" i="3"/>
  <c r="AA445" i="3" s="1"/>
  <c r="AA19" i="3" s="1"/>
  <c r="AA20" i="3" s="1"/>
  <c r="CQ515" i="3"/>
  <c r="CP515" i="3"/>
  <c r="AW64" i="3" s="1"/>
  <c r="AJ403" i="3"/>
  <c r="AJ451" i="3" s="1"/>
  <c r="AC411" i="3"/>
  <c r="AC459" i="3" s="1"/>
  <c r="AO400" i="3"/>
  <c r="AO448" i="3" s="1"/>
  <c r="AF408" i="3"/>
  <c r="AF456" i="3" s="1"/>
  <c r="AK403" i="3"/>
  <c r="AK451" i="3" s="1"/>
  <c r="AB412" i="3"/>
  <c r="AB460" i="3" s="1"/>
  <c r="AB444" i="3" s="1"/>
  <c r="AB21" i="3" s="1"/>
  <c r="AO399" i="3"/>
  <c r="AO447" i="3" s="1"/>
  <c r="AG407" i="3"/>
  <c r="AG455" i="3" s="1"/>
  <c r="AD410" i="3"/>
  <c r="AD458" i="3" s="1"/>
  <c r="AE409" i="3"/>
  <c r="AE457" i="3" s="1"/>
  <c r="AI405" i="3"/>
  <c r="AI453" i="3" s="1"/>
  <c r="AL402" i="3"/>
  <c r="AL450" i="3" s="1"/>
  <c r="AH406" i="3"/>
  <c r="AH454" i="3" s="1"/>
  <c r="AM401" i="3"/>
  <c r="AM449" i="3" s="1"/>
  <c r="J101" i="3"/>
  <c r="N101" i="3"/>
  <c r="AF101" i="3"/>
  <c r="W101" i="3"/>
  <c r="S101" i="3"/>
  <c r="L101" i="3"/>
  <c r="AO101" i="3"/>
  <c r="AK101" i="3"/>
  <c r="AM101" i="3"/>
  <c r="AL101" i="3"/>
  <c r="AU101" i="3"/>
  <c r="Y101" i="3"/>
  <c r="D101" i="3"/>
  <c r="K101" i="3"/>
  <c r="AD101" i="3"/>
  <c r="G101" i="3"/>
  <c r="I101" i="3"/>
  <c r="Q101" i="3"/>
  <c r="Z101" i="3"/>
  <c r="U101" i="3"/>
  <c r="E101" i="3"/>
  <c r="H101" i="3"/>
  <c r="M101" i="3"/>
  <c r="AB101" i="3"/>
  <c r="AP101" i="3"/>
  <c r="F101" i="3"/>
  <c r="AJ101" i="3"/>
  <c r="AT101" i="3"/>
  <c r="T101" i="3"/>
  <c r="X101" i="3"/>
  <c r="AV100" i="3"/>
  <c r="AQ101" i="3"/>
  <c r="AH101" i="3"/>
  <c r="C101" i="3"/>
  <c r="R101" i="3"/>
  <c r="AC101" i="3"/>
  <c r="AG101" i="3"/>
  <c r="O101" i="3"/>
  <c r="AE101" i="3"/>
  <c r="AI101" i="3"/>
  <c r="AN101" i="3"/>
  <c r="P101" i="3"/>
  <c r="V101" i="3"/>
  <c r="AS101" i="3"/>
  <c r="AA101" i="3"/>
  <c r="AR101" i="3"/>
  <c r="A101" i="3"/>
  <c r="A133" i="3" s="1"/>
  <c r="AV64" i="3"/>
  <c r="AV101" i="3" s="1"/>
  <c r="AS152" i="52" l="1"/>
  <c r="AS166" i="52" s="1"/>
  <c r="AS180" i="52" s="1"/>
  <c r="AS194" i="52" s="1"/>
  <c r="AS209" i="52" s="1"/>
  <c r="H19" i="51" s="1"/>
  <c r="AS139" i="52"/>
  <c r="AS153" i="52" s="1"/>
  <c r="AS167" i="52" s="1"/>
  <c r="AS181" i="52" s="1"/>
  <c r="AS195" i="52" s="1"/>
  <c r="AS210" i="52" s="1"/>
  <c r="H20" i="51" s="1"/>
  <c r="J18" i="51"/>
  <c r="AL139" i="52"/>
  <c r="AL153" i="52" s="1"/>
  <c r="AL167" i="52" s="1"/>
  <c r="AL181" i="52" s="1"/>
  <c r="AL195" i="52" s="1"/>
  <c r="AL210" i="52" s="1"/>
  <c r="AL152" i="52"/>
  <c r="AL166" i="52" s="1"/>
  <c r="AL180" i="52" s="1"/>
  <c r="AL194" i="52" s="1"/>
  <c r="AL209" i="52" s="1"/>
  <c r="AJ152" i="52"/>
  <c r="AJ166" i="52" s="1"/>
  <c r="AJ180" i="52" s="1"/>
  <c r="AJ194" i="52" s="1"/>
  <c r="AJ209" i="52" s="1"/>
  <c r="AJ139" i="52"/>
  <c r="AJ153" i="52" s="1"/>
  <c r="AJ167" i="52" s="1"/>
  <c r="AJ181" i="52" s="1"/>
  <c r="AJ195" i="52" s="1"/>
  <c r="AJ210" i="52" s="1"/>
  <c r="I152" i="52"/>
  <c r="I166" i="52" s="1"/>
  <c r="I180" i="52" s="1"/>
  <c r="I194" i="52" s="1"/>
  <c r="I209" i="52" s="1"/>
  <c r="I139" i="52"/>
  <c r="I153" i="52" s="1"/>
  <c r="I167" i="52" s="1"/>
  <c r="I181" i="52" s="1"/>
  <c r="I195" i="52" s="1"/>
  <c r="I210" i="52" s="1"/>
  <c r="V152" i="52"/>
  <c r="V166" i="52" s="1"/>
  <c r="V180" i="52" s="1"/>
  <c r="V194" i="52" s="1"/>
  <c r="V209" i="52" s="1"/>
  <c r="V139" i="52"/>
  <c r="V153" i="52" s="1"/>
  <c r="V167" i="52" s="1"/>
  <c r="V181" i="52" s="1"/>
  <c r="V195" i="52" s="1"/>
  <c r="V210" i="52" s="1"/>
  <c r="AT152" i="52"/>
  <c r="AT166" i="52" s="1"/>
  <c r="AT180" i="52" s="1"/>
  <c r="AT194" i="52" s="1"/>
  <c r="AT209" i="52" s="1"/>
  <c r="I19" i="51" s="1"/>
  <c r="AT139" i="52"/>
  <c r="AT153" i="52" s="1"/>
  <c r="AT167" i="52" s="1"/>
  <c r="AT181" i="52" s="1"/>
  <c r="AT195" i="52" s="1"/>
  <c r="AT210" i="52" s="1"/>
  <c r="I20" i="51" s="1"/>
  <c r="J152" i="52"/>
  <c r="J166" i="52" s="1"/>
  <c r="J180" i="52" s="1"/>
  <c r="J194" i="52" s="1"/>
  <c r="J209" i="52" s="1"/>
  <c r="J139" i="52"/>
  <c r="J153" i="52" s="1"/>
  <c r="J167" i="52" s="1"/>
  <c r="J181" i="52" s="1"/>
  <c r="J195" i="52" s="1"/>
  <c r="J210" i="52" s="1"/>
  <c r="AP152" i="52"/>
  <c r="AP166" i="52" s="1"/>
  <c r="AP180" i="52" s="1"/>
  <c r="AP194" i="52" s="1"/>
  <c r="AP209" i="52" s="1"/>
  <c r="E19" i="51" s="1"/>
  <c r="AP139" i="52"/>
  <c r="AP153" i="52" s="1"/>
  <c r="AP167" i="52" s="1"/>
  <c r="AP181" i="52" s="1"/>
  <c r="AP195" i="52" s="1"/>
  <c r="AP210" i="52" s="1"/>
  <c r="E20" i="51" s="1"/>
  <c r="N152" i="52"/>
  <c r="N166" i="52" s="1"/>
  <c r="N180" i="52" s="1"/>
  <c r="N194" i="52" s="1"/>
  <c r="N209" i="52" s="1"/>
  <c r="N139" i="52"/>
  <c r="N153" i="52" s="1"/>
  <c r="N167" i="52" s="1"/>
  <c r="N181" i="52" s="1"/>
  <c r="N195" i="52" s="1"/>
  <c r="N210" i="52" s="1"/>
  <c r="S152" i="52"/>
  <c r="S166" i="52" s="1"/>
  <c r="S180" i="52" s="1"/>
  <c r="S194" i="52" s="1"/>
  <c r="S209" i="52" s="1"/>
  <c r="S139" i="52"/>
  <c r="S153" i="52" s="1"/>
  <c r="S167" i="52" s="1"/>
  <c r="S181" i="52" s="1"/>
  <c r="S195" i="52" s="1"/>
  <c r="S210" i="52" s="1"/>
  <c r="G152" i="52"/>
  <c r="G166" i="52" s="1"/>
  <c r="G180" i="52" s="1"/>
  <c r="G194" i="52" s="1"/>
  <c r="G209" i="52" s="1"/>
  <c r="G139" i="52"/>
  <c r="G153" i="52" s="1"/>
  <c r="G167" i="52" s="1"/>
  <c r="G181" i="52" s="1"/>
  <c r="G195" i="52" s="1"/>
  <c r="G210" i="52" s="1"/>
  <c r="H152" i="52"/>
  <c r="H166" i="52" s="1"/>
  <c r="H139" i="52"/>
  <c r="H153" i="52" s="1"/>
  <c r="H167" i="52" s="1"/>
  <c r="AR151" i="52"/>
  <c r="AR165" i="52" s="1"/>
  <c r="AR138" i="52"/>
  <c r="L139" i="52"/>
  <c r="L153" i="52" s="1"/>
  <c r="L167" i="52" s="1"/>
  <c r="L181" i="52" s="1"/>
  <c r="L195" i="52" s="1"/>
  <c r="L210" i="52" s="1"/>
  <c r="L152" i="52"/>
  <c r="L166" i="52" s="1"/>
  <c r="L180" i="52" s="1"/>
  <c r="L194" i="52" s="1"/>
  <c r="L209" i="52" s="1"/>
  <c r="AV139" i="52"/>
  <c r="AV153" i="52" s="1"/>
  <c r="AV167" i="52" s="1"/>
  <c r="AV181" i="52" s="1"/>
  <c r="AV195" i="52" s="1"/>
  <c r="AV210" i="52" s="1"/>
  <c r="K20" i="51" s="1"/>
  <c r="AV152" i="52"/>
  <c r="AV166" i="52" s="1"/>
  <c r="AV180" i="52" s="1"/>
  <c r="AV194" i="52" s="1"/>
  <c r="AV209" i="52" s="1"/>
  <c r="K19" i="51" s="1"/>
  <c r="AB139" i="52"/>
  <c r="AB153" i="52" s="1"/>
  <c r="AB167" i="52" s="1"/>
  <c r="AB181" i="52" s="1"/>
  <c r="AB195" i="52" s="1"/>
  <c r="AB210" i="52" s="1"/>
  <c r="AB152" i="52"/>
  <c r="AB166" i="52" s="1"/>
  <c r="AB180" i="52" s="1"/>
  <c r="AB194" i="52" s="1"/>
  <c r="AB209" i="52" s="1"/>
  <c r="O139" i="52"/>
  <c r="O153" i="52" s="1"/>
  <c r="O167" i="52" s="1"/>
  <c r="O181" i="52" s="1"/>
  <c r="O195" i="52" s="1"/>
  <c r="O210" i="52" s="1"/>
  <c r="O152" i="52"/>
  <c r="O166" i="52" s="1"/>
  <c r="O180" i="52" s="1"/>
  <c r="O194" i="52" s="1"/>
  <c r="O209" i="52" s="1"/>
  <c r="Y139" i="52"/>
  <c r="Y153" i="52" s="1"/>
  <c r="Y167" i="52" s="1"/>
  <c r="Y181" i="52" s="1"/>
  <c r="Y195" i="52" s="1"/>
  <c r="Y210" i="52" s="1"/>
  <c r="Y152" i="52"/>
  <c r="Y166" i="52" s="1"/>
  <c r="Y180" i="52" s="1"/>
  <c r="Y194" i="52" s="1"/>
  <c r="Y209" i="52" s="1"/>
  <c r="AO139" i="52"/>
  <c r="AO153" i="52" s="1"/>
  <c r="AO167" i="52" s="1"/>
  <c r="AO181" i="52" s="1"/>
  <c r="AO195" i="52" s="1"/>
  <c r="AO210" i="52" s="1"/>
  <c r="D20" i="51" s="1"/>
  <c r="AO152" i="52"/>
  <c r="AO166" i="52" s="1"/>
  <c r="AO180" i="52" s="1"/>
  <c r="AO194" i="52" s="1"/>
  <c r="AO209" i="52" s="1"/>
  <c r="D19" i="51" s="1"/>
  <c r="X152" i="52"/>
  <c r="X166" i="52" s="1"/>
  <c r="X180" i="52" s="1"/>
  <c r="X194" i="52" s="1"/>
  <c r="X209" i="52" s="1"/>
  <c r="X139" i="52"/>
  <c r="X153" i="52" s="1"/>
  <c r="X167" i="52" s="1"/>
  <c r="X181" i="52" s="1"/>
  <c r="X195" i="52" s="1"/>
  <c r="X210" i="52" s="1"/>
  <c r="AF152" i="52"/>
  <c r="AF166" i="52" s="1"/>
  <c r="AF180" i="52" s="1"/>
  <c r="AF194" i="52" s="1"/>
  <c r="AF209" i="52" s="1"/>
  <c r="AF139" i="52"/>
  <c r="AF153" i="52" s="1"/>
  <c r="AF167" i="52" s="1"/>
  <c r="AF181" i="52" s="1"/>
  <c r="AF195" i="52" s="1"/>
  <c r="AF210" i="52" s="1"/>
  <c r="AU139" i="52"/>
  <c r="AU153" i="52" s="1"/>
  <c r="AU167" i="52" s="1"/>
  <c r="AU181" i="52" s="1"/>
  <c r="AU195" i="52" s="1"/>
  <c r="AU210" i="52" s="1"/>
  <c r="J20" i="51" s="1"/>
  <c r="AU152" i="52"/>
  <c r="AU166" i="52" s="1"/>
  <c r="AU180" i="52" s="1"/>
  <c r="AU194" i="52" s="1"/>
  <c r="AU209" i="52" s="1"/>
  <c r="J19" i="51" s="1"/>
  <c r="AG152" i="52"/>
  <c r="AG166" i="52" s="1"/>
  <c r="AG180" i="52" s="1"/>
  <c r="AG194" i="52" s="1"/>
  <c r="AG209" i="52" s="1"/>
  <c r="AG139" i="52"/>
  <c r="AG153" i="52" s="1"/>
  <c r="AG167" i="52" s="1"/>
  <c r="AG181" i="52" s="1"/>
  <c r="AG195" i="52" s="1"/>
  <c r="AG210" i="52" s="1"/>
  <c r="AH152" i="52"/>
  <c r="AH166" i="52" s="1"/>
  <c r="AH180" i="52" s="1"/>
  <c r="AH194" i="52" s="1"/>
  <c r="AH209" i="52" s="1"/>
  <c r="AH139" i="52"/>
  <c r="AH153" i="52" s="1"/>
  <c r="AH167" i="52" s="1"/>
  <c r="AH181" i="52" s="1"/>
  <c r="AH195" i="52" s="1"/>
  <c r="AH210" i="52" s="1"/>
  <c r="T139" i="52"/>
  <c r="T153" i="52" s="1"/>
  <c r="T167" i="52" s="1"/>
  <c r="T181" i="52" s="1"/>
  <c r="T195" i="52" s="1"/>
  <c r="T210" i="52" s="1"/>
  <c r="T152" i="52"/>
  <c r="T166" i="52" s="1"/>
  <c r="T180" i="52" s="1"/>
  <c r="T194" i="52" s="1"/>
  <c r="T209" i="52" s="1"/>
  <c r="AA152" i="52"/>
  <c r="AA166" i="52" s="1"/>
  <c r="AA180" i="52" s="1"/>
  <c r="AA194" i="52" s="1"/>
  <c r="AA209" i="52" s="1"/>
  <c r="AA139" i="52"/>
  <c r="AA153" i="52" s="1"/>
  <c r="AA167" i="52" s="1"/>
  <c r="AA181" i="52" s="1"/>
  <c r="AA195" i="52" s="1"/>
  <c r="AA210" i="52" s="1"/>
  <c r="AN152" i="52"/>
  <c r="AN166" i="52" s="1"/>
  <c r="AN180" i="52" s="1"/>
  <c r="AN139" i="52"/>
  <c r="AN153" i="52" s="1"/>
  <c r="AN167" i="52" s="1"/>
  <c r="AN181" i="52" s="1"/>
  <c r="AN195" i="52" s="1"/>
  <c r="AN210" i="52" s="1"/>
  <c r="C20" i="51" s="1"/>
  <c r="R152" i="52"/>
  <c r="R166" i="52" s="1"/>
  <c r="R180" i="52" s="1"/>
  <c r="R194" i="52" s="1"/>
  <c r="R209" i="52" s="1"/>
  <c r="R139" i="52"/>
  <c r="R153" i="52" s="1"/>
  <c r="R167" i="52" s="1"/>
  <c r="R181" i="52" s="1"/>
  <c r="R195" i="52" s="1"/>
  <c r="R210" i="52" s="1"/>
  <c r="F152" i="52"/>
  <c r="F166" i="52" s="1"/>
  <c r="F180" i="52" s="1"/>
  <c r="F194" i="52" s="1"/>
  <c r="F209" i="52" s="1"/>
  <c r="F139" i="52"/>
  <c r="F153" i="52" s="1"/>
  <c r="F167" i="52" s="1"/>
  <c r="F181" i="52" s="1"/>
  <c r="F195" i="52" s="1"/>
  <c r="F210" i="52" s="1"/>
  <c r="D152" i="52"/>
  <c r="D166" i="52" s="1"/>
  <c r="D180" i="52" s="1"/>
  <c r="D194" i="52" s="1"/>
  <c r="D209" i="52" s="1"/>
  <c r="D139" i="52"/>
  <c r="D153" i="52" s="1"/>
  <c r="D167" i="52" s="1"/>
  <c r="D181" i="52" s="1"/>
  <c r="D195" i="52" s="1"/>
  <c r="D210" i="52" s="1"/>
  <c r="E152" i="52"/>
  <c r="E166" i="52" s="1"/>
  <c r="E180" i="52" s="1"/>
  <c r="E194" i="52" s="1"/>
  <c r="E209" i="52" s="1"/>
  <c r="E139" i="52"/>
  <c r="E153" i="52" s="1"/>
  <c r="E167" i="52" s="1"/>
  <c r="E181" i="52" s="1"/>
  <c r="E195" i="52" s="1"/>
  <c r="E210" i="52" s="1"/>
  <c r="AQ152" i="52"/>
  <c r="AQ166" i="52" s="1"/>
  <c r="AQ180" i="52" s="1"/>
  <c r="AQ194" i="52" s="1"/>
  <c r="AQ209" i="52" s="1"/>
  <c r="F19" i="51" s="1"/>
  <c r="AQ139" i="52"/>
  <c r="AQ153" i="52" s="1"/>
  <c r="AQ167" i="52" s="1"/>
  <c r="AQ181" i="52" s="1"/>
  <c r="AQ195" i="52" s="1"/>
  <c r="AQ210" i="52" s="1"/>
  <c r="F20" i="51" s="1"/>
  <c r="AE139" i="52"/>
  <c r="AE153" i="52" s="1"/>
  <c r="AE167" i="52" s="1"/>
  <c r="AE181" i="52" s="1"/>
  <c r="AE195" i="52" s="1"/>
  <c r="AE210" i="52" s="1"/>
  <c r="AE152" i="52"/>
  <c r="AE166" i="52" s="1"/>
  <c r="AE180" i="52" s="1"/>
  <c r="AE194" i="52" s="1"/>
  <c r="AE209" i="52" s="1"/>
  <c r="Z138" i="52"/>
  <c r="Z151" i="52"/>
  <c r="Z165" i="52" s="1"/>
  <c r="Z179" i="52" s="1"/>
  <c r="Z193" i="52" s="1"/>
  <c r="Z208" i="52" s="1"/>
  <c r="AM139" i="52"/>
  <c r="AM153" i="52" s="1"/>
  <c r="AM167" i="52" s="1"/>
  <c r="AM181" i="52" s="1"/>
  <c r="AM152" i="52"/>
  <c r="AM166" i="52" s="1"/>
  <c r="AM180" i="52" s="1"/>
  <c r="AM194" i="52" s="1"/>
  <c r="AM209" i="52" s="1"/>
  <c r="M139" i="52"/>
  <c r="M153" i="52" s="1"/>
  <c r="M167" i="52" s="1"/>
  <c r="M181" i="52" s="1"/>
  <c r="M195" i="52" s="1"/>
  <c r="M210" i="52" s="1"/>
  <c r="M152" i="52"/>
  <c r="M166" i="52" s="1"/>
  <c r="M180" i="52" s="1"/>
  <c r="M194" i="52" s="1"/>
  <c r="M209" i="52" s="1"/>
  <c r="U139" i="52"/>
  <c r="U153" i="52" s="1"/>
  <c r="U167" i="52" s="1"/>
  <c r="U181" i="52" s="1"/>
  <c r="U152" i="52"/>
  <c r="U166" i="52" s="1"/>
  <c r="U180" i="52" s="1"/>
  <c r="U194" i="52" s="1"/>
  <c r="U209" i="52" s="1"/>
  <c r="AD139" i="52"/>
  <c r="AD153" i="52" s="1"/>
  <c r="AD167" i="52" s="1"/>
  <c r="AD181" i="52" s="1"/>
  <c r="AD152" i="52"/>
  <c r="AD166" i="52" s="1"/>
  <c r="AD180" i="52" s="1"/>
  <c r="AD194" i="52" s="1"/>
  <c r="AD209" i="52" s="1"/>
  <c r="K139" i="52"/>
  <c r="K153" i="52" s="1"/>
  <c r="K167" i="52" s="1"/>
  <c r="K181" i="52" s="1"/>
  <c r="K152" i="52"/>
  <c r="K166" i="52" s="1"/>
  <c r="K180" i="52" s="1"/>
  <c r="K194" i="52" s="1"/>
  <c r="K209" i="52" s="1"/>
  <c r="AC139" i="52"/>
  <c r="AC153" i="52" s="1"/>
  <c r="AC167" i="52" s="1"/>
  <c r="AC181" i="52" s="1"/>
  <c r="AC195" i="52" s="1"/>
  <c r="AC210" i="52" s="1"/>
  <c r="AC152" i="52"/>
  <c r="AC166" i="52" s="1"/>
  <c r="AC180" i="52" s="1"/>
  <c r="AC194" i="52" s="1"/>
  <c r="AC209" i="52" s="1"/>
  <c r="AI138" i="52"/>
  <c r="AI151" i="52"/>
  <c r="AI165" i="52" s="1"/>
  <c r="AK139" i="52"/>
  <c r="AK153" i="52" s="1"/>
  <c r="AK167" i="52" s="1"/>
  <c r="AK181" i="52" s="1"/>
  <c r="AK195" i="52" s="1"/>
  <c r="AK210" i="52" s="1"/>
  <c r="AK152" i="52"/>
  <c r="AK166" i="52" s="1"/>
  <c r="AK180" i="52" s="1"/>
  <c r="AK194" i="52" s="1"/>
  <c r="AK209" i="52" s="1"/>
  <c r="Q138" i="52"/>
  <c r="Q151" i="52"/>
  <c r="Q165" i="52" s="1"/>
  <c r="AB446" i="3"/>
  <c r="AB445" i="3" s="1"/>
  <c r="AB19" i="3" s="1"/>
  <c r="AB20" i="3" s="1"/>
  <c r="AJ404" i="3"/>
  <c r="AJ452" i="3" s="1"/>
  <c r="AM402" i="3"/>
  <c r="AM450" i="3" s="1"/>
  <c r="AL403" i="3"/>
  <c r="AL451" i="3" s="1"/>
  <c r="AN401" i="3"/>
  <c r="AN449" i="3" s="1"/>
  <c r="AF409" i="3"/>
  <c r="AF457" i="3" s="1"/>
  <c r="AE410" i="3"/>
  <c r="AE458" i="3" s="1"/>
  <c r="AP399" i="3"/>
  <c r="AP447" i="3" s="1"/>
  <c r="AP400" i="3"/>
  <c r="AP448" i="3" s="1"/>
  <c r="AI406" i="3"/>
  <c r="AI454" i="3" s="1"/>
  <c r="AK404" i="3"/>
  <c r="AK452" i="3" s="1"/>
  <c r="AH407" i="3"/>
  <c r="AH455" i="3" s="1"/>
  <c r="AC412" i="3"/>
  <c r="AC460" i="3" s="1"/>
  <c r="AG408" i="3"/>
  <c r="AG456" i="3" s="1"/>
  <c r="AD411" i="3"/>
  <c r="AD459" i="3" s="1"/>
  <c r="BD176" i="52" l="1"/>
  <c r="R10" i="51" s="1"/>
  <c r="BD187" i="52"/>
  <c r="R21" i="51" s="1"/>
  <c r="BD179" i="52"/>
  <c r="R13" i="51" s="1"/>
  <c r="BD171" i="52"/>
  <c r="R5" i="51" s="1"/>
  <c r="BD170" i="52"/>
  <c r="R4" i="51" s="1"/>
  <c r="BD185" i="52"/>
  <c r="R19" i="51" s="1"/>
  <c r="BD186" i="52"/>
  <c r="R20" i="51" s="1"/>
  <c r="BD172" i="52"/>
  <c r="R6" i="51" s="1"/>
  <c r="BD178" i="52"/>
  <c r="R12" i="51" s="1"/>
  <c r="BD182" i="52"/>
  <c r="R16" i="51" s="1"/>
  <c r="BD169" i="52"/>
  <c r="R3" i="51" s="1"/>
  <c r="BD180" i="52"/>
  <c r="R14" i="51" s="1"/>
  <c r="BD183" i="52"/>
  <c r="R17" i="51" s="1"/>
  <c r="BD174" i="52"/>
  <c r="R8" i="51" s="1"/>
  <c r="BD188" i="52"/>
  <c r="R22" i="51" s="1"/>
  <c r="BD184" i="52"/>
  <c r="R18" i="51" s="1"/>
  <c r="BD189" i="52"/>
  <c r="R23" i="51" s="1"/>
  <c r="BD177" i="52"/>
  <c r="R11" i="51" s="1"/>
  <c r="BD175" i="52"/>
  <c r="R9" i="51" s="1"/>
  <c r="BD181" i="52"/>
  <c r="R15" i="51" s="1"/>
  <c r="BD190" i="52"/>
  <c r="R24" i="51" s="1"/>
  <c r="BD173" i="52"/>
  <c r="R7" i="51" s="1"/>
  <c r="AR152" i="52"/>
  <c r="AR166" i="52" s="1"/>
  <c r="AR139" i="52"/>
  <c r="AR153" i="52" s="1"/>
  <c r="AR167" i="52" s="1"/>
  <c r="AN194" i="52"/>
  <c r="AN209" i="52" s="1"/>
  <c r="C19" i="51" s="1"/>
  <c r="BD191" i="52"/>
  <c r="R25" i="51" s="1"/>
  <c r="Z139" i="52"/>
  <c r="Z153" i="52" s="1"/>
  <c r="Z167" i="52" s="1"/>
  <c r="Z152" i="52"/>
  <c r="Z166" i="52" s="1"/>
  <c r="K195" i="52"/>
  <c r="K210" i="52" s="1"/>
  <c r="AZ191" i="52"/>
  <c r="AZ169" i="52"/>
  <c r="AZ174" i="52"/>
  <c r="AZ178" i="52"/>
  <c r="AZ183" i="52"/>
  <c r="AZ179" i="52"/>
  <c r="AZ175" i="52"/>
  <c r="AZ189" i="52"/>
  <c r="AZ170" i="52"/>
  <c r="AZ184" i="52"/>
  <c r="AZ187" i="52"/>
  <c r="AZ182" i="52"/>
  <c r="AZ177" i="52"/>
  <c r="AZ186" i="52"/>
  <c r="AZ190" i="52"/>
  <c r="AZ176" i="52"/>
  <c r="AZ188" i="52"/>
  <c r="AZ172" i="52"/>
  <c r="AZ173" i="52"/>
  <c r="AZ185" i="52"/>
  <c r="AZ181" i="52"/>
  <c r="AZ171" i="52"/>
  <c r="Q139" i="52"/>
  <c r="Q153" i="52" s="1"/>
  <c r="Q167" i="52" s="1"/>
  <c r="Q152" i="52"/>
  <c r="Q166" i="52" s="1"/>
  <c r="AM195" i="52"/>
  <c r="AM210" i="52" s="1"/>
  <c r="BC186" i="52"/>
  <c r="BC175" i="52"/>
  <c r="BC183" i="52"/>
  <c r="BC188" i="52"/>
  <c r="BC178" i="52"/>
  <c r="BC171" i="52"/>
  <c r="BC179" i="52"/>
  <c r="BC191" i="52"/>
  <c r="BC174" i="52"/>
  <c r="BC177" i="52"/>
  <c r="BC189" i="52"/>
  <c r="BC169" i="52"/>
  <c r="BC170" i="52"/>
  <c r="BC187" i="52"/>
  <c r="BC190" i="52"/>
  <c r="BC172" i="52"/>
  <c r="BC185" i="52"/>
  <c r="BC182" i="52"/>
  <c r="BC181" i="52"/>
  <c r="BC184" i="52"/>
  <c r="BC180" i="52"/>
  <c r="BC173" i="52"/>
  <c r="BC176" i="52"/>
  <c r="AI139" i="52"/>
  <c r="AI153" i="52" s="1"/>
  <c r="AI167" i="52" s="1"/>
  <c r="AI152" i="52"/>
  <c r="AI166" i="52" s="1"/>
  <c r="U195" i="52"/>
  <c r="U210" i="52" s="1"/>
  <c r="BA172" i="52"/>
  <c r="BA175" i="52"/>
  <c r="BA179" i="52"/>
  <c r="BA169" i="52"/>
  <c r="BA183" i="52"/>
  <c r="BA188" i="52"/>
  <c r="BA190" i="52"/>
  <c r="BA174" i="52"/>
  <c r="BA173" i="52"/>
  <c r="BA189" i="52"/>
  <c r="BA171" i="52"/>
  <c r="BA170" i="52"/>
  <c r="BA185" i="52"/>
  <c r="BA191" i="52"/>
  <c r="BA176" i="52"/>
  <c r="BA186" i="52"/>
  <c r="BA182" i="52"/>
  <c r="BA180" i="52"/>
  <c r="BA177" i="52"/>
  <c r="BA181" i="52"/>
  <c r="BA187" i="52"/>
  <c r="BA178" i="52"/>
  <c r="BA184" i="52"/>
  <c r="AZ180" i="52"/>
  <c r="AD195" i="52"/>
  <c r="AD210" i="52" s="1"/>
  <c r="BB173" i="52"/>
  <c r="BB190" i="52"/>
  <c r="BB181" i="52"/>
  <c r="BB170" i="52"/>
  <c r="BB191" i="52"/>
  <c r="BB180" i="52"/>
  <c r="BB175" i="52"/>
  <c r="BB169" i="52"/>
  <c r="BB176" i="52"/>
  <c r="BB179" i="52"/>
  <c r="BB183" i="52"/>
  <c r="BB189" i="52"/>
  <c r="BB188" i="52"/>
  <c r="BB186" i="52"/>
  <c r="BB174" i="52"/>
  <c r="BB185" i="52"/>
  <c r="BB172" i="52"/>
  <c r="BB178" i="52"/>
  <c r="BB171" i="52"/>
  <c r="BB184" i="52"/>
  <c r="BB187" i="52"/>
  <c r="BB182" i="52"/>
  <c r="BB177" i="52"/>
  <c r="AC444" i="3"/>
  <c r="AC21" i="3" s="1"/>
  <c r="AC446" i="3"/>
  <c r="AC445" i="3" s="1"/>
  <c r="AC19" i="3" s="1"/>
  <c r="AC20" i="3" s="1"/>
  <c r="AJ405" i="3"/>
  <c r="AJ453" i="3" s="1"/>
  <c r="AQ399" i="3"/>
  <c r="AQ447" i="3" s="1"/>
  <c r="AE411" i="3"/>
  <c r="AE459" i="3" s="1"/>
  <c r="AL404" i="3"/>
  <c r="AL452" i="3" s="1"/>
  <c r="AG409" i="3"/>
  <c r="AG457" i="3" s="1"/>
  <c r="AD412" i="3"/>
  <c r="AD460" i="3" s="1"/>
  <c r="AM403" i="3"/>
  <c r="AM451" i="3" s="1"/>
  <c r="AH408" i="3"/>
  <c r="AH456" i="3" s="1"/>
  <c r="AI407" i="3"/>
  <c r="AI455" i="3" s="1"/>
  <c r="AK405" i="3"/>
  <c r="AK453" i="3" s="1"/>
  <c r="AQ400" i="3"/>
  <c r="AQ448" i="3" s="1"/>
  <c r="AF410" i="3"/>
  <c r="AF458" i="3" s="1"/>
  <c r="AO401" i="3"/>
  <c r="AO449" i="3" s="1"/>
  <c r="AN402" i="3"/>
  <c r="AN450" i="3" s="1"/>
  <c r="AD444" i="3" l="1"/>
  <c r="AD21" i="3" s="1"/>
  <c r="AD446" i="3"/>
  <c r="AD445" i="3" s="1"/>
  <c r="AD19" i="3" s="1"/>
  <c r="AD20" i="3" s="1"/>
  <c r="AJ406" i="3"/>
  <c r="AJ454" i="3" s="1"/>
  <c r="AO402" i="3"/>
  <c r="AO450" i="3" s="1"/>
  <c r="AL405" i="3"/>
  <c r="AL453" i="3" s="1"/>
  <c r="AE412" i="3"/>
  <c r="AE460" i="3" s="1"/>
  <c r="AE444" i="3" s="1"/>
  <c r="AE21" i="3" s="1"/>
  <c r="AK406" i="3"/>
  <c r="AK454" i="3" s="1"/>
  <c r="AG410" i="3"/>
  <c r="AG458" i="3" s="1"/>
  <c r="AI408" i="3"/>
  <c r="AI456" i="3" s="1"/>
  <c r="AF411" i="3"/>
  <c r="AF459" i="3" s="1"/>
  <c r="AP401" i="3"/>
  <c r="AP449" i="3" s="1"/>
  <c r="AR400" i="3"/>
  <c r="AR448" i="3" s="1"/>
  <c r="AN403" i="3"/>
  <c r="AN451" i="3" s="1"/>
  <c r="AH409" i="3"/>
  <c r="AH457" i="3" s="1"/>
  <c r="AM404" i="3"/>
  <c r="AM452" i="3" s="1"/>
  <c r="AR399" i="3"/>
  <c r="AR447" i="3" s="1"/>
  <c r="AE446" i="3" l="1"/>
  <c r="AE445" i="3" s="1"/>
  <c r="AE19" i="3" s="1"/>
  <c r="AE20" i="3" s="1"/>
  <c r="AJ407" i="3"/>
  <c r="AJ455" i="3" s="1"/>
  <c r="AS399" i="3"/>
  <c r="AS447" i="3" s="1"/>
  <c r="AI409" i="3"/>
  <c r="AI457" i="3" s="1"/>
  <c r="AQ401" i="3"/>
  <c r="AQ449" i="3" s="1"/>
  <c r="AL406" i="3"/>
  <c r="AL454" i="3" s="1"/>
  <c r="AM405" i="3"/>
  <c r="AM453" i="3" s="1"/>
  <c r="AN404" i="3"/>
  <c r="AN452" i="3" s="1"/>
  <c r="AO403" i="3"/>
  <c r="AO451" i="3" s="1"/>
  <c r="AS400" i="3"/>
  <c r="AS448" i="3" s="1"/>
  <c r="AG411" i="3"/>
  <c r="AG459" i="3" s="1"/>
  <c r="AH410" i="3"/>
  <c r="AH458" i="3" s="1"/>
  <c r="AF412" i="3"/>
  <c r="AF460" i="3" s="1"/>
  <c r="AF444" i="3" s="1"/>
  <c r="AF21" i="3" s="1"/>
  <c r="AP402" i="3"/>
  <c r="AP450" i="3" s="1"/>
  <c r="AF446" i="3" l="1"/>
  <c r="AF445" i="3" s="1"/>
  <c r="AF19" i="3" s="1"/>
  <c r="AF20" i="3" s="1"/>
  <c r="AJ408" i="3"/>
  <c r="AJ456" i="3" s="1"/>
  <c r="AK407" i="3"/>
  <c r="AK455" i="3" s="1"/>
  <c r="AQ402" i="3"/>
  <c r="AQ450" i="3" s="1"/>
  <c r="AT400" i="3"/>
  <c r="AT448" i="3" s="1"/>
  <c r="AM406" i="3"/>
  <c r="AM454" i="3" s="1"/>
  <c r="AI410" i="3"/>
  <c r="AI458" i="3" s="1"/>
  <c r="AO404" i="3"/>
  <c r="AO452" i="3" s="1"/>
  <c r="AK408" i="3"/>
  <c r="AK456" i="3" s="1"/>
  <c r="AG412" i="3"/>
  <c r="AG460" i="3" s="1"/>
  <c r="AG444" i="3" s="1"/>
  <c r="AG21" i="3" s="1"/>
  <c r="AH411" i="3"/>
  <c r="AH459" i="3" s="1"/>
  <c r="AP403" i="3"/>
  <c r="AP451" i="3" s="1"/>
  <c r="AN405" i="3"/>
  <c r="AN453" i="3" s="1"/>
  <c r="AR401" i="3"/>
  <c r="AR449" i="3" s="1"/>
  <c r="AT399" i="3"/>
  <c r="AT447" i="3" s="1"/>
  <c r="AL407" i="3"/>
  <c r="AL455" i="3" s="1"/>
  <c r="AG446" i="3" l="1"/>
  <c r="AG445" i="3" s="1"/>
  <c r="AG19" i="3" s="1"/>
  <c r="AG20" i="3" s="1"/>
  <c r="AJ409" i="3"/>
  <c r="AJ457" i="3" s="1"/>
  <c r="AS401" i="3"/>
  <c r="AS449" i="3" s="1"/>
  <c r="AQ403" i="3"/>
  <c r="AQ451" i="3" s="1"/>
  <c r="AH412" i="3"/>
  <c r="AH460" i="3" s="1"/>
  <c r="AH444" i="3" s="1"/>
  <c r="AH21" i="3" s="1"/>
  <c r="AU400" i="3"/>
  <c r="AU448" i="3" s="1"/>
  <c r="AM407" i="3"/>
  <c r="AM455" i="3" s="1"/>
  <c r="AK409" i="3"/>
  <c r="AK457" i="3" s="1"/>
  <c r="AU399" i="3"/>
  <c r="AU447" i="3" s="1"/>
  <c r="AO405" i="3"/>
  <c r="AO453" i="3" s="1"/>
  <c r="AI411" i="3"/>
  <c r="AI459" i="3" s="1"/>
  <c r="AL408" i="3"/>
  <c r="AL456" i="3" s="1"/>
  <c r="AP404" i="3"/>
  <c r="AP452" i="3" s="1"/>
  <c r="AN406" i="3"/>
  <c r="AN454" i="3" s="1"/>
  <c r="AR402" i="3"/>
  <c r="AR450" i="3" s="1"/>
  <c r="AH446" i="3" l="1"/>
  <c r="AH445" i="3" s="1"/>
  <c r="AH19" i="3" s="1"/>
  <c r="AH20" i="3" s="1"/>
  <c r="AJ410" i="3"/>
  <c r="AJ458" i="3" s="1"/>
  <c r="AS402" i="3"/>
  <c r="AS450" i="3" s="1"/>
  <c r="AN407" i="3"/>
  <c r="AN455" i="3" s="1"/>
  <c r="AK410" i="3"/>
  <c r="AK458" i="3" s="1"/>
  <c r="AQ404" i="3"/>
  <c r="AQ452" i="3" s="1"/>
  <c r="AR403" i="3"/>
  <c r="AR451" i="3" s="1"/>
  <c r="AO406" i="3"/>
  <c r="AO454" i="3" s="1"/>
  <c r="AM408" i="3"/>
  <c r="AM456" i="3" s="1"/>
  <c r="AP405" i="3"/>
  <c r="AP453" i="3" s="1"/>
  <c r="AL409" i="3"/>
  <c r="AL457" i="3" s="1"/>
  <c r="AI412" i="3"/>
  <c r="AI460" i="3" s="1"/>
  <c r="AI444" i="3" s="1"/>
  <c r="AI21" i="3" s="1"/>
  <c r="AT401" i="3"/>
  <c r="AT449" i="3" s="1"/>
  <c r="AI446" i="3" l="1"/>
  <c r="AI445" i="3" s="1"/>
  <c r="AI19" i="3" s="1"/>
  <c r="AI20" i="3" s="1"/>
  <c r="AJ411" i="3"/>
  <c r="AJ459" i="3" s="1"/>
  <c r="AQ405" i="3"/>
  <c r="AQ453" i="3" s="1"/>
  <c r="AR404" i="3"/>
  <c r="AR452" i="3" s="1"/>
  <c r="AO407" i="3"/>
  <c r="AO455" i="3" s="1"/>
  <c r="AK411" i="3"/>
  <c r="AK459" i="3" s="1"/>
  <c r="AU401" i="3"/>
  <c r="AU449" i="3" s="1"/>
  <c r="AP406" i="3"/>
  <c r="AP454" i="3" s="1"/>
  <c r="AM409" i="3"/>
  <c r="AM457" i="3" s="1"/>
  <c r="AN408" i="3"/>
  <c r="AN456" i="3" s="1"/>
  <c r="AS403" i="3"/>
  <c r="AS451" i="3" s="1"/>
  <c r="AL410" i="3"/>
  <c r="AL458" i="3" s="1"/>
  <c r="AT402" i="3"/>
  <c r="AT450" i="3" s="1"/>
  <c r="AJ412" i="3" l="1"/>
  <c r="AJ460" i="3" s="1"/>
  <c r="AJ444" i="3" s="1"/>
  <c r="AJ21" i="3" s="1"/>
  <c r="AT403" i="3"/>
  <c r="AT451" i="3" s="1"/>
  <c r="AN409" i="3"/>
  <c r="AN457" i="3" s="1"/>
  <c r="AS404" i="3"/>
  <c r="AS452" i="3" s="1"/>
  <c r="AU402" i="3"/>
  <c r="AU450" i="3" s="1"/>
  <c r="AQ406" i="3"/>
  <c r="AQ454" i="3" s="1"/>
  <c r="AL411" i="3"/>
  <c r="AL459" i="3" s="1"/>
  <c r="AM410" i="3"/>
  <c r="AM458" i="3" s="1"/>
  <c r="AO408" i="3"/>
  <c r="AO456" i="3" s="1"/>
  <c r="AK412" i="3"/>
  <c r="AK460" i="3" s="1"/>
  <c r="AK444" i="3" s="1"/>
  <c r="AK21" i="3" s="1"/>
  <c r="AP407" i="3"/>
  <c r="AP455" i="3" s="1"/>
  <c r="AR405" i="3"/>
  <c r="AR453" i="3" s="1"/>
  <c r="AJ446" i="3" l="1"/>
  <c r="AJ445" i="3" s="1"/>
  <c r="AJ19" i="3" s="1"/>
  <c r="AJ20" i="3" s="1"/>
  <c r="AK446" i="3"/>
  <c r="AK445" i="3" s="1"/>
  <c r="AK19" i="3" s="1"/>
  <c r="AK20" i="3" s="1"/>
  <c r="AP408" i="3"/>
  <c r="AP456" i="3" s="1"/>
  <c r="AM411" i="3"/>
  <c r="AM459" i="3" s="1"/>
  <c r="AO409" i="3"/>
  <c r="AO457" i="3" s="1"/>
  <c r="AS405" i="3"/>
  <c r="AS453" i="3" s="1"/>
  <c r="AQ407" i="3"/>
  <c r="AQ455" i="3" s="1"/>
  <c r="AL412" i="3"/>
  <c r="AL460" i="3" s="1"/>
  <c r="AL444" i="3" s="1"/>
  <c r="AL21" i="3" s="1"/>
  <c r="AN410" i="3"/>
  <c r="AN458" i="3" s="1"/>
  <c r="AR406" i="3"/>
  <c r="AR454" i="3" s="1"/>
  <c r="AT404" i="3"/>
  <c r="AT452" i="3" s="1"/>
  <c r="AU403" i="3"/>
  <c r="AU451" i="3" s="1"/>
  <c r="AL446" i="3" l="1"/>
  <c r="AL445" i="3" s="1"/>
  <c r="AL19" i="3" s="1"/>
  <c r="AL20" i="3" s="1"/>
  <c r="AU404" i="3"/>
  <c r="AU452" i="3" s="1"/>
  <c r="AO410" i="3"/>
  <c r="AO458" i="3" s="1"/>
  <c r="AR407" i="3"/>
  <c r="AR455" i="3" s="1"/>
  <c r="AT405" i="3"/>
  <c r="AT453" i="3" s="1"/>
  <c r="AN411" i="3"/>
  <c r="AN459" i="3" s="1"/>
  <c r="AS406" i="3"/>
  <c r="AS454" i="3" s="1"/>
  <c r="AM412" i="3"/>
  <c r="AM460" i="3" s="1"/>
  <c r="AM444" i="3" s="1"/>
  <c r="AM21" i="3" s="1"/>
  <c r="AP409" i="3"/>
  <c r="AP457" i="3" s="1"/>
  <c r="AQ408" i="3"/>
  <c r="AQ456" i="3" s="1"/>
  <c r="AM446" i="3" l="1"/>
  <c r="AM445" i="3" s="1"/>
  <c r="AM19" i="3" s="1"/>
  <c r="AM20" i="3" s="1"/>
  <c r="AR408" i="3"/>
  <c r="AR456" i="3" s="1"/>
  <c r="AN412" i="3"/>
  <c r="AN460" i="3" s="1"/>
  <c r="AN444" i="3" s="1"/>
  <c r="AN21" i="3" s="1"/>
  <c r="AU405" i="3"/>
  <c r="AU453" i="3" s="1"/>
  <c r="AP410" i="3"/>
  <c r="AP458" i="3" s="1"/>
  <c r="AQ409" i="3"/>
  <c r="AQ457" i="3" s="1"/>
  <c r="AT406" i="3"/>
  <c r="AT454" i="3" s="1"/>
  <c r="AO411" i="3"/>
  <c r="AO459" i="3" s="1"/>
  <c r="AS407" i="3"/>
  <c r="AS455" i="3" s="1"/>
  <c r="AN446" i="3" l="1"/>
  <c r="AN445" i="3" s="1"/>
  <c r="AN19" i="3" s="1"/>
  <c r="AN20" i="3" s="1"/>
  <c r="AT407" i="3"/>
  <c r="AT455" i="3" s="1"/>
  <c r="AU406" i="3"/>
  <c r="AU454" i="3" s="1"/>
  <c r="AQ410" i="3"/>
  <c r="AQ458" i="3" s="1"/>
  <c r="AO412" i="3"/>
  <c r="AO460" i="3" s="1"/>
  <c r="AO444" i="3" s="1"/>
  <c r="AO21" i="3" s="1"/>
  <c r="AP411" i="3"/>
  <c r="AP459" i="3" s="1"/>
  <c r="AR409" i="3"/>
  <c r="AR457" i="3" s="1"/>
  <c r="AS408" i="3"/>
  <c r="AS456" i="3" s="1"/>
  <c r="AO446" i="3" l="1"/>
  <c r="AO445" i="3" s="1"/>
  <c r="AO19" i="3" s="1"/>
  <c r="AO20" i="3" s="1"/>
  <c r="AT408" i="3"/>
  <c r="AT456" i="3" s="1"/>
  <c r="AS409" i="3"/>
  <c r="AS457" i="3" s="1"/>
  <c r="AP412" i="3"/>
  <c r="AP460" i="3" s="1"/>
  <c r="AP444" i="3" s="1"/>
  <c r="AP21" i="3" s="1"/>
  <c r="AQ411" i="3"/>
  <c r="AQ459" i="3" s="1"/>
  <c r="AR410" i="3"/>
  <c r="AR458" i="3" s="1"/>
  <c r="AU407" i="3"/>
  <c r="AU455" i="3" s="1"/>
  <c r="AP446" i="3" l="1"/>
  <c r="AP445" i="3" s="1"/>
  <c r="AP19" i="3" s="1"/>
  <c r="AP20" i="3" s="1"/>
  <c r="AS410" i="3"/>
  <c r="AS458" i="3" s="1"/>
  <c r="AT409" i="3"/>
  <c r="AT457" i="3" s="1"/>
  <c r="AR411" i="3"/>
  <c r="AR459" i="3" s="1"/>
  <c r="AQ412" i="3"/>
  <c r="AQ460" i="3" s="1"/>
  <c r="AQ444" i="3" s="1"/>
  <c r="AQ21" i="3" s="1"/>
  <c r="AU408" i="3"/>
  <c r="AU456" i="3" s="1"/>
  <c r="AQ446" i="3" l="1"/>
  <c r="AQ445" i="3" s="1"/>
  <c r="AQ19" i="3" s="1"/>
  <c r="AQ20" i="3" s="1"/>
  <c r="AU409" i="3"/>
  <c r="AU457" i="3" s="1"/>
  <c r="AS411" i="3"/>
  <c r="AS459" i="3" s="1"/>
  <c r="AR412" i="3"/>
  <c r="AR460" i="3" s="1"/>
  <c r="AR444" i="3" s="1"/>
  <c r="AR21" i="3" s="1"/>
  <c r="AT410" i="3"/>
  <c r="AT458" i="3" s="1"/>
  <c r="AR446" i="3" l="1"/>
  <c r="AR445" i="3" s="1"/>
  <c r="AR19" i="3" s="1"/>
  <c r="AR20" i="3" s="1"/>
  <c r="AS412" i="3"/>
  <c r="AS460" i="3" s="1"/>
  <c r="AS444" i="3" s="1"/>
  <c r="AS21" i="3" s="1"/>
  <c r="AU410" i="3"/>
  <c r="AU458" i="3" s="1"/>
  <c r="AT411" i="3"/>
  <c r="AT459" i="3" s="1"/>
  <c r="AS446" i="3" l="1"/>
  <c r="AS445" i="3" s="1"/>
  <c r="AS19" i="3" s="1"/>
  <c r="AS20" i="3" s="1"/>
  <c r="AT412" i="3"/>
  <c r="AT460" i="3" s="1"/>
  <c r="AU411" i="3"/>
  <c r="AU459" i="3" s="1"/>
  <c r="AT444" i="3" l="1"/>
  <c r="AT21" i="3" s="1"/>
  <c r="AT446" i="3"/>
  <c r="AT445" i="3" s="1"/>
  <c r="AT19" i="3" s="1"/>
  <c r="AT20" i="3" s="1"/>
  <c r="AU412" i="3"/>
  <c r="AU460" i="3" s="1"/>
  <c r="AU444" i="3" s="1"/>
  <c r="AU21" i="3" s="1"/>
  <c r="AU446" i="3" l="1"/>
  <c r="AU445" i="3" s="1"/>
  <c r="AU19" i="3" s="1"/>
  <c r="AU20" i="3" s="1"/>
</calcChain>
</file>

<file path=xl/sharedStrings.xml><?xml version="1.0" encoding="utf-8"?>
<sst xmlns="http://schemas.openxmlformats.org/spreadsheetml/2006/main" count="963" uniqueCount="189">
  <si>
    <t>Class/Subject Code</t>
  </si>
  <si>
    <t>IS</t>
  </si>
  <si>
    <t>DH</t>
  </si>
  <si>
    <t>EN</t>
  </si>
  <si>
    <t>MT</t>
  </si>
  <si>
    <t>QR</t>
  </si>
  <si>
    <t>AC</t>
  </si>
  <si>
    <t>CO</t>
  </si>
  <si>
    <t>EC</t>
  </si>
  <si>
    <t>CP</t>
  </si>
  <si>
    <t>LS</t>
  </si>
  <si>
    <t>#</t>
  </si>
  <si>
    <t>NAME</t>
  </si>
  <si>
    <t>TTL</t>
  </si>
  <si>
    <t>MS</t>
  </si>
  <si>
    <t>AR</t>
  </si>
  <si>
    <t>BDL</t>
  </si>
  <si>
    <t>No of Teachers needed</t>
  </si>
  <si>
    <t>No of periods per teacher</t>
  </si>
  <si>
    <t>Total</t>
  </si>
  <si>
    <t>Total classes</t>
  </si>
  <si>
    <t>CLS</t>
  </si>
  <si>
    <t>SUNDAY</t>
  </si>
  <si>
    <t>MONDAY</t>
  </si>
  <si>
    <t>TUESDAY</t>
  </si>
  <si>
    <t>WEDNESDAY</t>
  </si>
  <si>
    <t>THURSDAY</t>
  </si>
  <si>
    <t>Start</t>
  </si>
  <si>
    <t>End</t>
  </si>
  <si>
    <t>SUN</t>
  </si>
  <si>
    <t>MON</t>
  </si>
  <si>
    <t>TUE</t>
  </si>
  <si>
    <t>WED</t>
  </si>
  <si>
    <t>THU</t>
  </si>
  <si>
    <t>Allocated or not</t>
  </si>
  <si>
    <t>RR</t>
  </si>
  <si>
    <t>RANDOM SUBJECT CODES</t>
  </si>
  <si>
    <t>Random Subjects allocated</t>
  </si>
  <si>
    <t>teacher indx with zero</t>
  </si>
  <si>
    <t>Subject codes assigned</t>
  </si>
  <si>
    <t xml:space="preserve">Classes to map to </t>
  </si>
  <si>
    <t>check wether allocated</t>
  </si>
  <si>
    <t>Timetable with zero</t>
  </si>
  <si>
    <t>Teacher</t>
  </si>
  <si>
    <t>SCHOOL REQUIREMENT</t>
  </si>
  <si>
    <t>CHECKING SUBJECT ALLOCATION TO CLASSES</t>
  </si>
  <si>
    <t>Class Subject</t>
  </si>
  <si>
    <t>Clash Class</t>
  </si>
  <si>
    <t>Clash Teacher Name</t>
  </si>
  <si>
    <t>Clashing Teacher code</t>
  </si>
  <si>
    <t>Clashing class</t>
  </si>
  <si>
    <t>Clashing Subject</t>
  </si>
  <si>
    <t>Clashing Teacher</t>
  </si>
  <si>
    <t>Teacher INDEX CODE</t>
  </si>
  <si>
    <t>TEACHER ALLOCATION</t>
  </si>
  <si>
    <t>:</t>
  </si>
  <si>
    <t>TEACHERS MASTER TIMETABLE</t>
  </si>
  <si>
    <t>No. of Allocation Error</t>
  </si>
  <si>
    <t>Allocation error class</t>
  </si>
  <si>
    <t>Allocation errorsubject</t>
  </si>
  <si>
    <t>teacher index no zero/ MODE</t>
  </si>
  <si>
    <t>1A</t>
  </si>
  <si>
    <t>8A</t>
  </si>
  <si>
    <t>9A</t>
  </si>
  <si>
    <t>10A</t>
  </si>
  <si>
    <t>Baskaran</t>
  </si>
  <si>
    <t>Dipin</t>
  </si>
  <si>
    <t>5A</t>
  </si>
  <si>
    <t>Areef</t>
  </si>
  <si>
    <t>TR</t>
  </si>
  <si>
    <t>CC</t>
  </si>
  <si>
    <t>Azma</t>
  </si>
  <si>
    <t>Hasaa</t>
  </si>
  <si>
    <t>Chandrasena</t>
  </si>
  <si>
    <t>Omanacuttan</t>
  </si>
  <si>
    <t>oo</t>
  </si>
  <si>
    <t>Baa Dhonfanu</t>
  </si>
  <si>
    <t>2A</t>
  </si>
  <si>
    <t>3A</t>
  </si>
  <si>
    <t>4A</t>
  </si>
  <si>
    <t>REQUIREMENT AT 45 MINUTES PER PERIOD</t>
  </si>
  <si>
    <t>6A</t>
  </si>
  <si>
    <t>7A</t>
  </si>
  <si>
    <t>HL</t>
  </si>
  <si>
    <t>SS</t>
  </si>
  <si>
    <t>SC</t>
  </si>
  <si>
    <t>CA</t>
  </si>
  <si>
    <t>BS</t>
  </si>
  <si>
    <t>Shuhaidha</t>
  </si>
  <si>
    <t>Ashraf</t>
  </si>
  <si>
    <t>Ahmed</t>
  </si>
  <si>
    <t>Cilji</t>
  </si>
  <si>
    <t>Lucian</t>
  </si>
  <si>
    <t>Girirajan</t>
  </si>
  <si>
    <t>Suraj</t>
  </si>
  <si>
    <t>Sukesh</t>
  </si>
  <si>
    <t>Sindhu</t>
  </si>
  <si>
    <t>Sanjay</t>
  </si>
  <si>
    <t>CLASS TEACHERS</t>
  </si>
  <si>
    <t>Islam</t>
  </si>
  <si>
    <t>Dhivehi</t>
  </si>
  <si>
    <t>English</t>
  </si>
  <si>
    <t>Maths</t>
  </si>
  <si>
    <t>Quran</t>
  </si>
  <si>
    <t>Health and Fittness</t>
  </si>
  <si>
    <t>Social Studies</t>
  </si>
  <si>
    <t>Science</t>
  </si>
  <si>
    <t>Creative Arts</t>
  </si>
  <si>
    <t>Commerce</t>
  </si>
  <si>
    <t>Principals of Accounts</t>
  </si>
  <si>
    <t>Economics</t>
  </si>
  <si>
    <t>Marine Sceience</t>
  </si>
  <si>
    <t>=</t>
  </si>
  <si>
    <t>Dhonfanu School</t>
  </si>
  <si>
    <t>Naushadh</t>
  </si>
  <si>
    <t>Ali</t>
  </si>
  <si>
    <t>Sajith PG</t>
  </si>
  <si>
    <t>Computer (Touch Typing, Target 41WPM)</t>
  </si>
  <si>
    <t>BI</t>
  </si>
  <si>
    <t>CH</t>
  </si>
  <si>
    <t>Business Studies</t>
  </si>
  <si>
    <t>Biology</t>
  </si>
  <si>
    <t>Chemistry</t>
  </si>
  <si>
    <t>IC</t>
  </si>
  <si>
    <t>Information Communication Technology</t>
  </si>
  <si>
    <t>Anand A</t>
  </si>
  <si>
    <t>P1</t>
  </si>
  <si>
    <t>P2</t>
  </si>
  <si>
    <t>Ummuhany</t>
  </si>
  <si>
    <t>Ziyadha</t>
  </si>
  <si>
    <t xml:space="preserve">Razeena </t>
  </si>
  <si>
    <t>Zunaira</t>
  </si>
  <si>
    <t>Zaeema</t>
  </si>
  <si>
    <t>Naushad</t>
  </si>
  <si>
    <t>Sheema</t>
  </si>
  <si>
    <t>Muna</t>
  </si>
  <si>
    <t>ASST</t>
  </si>
  <si>
    <t>LOAD</t>
  </si>
  <si>
    <t>Salma</t>
  </si>
  <si>
    <t>MASTER TIMETABLE: SINGLE SESSION</t>
  </si>
  <si>
    <t>Ageel</t>
  </si>
  <si>
    <t>Nizna</t>
  </si>
  <si>
    <t>Baa Dhonfan</t>
  </si>
  <si>
    <t>Maldives</t>
  </si>
  <si>
    <t>Code</t>
  </si>
  <si>
    <t>Absent Teacher Codes</t>
  </si>
  <si>
    <t>Name</t>
  </si>
  <si>
    <t>Adjust</t>
  </si>
  <si>
    <t>Sunday</t>
  </si>
  <si>
    <t>Monday</t>
  </si>
  <si>
    <t>Tuesday</t>
  </si>
  <si>
    <t>Wednesday</t>
  </si>
  <si>
    <t>Thursday</t>
  </si>
  <si>
    <t>Today</t>
  </si>
  <si>
    <t>Past 2/18</t>
  </si>
  <si>
    <t>Past 2/19</t>
  </si>
  <si>
    <t>Past 2/20</t>
  </si>
  <si>
    <t>Past 2/21</t>
  </si>
  <si>
    <t>Past 2/22</t>
  </si>
  <si>
    <t>Past 2/23</t>
  </si>
  <si>
    <t>Past 2/24</t>
  </si>
  <si>
    <t>Past 2/25</t>
  </si>
  <si>
    <t>Past 2/26</t>
  </si>
  <si>
    <t>Past 2/27</t>
  </si>
  <si>
    <t>Past 2/28</t>
  </si>
  <si>
    <t>Past 2/29</t>
  </si>
  <si>
    <t>Past 2/30</t>
  </si>
  <si>
    <t>Past 2/31</t>
  </si>
  <si>
    <t>Past 2/32</t>
  </si>
  <si>
    <t>Past 2/33</t>
  </si>
  <si>
    <t>Past 2/34</t>
  </si>
  <si>
    <t>Past 2/35</t>
  </si>
  <si>
    <t>Past 2/36</t>
  </si>
  <si>
    <t>SUM</t>
  </si>
  <si>
    <t>Initial Points</t>
  </si>
  <si>
    <t>Maurifa</t>
  </si>
  <si>
    <t>BR</t>
  </si>
  <si>
    <t>Listening</t>
  </si>
  <si>
    <t xml:space="preserve"> = </t>
  </si>
  <si>
    <t>Preschool Break</t>
  </si>
  <si>
    <t xml:space="preserve">Sharafiyya </t>
  </si>
  <si>
    <t>HS</t>
  </si>
  <si>
    <t>BTC</t>
  </si>
  <si>
    <t>BT</t>
  </si>
  <si>
    <t>Ageel/Sukesh</t>
  </si>
  <si>
    <t>PRS</t>
  </si>
  <si>
    <t>Hl</t>
  </si>
  <si>
    <t>LC</t>
  </si>
  <si>
    <t>Effective from: 11 April 2016 onwards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</si>
</sst>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h:mm;@"/>
    <numFmt numFmtId="165" formatCode="[$-F800]dddd\,\ mmmm\ dd\,\ yyyy"/>
    <numFmt numFmtId="166" formatCode="[$-409]d\-mmm;@"/>
    <numFmt numFmtId="167" formatCode="&quot;Substitution for &quot;\ dddd\,\ dd\,\ mmmm\,\ yyyy\,\ \ \ hh:mm"/>
    <numFmt numFmtId="168" formatCode="&quot;Week Day Number:&quot;\ 0"/>
    <numFmt numFmtId="169" formatCode="dddd"/>
    <numFmt numFmtId="170" formatCode="dddd\,\ dd\,\ mmmm\,\ yyyy\ \ \ \ hh:mm"/>
    <numFmt numFmtId="171" formatCode="&quot;Substitution for: &quot;\ dddd"/>
  </numFmts>
  <fonts count="1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0" tint="-0.249977111117893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  <font>
      <sz val="12"/>
      <color theme="0" tint="-0.34998626667073579"/>
      <name val="Times New Roman"/>
      <family val="1"/>
    </font>
    <font>
      <sz val="8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"/>
      <family val="1"/>
    </font>
    <font>
      <b/>
      <sz val="20"/>
      <color theme="1"/>
      <name val="Times"/>
      <family val="1"/>
    </font>
    <font>
      <sz val="14"/>
      <color theme="0"/>
      <name val="Times"/>
      <family val="1"/>
    </font>
    <font>
      <b/>
      <sz val="26"/>
      <color theme="1"/>
      <name val="Times"/>
      <family val="1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C057"/>
        <bgColor indexed="64"/>
      </patternFill>
    </fill>
    <fill>
      <patternFill patternType="solid">
        <fgColor rgb="FFDDFFF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E73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0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3" fillId="0" borderId="10" xfId="0" applyNumberFormat="1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0" borderId="39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left" vertical="center"/>
    </xf>
    <xf numFmtId="0" fontId="3" fillId="0" borderId="41" xfId="0" applyFont="1" applyFill="1" applyBorder="1" applyAlignment="1">
      <alignment horizontal="left" vertical="top"/>
    </xf>
    <xf numFmtId="0" fontId="3" fillId="0" borderId="12" xfId="0" applyFont="1" applyFill="1" applyBorder="1" applyAlignment="1">
      <alignment horizontal="left" vertical="top"/>
    </xf>
    <xf numFmtId="0" fontId="3" fillId="0" borderId="34" xfId="0" applyFont="1" applyFill="1" applyBorder="1" applyAlignment="1">
      <alignment horizontal="left" vertical="top"/>
    </xf>
    <xf numFmtId="0" fontId="5" fillId="0" borderId="57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 textRotation="90"/>
    </xf>
    <xf numFmtId="0" fontId="5" fillId="0" borderId="26" xfId="0" applyFont="1" applyFill="1" applyBorder="1" applyAlignment="1">
      <alignment horizontal="left" vertical="center" textRotation="90"/>
    </xf>
    <xf numFmtId="0" fontId="5" fillId="0" borderId="12" xfId="0" applyFont="1" applyFill="1" applyBorder="1" applyAlignment="1">
      <alignment horizontal="center" vertical="center" textRotation="90"/>
    </xf>
    <xf numFmtId="0" fontId="5" fillId="0" borderId="50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32" xfId="0" applyFont="1" applyFill="1" applyBorder="1" applyAlignment="1">
      <alignment horizontal="center"/>
    </xf>
    <xf numFmtId="0" fontId="3" fillId="0" borderId="41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left" vertical="center"/>
    </xf>
    <xf numFmtId="0" fontId="5" fillId="0" borderId="51" xfId="0" applyNumberFormat="1" applyFont="1" applyFill="1" applyBorder="1" applyAlignment="1">
      <alignment horizontal="center" vertical="center"/>
    </xf>
    <xf numFmtId="0" fontId="5" fillId="0" borderId="52" xfId="0" applyNumberFormat="1" applyFont="1" applyFill="1" applyBorder="1" applyAlignment="1">
      <alignment horizontal="center" vertical="center"/>
    </xf>
    <xf numFmtId="0" fontId="5" fillId="0" borderId="53" xfId="0" applyNumberFormat="1" applyFont="1" applyFill="1" applyBorder="1" applyAlignment="1">
      <alignment horizontal="center" vertical="center"/>
    </xf>
    <xf numFmtId="0" fontId="5" fillId="0" borderId="58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0" borderId="14" xfId="0" applyNumberFormat="1" applyFont="1" applyFill="1" applyBorder="1" applyAlignment="1">
      <alignment horizontal="center" vertical="center"/>
    </xf>
    <xf numFmtId="164" fontId="3" fillId="0" borderId="15" xfId="0" applyNumberFormat="1" applyFont="1" applyFill="1" applyBorder="1" applyAlignment="1">
      <alignment horizontal="center" vertical="center"/>
    </xf>
    <xf numFmtId="164" fontId="3" fillId="0" borderId="16" xfId="0" applyNumberFormat="1" applyFont="1" applyFill="1" applyBorder="1" applyAlignment="1">
      <alignment horizontal="center" vertical="center"/>
    </xf>
    <xf numFmtId="164" fontId="3" fillId="0" borderId="9" xfId="0" applyNumberFormat="1" applyFont="1" applyFill="1" applyBorder="1" applyAlignment="1">
      <alignment horizontal="center" vertical="center"/>
    </xf>
    <xf numFmtId="164" fontId="3" fillId="0" borderId="11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left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left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horizontal="left" vertical="center"/>
    </xf>
    <xf numFmtId="0" fontId="5" fillId="0" borderId="55" xfId="0" applyFont="1" applyFill="1" applyBorder="1" applyAlignment="1">
      <alignment horizontal="center" vertical="center" textRotation="90"/>
    </xf>
    <xf numFmtId="0" fontId="5" fillId="0" borderId="66" xfId="0" applyFont="1" applyFill="1" applyBorder="1" applyAlignment="1">
      <alignment horizontal="left" vertical="center" textRotation="90"/>
    </xf>
    <xf numFmtId="0" fontId="5" fillId="0" borderId="40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5" fillId="0" borderId="2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6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1" fontId="2" fillId="0" borderId="0" xfId="0" applyNumberFormat="1" applyFont="1" applyFill="1"/>
    <xf numFmtId="0" fontId="2" fillId="0" borderId="4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" fillId="0" borderId="21" xfId="0" applyFont="1" applyFill="1" applyBorder="1"/>
    <xf numFmtId="1" fontId="1" fillId="0" borderId="2" xfId="0" applyNumberFormat="1" applyFont="1" applyFill="1" applyBorder="1" applyAlignment="1">
      <alignment horizontal="center" vertical="center"/>
    </xf>
    <xf numFmtId="1" fontId="1" fillId="0" borderId="31" xfId="0" applyNumberFormat="1" applyFont="1" applyFill="1" applyBorder="1" applyAlignment="1">
      <alignment horizontal="center" vertical="center"/>
    </xf>
    <xf numFmtId="1" fontId="2" fillId="0" borderId="39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/>
    </xf>
    <xf numFmtId="1" fontId="1" fillId="0" borderId="10" xfId="0" applyNumberFormat="1" applyFont="1" applyFill="1" applyBorder="1" applyAlignment="1">
      <alignment horizontal="center" vertical="center"/>
    </xf>
    <xf numFmtId="1" fontId="1" fillId="0" borderId="32" xfId="0" applyNumberFormat="1" applyFont="1" applyFill="1" applyBorder="1" applyAlignment="1">
      <alignment horizontal="center" vertical="center"/>
    </xf>
    <xf numFmtId="1" fontId="2" fillId="0" borderId="40" xfId="0" applyNumberFormat="1" applyFont="1" applyFill="1" applyBorder="1" applyAlignment="1">
      <alignment horizontal="center" vertical="center"/>
    </xf>
    <xf numFmtId="1" fontId="1" fillId="0" borderId="42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/>
    </xf>
    <xf numFmtId="0" fontId="2" fillId="0" borderId="43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/>
    </xf>
    <xf numFmtId="0" fontId="2" fillId="0" borderId="4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1" fillId="0" borderId="0" xfId="0" applyFont="1" applyFill="1" applyProtection="1"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2" fillId="0" borderId="19" xfId="0" applyFont="1" applyFill="1" applyBorder="1" applyProtection="1">
      <protection locked="0"/>
    </xf>
    <xf numFmtId="0" fontId="2" fillId="0" borderId="30" xfId="0" applyFont="1" applyFill="1" applyBorder="1" applyProtection="1">
      <protection locked="0"/>
    </xf>
    <xf numFmtId="0" fontId="2" fillId="0" borderId="12" xfId="0" applyFont="1" applyFill="1" applyBorder="1" applyProtection="1">
      <protection locked="0"/>
    </xf>
    <xf numFmtId="0" fontId="2" fillId="0" borderId="35" xfId="0" applyFont="1" applyFill="1" applyBorder="1" applyProtection="1">
      <protection locked="0"/>
    </xf>
    <xf numFmtId="0" fontId="1" fillId="0" borderId="22" xfId="0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1" fillId="0" borderId="27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/>
    </xf>
    <xf numFmtId="0" fontId="3" fillId="0" borderId="54" xfId="0" applyFont="1" applyFill="1" applyBorder="1" applyAlignment="1">
      <alignment horizontal="center" vertical="center" textRotation="90"/>
    </xf>
    <xf numFmtId="0" fontId="3" fillId="0" borderId="65" xfId="0" applyFont="1" applyFill="1" applyBorder="1" applyAlignment="1">
      <alignment horizontal="left" vertical="center" textRotation="90"/>
    </xf>
    <xf numFmtId="164" fontId="3" fillId="0" borderId="24" xfId="0" applyNumberFormat="1" applyFont="1" applyFill="1" applyBorder="1" applyAlignment="1">
      <alignment horizontal="center" vertical="center" textRotation="90"/>
    </xf>
    <xf numFmtId="164" fontId="3" fillId="0" borderId="2" xfId="0" applyNumberFormat="1" applyFont="1" applyFill="1" applyBorder="1" applyAlignment="1">
      <alignment horizontal="center" vertical="center" textRotation="90"/>
    </xf>
    <xf numFmtId="0" fontId="3" fillId="0" borderId="41" xfId="0" applyFont="1" applyFill="1" applyBorder="1" applyAlignment="1">
      <alignment horizontal="center" vertical="center" textRotation="90"/>
    </xf>
    <xf numFmtId="0" fontId="3" fillId="0" borderId="55" xfId="0" applyFont="1" applyFill="1" applyBorder="1" applyAlignment="1">
      <alignment horizontal="center" vertical="center" textRotation="90"/>
    </xf>
    <xf numFmtId="0" fontId="3" fillId="0" borderId="66" xfId="0" applyFont="1" applyFill="1" applyBorder="1" applyAlignment="1">
      <alignment horizontal="left" vertical="center" textRotation="90"/>
    </xf>
    <xf numFmtId="164" fontId="3" fillId="0" borderId="5" xfId="0" applyNumberFormat="1" applyFont="1" applyFill="1" applyBorder="1" applyAlignment="1">
      <alignment horizontal="center" vertical="center" textRotation="90"/>
    </xf>
    <xf numFmtId="164" fontId="3" fillId="0" borderId="10" xfId="0" applyNumberFormat="1" applyFont="1" applyFill="1" applyBorder="1" applyAlignment="1">
      <alignment horizontal="center" vertical="center" textRotation="90"/>
    </xf>
    <xf numFmtId="0" fontId="3" fillId="0" borderId="35" xfId="0" applyFont="1" applyFill="1" applyBorder="1" applyAlignment="1">
      <alignment horizontal="center" vertical="center" textRotation="9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4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1" fillId="0" borderId="24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 applyProtection="1">
      <alignment vertical="top"/>
      <protection locked="0"/>
    </xf>
    <xf numFmtId="0" fontId="1" fillId="0" borderId="0" xfId="0" applyFont="1" applyFill="1" applyAlignment="1" applyProtection="1">
      <protection locked="0"/>
    </xf>
    <xf numFmtId="0" fontId="11" fillId="0" borderId="0" xfId="0" applyFont="1"/>
    <xf numFmtId="0" fontId="11" fillId="0" borderId="1" xfId="0" applyFont="1" applyBorder="1"/>
    <xf numFmtId="0" fontId="3" fillId="0" borderId="0" xfId="0" applyFont="1" applyFill="1" applyAlignment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/>
    </xf>
    <xf numFmtId="0" fontId="6" fillId="0" borderId="37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164" fontId="3" fillId="0" borderId="22" xfId="0" applyNumberFormat="1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8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164" fontId="3" fillId="3" borderId="8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164" fontId="10" fillId="4" borderId="1" xfId="0" applyNumberFormat="1" applyFont="1" applyFill="1" applyBorder="1" applyAlignment="1">
      <alignment horizontal="center" vertical="center"/>
    </xf>
    <xf numFmtId="164" fontId="10" fillId="4" borderId="8" xfId="0" applyNumberFormat="1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11" fillId="0" borderId="0" xfId="0" applyFont="1" applyFill="1"/>
    <xf numFmtId="0" fontId="3" fillId="0" borderId="59" xfId="0" applyFont="1" applyFill="1" applyBorder="1" applyAlignment="1">
      <alignment horizontal="left" vertical="top"/>
    </xf>
    <xf numFmtId="0" fontId="3" fillId="0" borderId="62" xfId="0" applyFont="1" applyFill="1" applyBorder="1" applyAlignment="1">
      <alignment horizontal="left" vertical="top"/>
    </xf>
    <xf numFmtId="0" fontId="11" fillId="0" borderId="4" xfId="0" applyFont="1" applyBorder="1"/>
    <xf numFmtId="0" fontId="11" fillId="0" borderId="14" xfId="0" applyFont="1" applyBorder="1"/>
    <xf numFmtId="165" fontId="11" fillId="0" borderId="70" xfId="0" applyNumberFormat="1" applyFont="1" applyBorder="1" applyAlignment="1"/>
    <xf numFmtId="164" fontId="3" fillId="0" borderId="37" xfId="0" applyNumberFormat="1" applyFont="1" applyFill="1" applyBorder="1" applyAlignment="1">
      <alignment horizontal="center" vertical="center"/>
    </xf>
    <xf numFmtId="166" fontId="3" fillId="0" borderId="37" xfId="0" applyNumberFormat="1" applyFont="1" applyFill="1" applyBorder="1" applyAlignment="1">
      <alignment horizontal="center" vertical="center"/>
    </xf>
    <xf numFmtId="0" fontId="11" fillId="0" borderId="6" xfId="0" applyFont="1" applyBorder="1"/>
    <xf numFmtId="0" fontId="11" fillId="0" borderId="0" xfId="0" applyFont="1" applyAlignment="1">
      <alignment horizontal="center"/>
    </xf>
    <xf numFmtId="0" fontId="11" fillId="4" borderId="0" xfId="0" applyFont="1" applyFill="1" applyAlignment="1">
      <alignment horizontal="center"/>
    </xf>
    <xf numFmtId="0" fontId="11" fillId="3" borderId="15" xfId="0" applyFont="1" applyFill="1" applyBorder="1" applyAlignment="1">
      <alignment horizontal="center"/>
    </xf>
    <xf numFmtId="0" fontId="11" fillId="0" borderId="15" xfId="0" applyFont="1" applyFill="1" applyBorder="1" applyAlignment="1">
      <alignment horizontal="center"/>
    </xf>
    <xf numFmtId="0" fontId="11" fillId="4" borderId="15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164" fontId="5" fillId="0" borderId="3" xfId="0" applyNumberFormat="1" applyFont="1" applyFill="1" applyBorder="1" applyAlignment="1">
      <alignment horizontal="center" textRotation="90"/>
    </xf>
    <xf numFmtId="164" fontId="5" fillId="4" borderId="3" xfId="0" applyNumberFormat="1" applyFont="1" applyFill="1" applyBorder="1" applyAlignment="1">
      <alignment horizontal="center" textRotation="90"/>
    </xf>
    <xf numFmtId="164" fontId="5" fillId="0" borderId="26" xfId="0" applyNumberFormat="1" applyFont="1" applyFill="1" applyBorder="1" applyAlignment="1">
      <alignment horizontal="center" textRotation="90"/>
    </xf>
    <xf numFmtId="164" fontId="5" fillId="0" borderId="25" xfId="0" applyNumberFormat="1" applyFont="1" applyFill="1" applyBorder="1" applyAlignment="1">
      <alignment horizontal="center" textRotation="90"/>
    </xf>
    <xf numFmtId="0" fontId="5" fillId="0" borderId="34" xfId="0" applyFont="1" applyFill="1" applyBorder="1" applyAlignment="1">
      <alignment horizontal="center" textRotation="90"/>
    </xf>
    <xf numFmtId="0" fontId="5" fillId="0" borderId="19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5" fillId="0" borderId="68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0" fontId="3" fillId="0" borderId="41" xfId="0" applyFont="1" applyFill="1" applyBorder="1" applyAlignment="1">
      <alignment horizontal="center"/>
    </xf>
    <xf numFmtId="0" fontId="3" fillId="0" borderId="33" xfId="0" applyFont="1" applyFill="1" applyBorder="1" applyAlignment="1">
      <alignment vertical="center"/>
    </xf>
    <xf numFmtId="0" fontId="3" fillId="0" borderId="34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164" fontId="10" fillId="0" borderId="8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11" fillId="3" borderId="48" xfId="0" applyFont="1" applyFill="1" applyBorder="1" applyAlignment="1">
      <alignment horizontal="center"/>
    </xf>
    <xf numFmtId="0" fontId="11" fillId="0" borderId="48" xfId="0" applyFont="1" applyFill="1" applyBorder="1" applyAlignment="1">
      <alignment horizontal="center"/>
    </xf>
    <xf numFmtId="0" fontId="11" fillId="4" borderId="48" xfId="0" applyFont="1" applyFill="1" applyBorder="1" applyAlignment="1">
      <alignment horizontal="center"/>
    </xf>
    <xf numFmtId="0" fontId="12" fillId="0" borderId="48" xfId="0" applyFont="1" applyFill="1" applyBorder="1" applyAlignment="1">
      <alignment horizontal="center"/>
    </xf>
    <xf numFmtId="0" fontId="12" fillId="4" borderId="48" xfId="0" applyFont="1" applyFill="1" applyBorder="1" applyAlignment="1">
      <alignment horizontal="center"/>
    </xf>
    <xf numFmtId="0" fontId="11" fillId="0" borderId="49" xfId="0" applyFont="1" applyBorder="1" applyAlignment="1">
      <alignment horizontal="center"/>
    </xf>
    <xf numFmtId="0" fontId="3" fillId="0" borderId="0" xfId="0" applyFont="1"/>
    <xf numFmtId="0" fontId="3" fillId="0" borderId="4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0" borderId="12" xfId="0" applyFont="1" applyFill="1" applyBorder="1" applyAlignment="1" applyProtection="1">
      <alignment horizontal="center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29" xfId="0" applyFont="1" applyFill="1" applyBorder="1" applyAlignment="1" applyProtection="1">
      <alignment horizontal="center" vertical="center"/>
      <protection locked="0"/>
    </xf>
    <xf numFmtId="0" fontId="11" fillId="0" borderId="0" xfId="0" quotePrefix="1" applyFont="1"/>
    <xf numFmtId="0" fontId="6" fillId="0" borderId="0" xfId="0" applyFont="1"/>
    <xf numFmtId="0" fontId="11" fillId="0" borderId="43" xfId="0" applyFont="1" applyBorder="1"/>
    <xf numFmtId="0" fontId="11" fillId="0" borderId="0" xfId="0" applyFont="1" applyBorder="1"/>
    <xf numFmtId="0" fontId="11" fillId="0" borderId="0" xfId="0" applyFont="1" applyBorder="1" applyAlignment="1">
      <alignment vertical="center"/>
    </xf>
    <xf numFmtId="0" fontId="5" fillId="0" borderId="43" xfId="0" applyFont="1" applyFill="1" applyBorder="1" applyAlignment="1">
      <alignment horizontal="center"/>
    </xf>
    <xf numFmtId="0" fontId="3" fillId="0" borderId="69" xfId="0" applyFont="1" applyFill="1" applyBorder="1" applyAlignment="1">
      <alignment horizontal="left" vertical="top"/>
    </xf>
    <xf numFmtId="0" fontId="5" fillId="0" borderId="6" xfId="0" applyFont="1" applyFill="1" applyBorder="1" applyAlignment="1">
      <alignment horizontal="center"/>
    </xf>
    <xf numFmtId="0" fontId="5" fillId="0" borderId="33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11" fillId="0" borderId="66" xfId="0" applyFont="1" applyBorder="1"/>
    <xf numFmtId="0" fontId="5" fillId="0" borderId="67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1" fillId="0" borderId="1" xfId="0" applyFont="1" applyFill="1" applyBorder="1" applyProtection="1">
      <protection locked="0"/>
    </xf>
    <xf numFmtId="164" fontId="5" fillId="0" borderId="24" xfId="0" applyNumberFormat="1" applyFont="1" applyFill="1" applyBorder="1" applyAlignment="1" applyProtection="1">
      <alignment horizontal="center" vertical="center" textRotation="90"/>
      <protection locked="0"/>
    </xf>
    <xf numFmtId="164" fontId="5" fillId="0" borderId="2" xfId="0" applyNumberFormat="1" applyFont="1" applyFill="1" applyBorder="1" applyAlignment="1" applyProtection="1">
      <alignment horizontal="center" vertical="center" textRotation="90"/>
      <protection locked="0"/>
    </xf>
    <xf numFmtId="164" fontId="5" fillId="0" borderId="21" xfId="0" applyNumberFormat="1" applyFont="1" applyFill="1" applyBorder="1" applyAlignment="1" applyProtection="1">
      <alignment horizontal="center" vertical="center" textRotation="90"/>
      <protection locked="0"/>
    </xf>
    <xf numFmtId="0" fontId="5" fillId="0" borderId="0" xfId="0" applyFont="1" applyFill="1" applyAlignment="1">
      <alignment horizontal="left" vertical="center"/>
    </xf>
    <xf numFmtId="164" fontId="5" fillId="0" borderId="27" xfId="0" applyNumberFormat="1" applyFont="1" applyFill="1" applyBorder="1" applyAlignment="1" applyProtection="1">
      <alignment horizontal="center" vertical="center" textRotation="90"/>
      <protection locked="0"/>
    </xf>
    <xf numFmtId="164" fontId="5" fillId="0" borderId="3" xfId="0" applyNumberFormat="1" applyFont="1" applyFill="1" applyBorder="1" applyAlignment="1" applyProtection="1">
      <alignment horizontal="center" vertical="center" textRotation="90"/>
      <protection locked="0"/>
    </xf>
    <xf numFmtId="164" fontId="5" fillId="0" borderId="25" xfId="0" applyNumberFormat="1" applyFont="1" applyFill="1" applyBorder="1" applyAlignment="1" applyProtection="1">
      <alignment horizontal="center" vertical="center" textRotation="90"/>
      <protection locked="0"/>
    </xf>
    <xf numFmtId="0" fontId="5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center" vertical="center" textRotation="90"/>
    </xf>
    <xf numFmtId="0" fontId="3" fillId="0" borderId="17" xfId="0" applyFont="1" applyFill="1" applyBorder="1" applyAlignment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2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textRotation="90"/>
    </xf>
    <xf numFmtId="0" fontId="3" fillId="0" borderId="33" xfId="0" applyFont="1" applyFill="1" applyBorder="1" applyAlignment="1">
      <alignment horizontal="center" vertical="center"/>
    </xf>
    <xf numFmtId="164" fontId="3" fillId="0" borderId="7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5" fillId="0" borderId="2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54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top" textRotation="90"/>
    </xf>
    <xf numFmtId="0" fontId="3" fillId="0" borderId="4" xfId="0" applyFont="1" applyFill="1" applyBorder="1" applyAlignment="1">
      <alignment horizontal="left" vertical="top"/>
    </xf>
    <xf numFmtId="0" fontId="5" fillId="0" borderId="0" xfId="0" applyFont="1" applyFill="1" applyAlignment="1">
      <alignment horizontal="center" vertical="top" textRotation="90"/>
    </xf>
    <xf numFmtId="0" fontId="5" fillId="0" borderId="0" xfId="0" applyFont="1" applyFill="1" applyBorder="1" applyAlignment="1">
      <alignment horizontal="center" textRotation="90"/>
    </xf>
    <xf numFmtId="0" fontId="3" fillId="0" borderId="0" xfId="0" applyFont="1" applyFill="1" applyBorder="1" applyAlignment="1">
      <alignment horizontal="center" textRotation="90"/>
    </xf>
    <xf numFmtId="0" fontId="3" fillId="0" borderId="0" xfId="0" applyFont="1" applyFill="1" applyBorder="1" applyAlignment="1">
      <alignment horizontal="center" vertical="center" textRotation="90"/>
    </xf>
    <xf numFmtId="0" fontId="5" fillId="0" borderId="6" xfId="0" applyFont="1" applyFill="1" applyBorder="1" applyAlignment="1">
      <alignment horizontal="center" textRotation="90"/>
    </xf>
    <xf numFmtId="0" fontId="5" fillId="0" borderId="0" xfId="0" applyFont="1" applyFill="1" applyAlignment="1">
      <alignment horizontal="center" textRotation="90"/>
    </xf>
    <xf numFmtId="0" fontId="3" fillId="0" borderId="2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13" fillId="0" borderId="47" xfId="0" applyFont="1" applyFill="1" applyBorder="1" applyAlignment="1">
      <alignment horizontal="center" textRotation="90"/>
    </xf>
    <xf numFmtId="0" fontId="13" fillId="0" borderId="48" xfId="0" applyFont="1" applyFill="1" applyBorder="1" applyAlignment="1">
      <alignment horizontal="center" textRotation="90"/>
    </xf>
    <xf numFmtId="0" fontId="13" fillId="0" borderId="49" xfId="0" applyFont="1" applyFill="1" applyBorder="1" applyAlignment="1">
      <alignment horizontal="center" vertical="center" textRotation="90"/>
    </xf>
    <xf numFmtId="0" fontId="13" fillId="0" borderId="1" xfId="0" applyFont="1" applyFill="1" applyBorder="1" applyAlignment="1">
      <alignment horizontal="center" textRotation="90"/>
    </xf>
    <xf numFmtId="0" fontId="13" fillId="0" borderId="1" xfId="0" applyFont="1" applyFill="1" applyBorder="1" applyAlignment="1">
      <alignment horizontal="center" vertical="center" textRotation="90"/>
    </xf>
    <xf numFmtId="0" fontId="5" fillId="0" borderId="5" xfId="0" applyFont="1" applyFill="1" applyBorder="1" applyAlignment="1">
      <alignment horizontal="center" vertical="center" textRotation="90"/>
    </xf>
    <xf numFmtId="0" fontId="5" fillId="0" borderId="3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1" fillId="5" borderId="8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Protection="1">
      <protection locked="0"/>
    </xf>
    <xf numFmtId="0" fontId="1" fillId="0" borderId="2" xfId="0" applyFont="1" applyFill="1" applyBorder="1" applyAlignment="1">
      <alignment horizontal="center" vertical="center"/>
    </xf>
    <xf numFmtId="0" fontId="1" fillId="0" borderId="57" xfId="0" applyFont="1" applyFill="1" applyBorder="1"/>
    <xf numFmtId="0" fontId="1" fillId="6" borderId="1" xfId="0" applyFont="1" applyFill="1" applyBorder="1"/>
    <xf numFmtId="0" fontId="5" fillId="0" borderId="47" xfId="0" applyFont="1" applyFill="1" applyBorder="1" applyAlignment="1" applyProtection="1">
      <alignment horizontal="center" vertical="center"/>
      <protection locked="0"/>
    </xf>
    <xf numFmtId="0" fontId="5" fillId="0" borderId="48" xfId="0" applyFont="1" applyFill="1" applyBorder="1" applyAlignment="1" applyProtection="1">
      <alignment horizontal="center" vertical="center"/>
      <protection locked="0"/>
    </xf>
    <xf numFmtId="0" fontId="5" fillId="0" borderId="50" xfId="0" applyFont="1" applyFill="1" applyBorder="1" applyAlignment="1" applyProtection="1">
      <alignment horizontal="center" vertical="center"/>
      <protection locked="0"/>
    </xf>
    <xf numFmtId="0" fontId="5" fillId="0" borderId="3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textRotation="90"/>
    </xf>
    <xf numFmtId="0" fontId="3" fillId="0" borderId="10" xfId="0" applyFont="1" applyFill="1" applyBorder="1" applyAlignment="1">
      <alignment horizontal="center" textRotation="90"/>
    </xf>
    <xf numFmtId="0" fontId="5" fillId="0" borderId="11" xfId="0" applyFont="1" applyFill="1" applyBorder="1" applyAlignment="1">
      <alignment horizontal="center" textRotation="90"/>
    </xf>
    <xf numFmtId="0" fontId="1" fillId="7" borderId="1" xfId="0" applyFont="1" applyFill="1" applyBorder="1" applyProtection="1">
      <protection locked="0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3" fillId="7" borderId="12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left" vertical="top"/>
    </xf>
    <xf numFmtId="0" fontId="3" fillId="7" borderId="7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7" borderId="6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vertical="center"/>
    </xf>
    <xf numFmtId="0" fontId="3" fillId="0" borderId="75" xfId="0" applyFont="1" applyFill="1" applyBorder="1" applyAlignment="1">
      <alignment horizontal="center"/>
    </xf>
    <xf numFmtId="0" fontId="3" fillId="0" borderId="42" xfId="0" applyFont="1" applyFill="1" applyBorder="1" applyAlignment="1">
      <alignment horizontal="center"/>
    </xf>
    <xf numFmtId="0" fontId="3" fillId="4" borderId="42" xfId="0" applyFont="1" applyFill="1" applyBorder="1" applyAlignment="1">
      <alignment horizontal="center"/>
    </xf>
    <xf numFmtId="0" fontId="3" fillId="0" borderId="76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 vertical="center"/>
    </xf>
    <xf numFmtId="164" fontId="5" fillId="0" borderId="14" xfId="0" applyNumberFormat="1" applyFont="1" applyFill="1" applyBorder="1" applyAlignment="1">
      <alignment horizontal="center" textRotation="90"/>
    </xf>
    <xf numFmtId="164" fontId="5" fillId="0" borderId="15" xfId="0" applyNumberFormat="1" applyFont="1" applyFill="1" applyBorder="1" applyAlignment="1">
      <alignment horizontal="center" textRotation="90"/>
    </xf>
    <xf numFmtId="164" fontId="5" fillId="4" borderId="15" xfId="0" applyNumberFormat="1" applyFont="1" applyFill="1" applyBorder="1" applyAlignment="1">
      <alignment horizontal="center" textRotation="90"/>
    </xf>
    <xf numFmtId="164" fontId="5" fillId="0" borderId="16" xfId="0" applyNumberFormat="1" applyFont="1" applyFill="1" applyBorder="1" applyAlignment="1">
      <alignment horizontal="center" textRotation="90"/>
    </xf>
    <xf numFmtId="164" fontId="5" fillId="0" borderId="61" xfId="0" applyNumberFormat="1" applyFont="1" applyFill="1" applyBorder="1" applyAlignment="1">
      <alignment horizontal="center" textRotation="90"/>
    </xf>
    <xf numFmtId="164" fontId="5" fillId="0" borderId="46" xfId="0" applyNumberFormat="1" applyFont="1" applyFill="1" applyBorder="1" applyAlignment="1">
      <alignment horizontal="center" textRotation="90"/>
    </xf>
    <xf numFmtId="0" fontId="3" fillId="0" borderId="77" xfId="0" applyFont="1" applyFill="1" applyBorder="1" applyAlignment="1">
      <alignment horizontal="center"/>
    </xf>
    <xf numFmtId="164" fontId="5" fillId="0" borderId="71" xfId="0" applyNumberFormat="1" applyFont="1" applyFill="1" applyBorder="1" applyAlignment="1">
      <alignment horizontal="center" textRotation="90"/>
    </xf>
    <xf numFmtId="164" fontId="5" fillId="0" borderId="73" xfId="0" applyNumberFormat="1" applyFont="1" applyFill="1" applyBorder="1" applyAlignment="1">
      <alignment horizontal="center" textRotation="90"/>
    </xf>
    <xf numFmtId="0" fontId="3" fillId="0" borderId="72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/>
    </xf>
    <xf numFmtId="0" fontId="3" fillId="0" borderId="73" xfId="0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horizontal="center" vertical="center"/>
    </xf>
    <xf numFmtId="0" fontId="3" fillId="0" borderId="78" xfId="0" applyFont="1" applyFill="1" applyBorder="1" applyAlignment="1">
      <alignment horizontal="center"/>
    </xf>
    <xf numFmtId="0" fontId="11" fillId="0" borderId="4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6" xfId="0" applyFont="1" applyFill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77" xfId="0" applyFont="1" applyBorder="1" applyAlignment="1">
      <alignment horizontal="center" vertical="center"/>
    </xf>
    <xf numFmtId="0" fontId="3" fillId="3" borderId="10" xfId="0" applyFont="1" applyFill="1" applyBorder="1" applyAlignment="1">
      <alignment horizontal="center"/>
    </xf>
    <xf numFmtId="0" fontId="3" fillId="0" borderId="63" xfId="0" applyFont="1" applyFill="1" applyBorder="1" applyAlignment="1">
      <alignment horizontal="left" vertical="top"/>
    </xf>
    <xf numFmtId="0" fontId="3" fillId="0" borderId="64" xfId="0" applyFont="1" applyFill="1" applyBorder="1" applyAlignment="1">
      <alignment horizontal="left" vertical="top"/>
    </xf>
    <xf numFmtId="0" fontId="5" fillId="0" borderId="36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center"/>
    </xf>
    <xf numFmtId="166" fontId="5" fillId="0" borderId="19" xfId="0" applyNumberFormat="1" applyFont="1" applyFill="1" applyBorder="1" applyAlignment="1">
      <alignment horizontal="center" vertical="center"/>
    </xf>
    <xf numFmtId="164" fontId="5" fillId="0" borderId="19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4" borderId="8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5" fillId="3" borderId="2" xfId="0" applyNumberFormat="1" applyFont="1" applyFill="1" applyBorder="1" applyAlignment="1" applyProtection="1">
      <alignment horizontal="center" vertical="center" textRotation="90"/>
      <protection locked="0"/>
    </xf>
    <xf numFmtId="164" fontId="5" fillId="3" borderId="3" xfId="0" applyNumberFormat="1" applyFont="1" applyFill="1" applyBorder="1" applyAlignment="1" applyProtection="1">
      <alignment horizontal="center" vertical="center" textRotation="90"/>
      <protection locked="0"/>
    </xf>
    <xf numFmtId="0" fontId="5" fillId="3" borderId="48" xfId="0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textRotation="90"/>
    </xf>
    <xf numFmtId="0" fontId="3" fillId="3" borderId="0" xfId="0" applyFont="1" applyFill="1" applyBorder="1" applyAlignment="1">
      <alignment horizontal="center" vertical="center" textRotation="90"/>
    </xf>
    <xf numFmtId="0" fontId="3" fillId="3" borderId="0" xfId="0" applyFont="1" applyFill="1" applyBorder="1" applyAlignment="1">
      <alignment horizontal="center" textRotation="90"/>
    </xf>
    <xf numFmtId="164" fontId="3" fillId="3" borderId="2" xfId="0" applyNumberFormat="1" applyFont="1" applyFill="1" applyBorder="1" applyAlignment="1">
      <alignment horizontal="center" vertical="center" textRotation="90"/>
    </xf>
    <xf numFmtId="164" fontId="3" fillId="3" borderId="10" xfId="0" applyNumberFormat="1" applyFont="1" applyFill="1" applyBorder="1" applyAlignment="1">
      <alignment horizontal="center" vertical="center" textRotation="90"/>
    </xf>
    <xf numFmtId="0" fontId="5" fillId="3" borderId="5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164" fontId="3" fillId="3" borderId="10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13" fillId="3" borderId="48" xfId="0" applyFont="1" applyFill="1" applyBorder="1" applyAlignment="1">
      <alignment horizontal="center" textRotation="90"/>
    </xf>
    <xf numFmtId="0" fontId="13" fillId="3" borderId="1" xfId="0" applyFont="1" applyFill="1" applyBorder="1" applyAlignment="1">
      <alignment horizontal="center" textRotation="90"/>
    </xf>
    <xf numFmtId="0" fontId="5" fillId="3" borderId="5" xfId="0" applyFont="1" applyFill="1" applyBorder="1" applyAlignment="1">
      <alignment horizontal="center" vertical="center" textRotation="90"/>
    </xf>
    <xf numFmtId="164" fontId="5" fillId="3" borderId="22" xfId="0" applyNumberFormat="1" applyFont="1" applyFill="1" applyBorder="1" applyAlignment="1" applyProtection="1">
      <alignment horizontal="center" vertical="center" textRotation="90"/>
      <protection locked="0"/>
    </xf>
    <xf numFmtId="164" fontId="5" fillId="3" borderId="26" xfId="0" applyNumberFormat="1" applyFont="1" applyFill="1" applyBorder="1" applyAlignment="1" applyProtection="1">
      <alignment horizontal="center" vertical="center" textRotation="90"/>
      <protection locked="0"/>
    </xf>
    <xf numFmtId="0" fontId="5" fillId="3" borderId="49" xfId="0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textRotation="90"/>
    </xf>
    <xf numFmtId="0" fontId="5" fillId="3" borderId="53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4" fontId="5" fillId="3" borderId="31" xfId="0" applyNumberFormat="1" applyFont="1" applyFill="1" applyBorder="1" applyAlignment="1" applyProtection="1">
      <alignment horizontal="center" vertical="center" textRotation="90"/>
      <protection locked="0"/>
    </xf>
    <xf numFmtId="164" fontId="5" fillId="3" borderId="29" xfId="0" applyNumberFormat="1" applyFont="1" applyFill="1" applyBorder="1" applyAlignment="1" applyProtection="1">
      <alignment horizontal="center" vertical="center" textRotation="90"/>
      <protection locked="0"/>
    </xf>
    <xf numFmtId="0" fontId="5" fillId="3" borderId="74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>
      <alignment horizontal="center" textRotation="90"/>
    </xf>
    <xf numFmtId="164" fontId="3" fillId="3" borderId="31" xfId="0" applyNumberFormat="1" applyFont="1" applyFill="1" applyBorder="1" applyAlignment="1">
      <alignment horizontal="center" vertical="center" textRotation="90"/>
    </xf>
    <xf numFmtId="164" fontId="3" fillId="3" borderId="32" xfId="0" applyNumberFormat="1" applyFont="1" applyFill="1" applyBorder="1" applyAlignment="1">
      <alignment horizontal="center" vertical="center" textRotation="90"/>
    </xf>
    <xf numFmtId="0" fontId="5" fillId="3" borderId="58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32" xfId="0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 vertical="center"/>
    </xf>
    <xf numFmtId="164" fontId="3" fillId="3" borderId="32" xfId="0" applyNumberFormat="1" applyFont="1" applyFill="1" applyBorder="1" applyAlignment="1">
      <alignment horizontal="center" vertical="center"/>
    </xf>
    <xf numFmtId="0" fontId="5" fillId="8" borderId="72" xfId="0" applyFont="1" applyFill="1" applyBorder="1" applyAlignment="1">
      <alignment horizontal="center"/>
    </xf>
    <xf numFmtId="0" fontId="3" fillId="8" borderId="71" xfId="0" applyFont="1" applyFill="1" applyBorder="1" applyAlignment="1">
      <alignment horizontal="center"/>
    </xf>
    <xf numFmtId="0" fontId="3" fillId="8" borderId="72" xfId="0" applyFont="1" applyFill="1" applyBorder="1" applyAlignment="1">
      <alignment horizontal="center"/>
    </xf>
    <xf numFmtId="0" fontId="3" fillId="4" borderId="61" xfId="0" applyFont="1" applyFill="1" applyBorder="1" applyAlignment="1">
      <alignment horizontal="center" vertical="center"/>
    </xf>
    <xf numFmtId="0" fontId="3" fillId="4" borderId="60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72" xfId="0" applyFont="1" applyFill="1" applyBorder="1" applyAlignment="1">
      <alignment horizontal="center" vertical="center"/>
    </xf>
    <xf numFmtId="0" fontId="14" fillId="0" borderId="0" xfId="0" applyFont="1"/>
    <xf numFmtId="0" fontId="14" fillId="0" borderId="1" xfId="0" applyFont="1" applyBorder="1"/>
    <xf numFmtId="0" fontId="14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9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4" fillId="0" borderId="6" xfId="0" applyFont="1" applyBorder="1"/>
    <xf numFmtId="164" fontId="14" fillId="0" borderId="19" xfId="0" applyNumberFormat="1" applyFont="1" applyBorder="1" applyAlignment="1">
      <alignment horizontal="center" vertical="center"/>
    </xf>
    <xf numFmtId="164" fontId="14" fillId="0" borderId="20" xfId="0" applyNumberFormat="1" applyFont="1" applyBorder="1" applyAlignment="1">
      <alignment horizontal="center" vertical="center"/>
    </xf>
    <xf numFmtId="164" fontId="14" fillId="0" borderId="23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69" fontId="14" fillId="0" borderId="0" xfId="0" applyNumberFormat="1" applyFont="1"/>
    <xf numFmtId="2" fontId="14" fillId="0" borderId="0" xfId="0" applyNumberFormat="1" applyFont="1"/>
    <xf numFmtId="0" fontId="16" fillId="0" borderId="0" xfId="0" applyNumberFormat="1" applyFont="1"/>
    <xf numFmtId="0" fontId="16" fillId="0" borderId="0" xfId="0" applyFont="1"/>
    <xf numFmtId="167" fontId="15" fillId="0" borderId="79" xfId="0" applyNumberFormat="1" applyFont="1" applyBorder="1" applyAlignment="1"/>
    <xf numFmtId="168" fontId="14" fillId="9" borderId="6" xfId="0" applyNumberFormat="1" applyFont="1" applyFill="1" applyBorder="1"/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Border="1"/>
    <xf numFmtId="16" fontId="14" fillId="10" borderId="1" xfId="0" applyNumberFormat="1" applyFont="1" applyFill="1" applyBorder="1" applyAlignment="1">
      <alignment horizontal="center" vertical="center"/>
    </xf>
    <xf numFmtId="0" fontId="14" fillId="10" borderId="1" xfId="0" applyFont="1" applyFill="1" applyBorder="1" applyAlignment="1">
      <alignment horizontal="center" vertical="center"/>
    </xf>
    <xf numFmtId="0" fontId="10" fillId="0" borderId="15" xfId="0" applyFont="1" applyFill="1" applyBorder="1" applyAlignment="1" applyProtection="1">
      <alignment horizontal="center" vertical="center"/>
      <protection locked="0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3" fillId="0" borderId="25" xfId="0" applyFont="1" applyFill="1" applyBorder="1" applyAlignment="1">
      <alignment horizontal="center" textRotation="90"/>
    </xf>
    <xf numFmtId="0" fontId="3" fillId="0" borderId="3" xfId="0" applyFont="1" applyFill="1" applyBorder="1" applyAlignment="1">
      <alignment horizontal="center" textRotation="90"/>
    </xf>
    <xf numFmtId="0" fontId="3" fillId="3" borderId="3" xfId="0" applyFont="1" applyFill="1" applyBorder="1" applyAlignment="1">
      <alignment horizontal="center" textRotation="90"/>
    </xf>
    <xf numFmtId="0" fontId="3" fillId="11" borderId="1" xfId="0" applyFont="1" applyFill="1" applyBorder="1" applyAlignment="1">
      <alignment horizontal="center" vertical="center" textRotation="90"/>
    </xf>
    <xf numFmtId="0" fontId="3" fillId="12" borderId="1" xfId="0" applyFont="1" applyFill="1" applyBorder="1" applyAlignment="1" applyProtection="1">
      <alignment horizontal="center" vertical="center"/>
      <protection locked="0"/>
    </xf>
    <xf numFmtId="0" fontId="3" fillId="12" borderId="15" xfId="0" applyFont="1" applyFill="1" applyBorder="1" applyAlignment="1" applyProtection="1">
      <alignment horizontal="center" vertical="center"/>
      <protection locked="0"/>
    </xf>
    <xf numFmtId="0" fontId="3" fillId="12" borderId="10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top"/>
    </xf>
    <xf numFmtId="0" fontId="3" fillId="0" borderId="11" xfId="0" applyFont="1" applyFill="1" applyBorder="1" applyAlignment="1">
      <alignment horizontal="left" vertical="top"/>
    </xf>
    <xf numFmtId="0" fontId="3" fillId="3" borderId="16" xfId="0" applyFont="1" applyFill="1" applyBorder="1" applyAlignment="1">
      <alignment horizontal="left" vertical="top"/>
    </xf>
    <xf numFmtId="0" fontId="3" fillId="0" borderId="8" xfId="0" applyFont="1" applyFill="1" applyBorder="1" applyAlignment="1">
      <alignment horizontal="left" vertical="top"/>
    </xf>
    <xf numFmtId="0" fontId="3" fillId="3" borderId="8" xfId="0" applyFont="1" applyFill="1" applyBorder="1" applyAlignment="1">
      <alignment horizontal="left" vertical="top"/>
    </xf>
    <xf numFmtId="0" fontId="3" fillId="0" borderId="51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vertical="center"/>
    </xf>
    <xf numFmtId="0" fontId="3" fillId="0" borderId="51" xfId="0" applyFont="1" applyFill="1" applyBorder="1" applyAlignment="1" applyProtection="1">
      <alignment horizontal="center" vertical="center"/>
      <protection locked="0"/>
    </xf>
    <xf numFmtId="0" fontId="3" fillId="0" borderId="52" xfId="0" applyFont="1" applyFill="1" applyBorder="1" applyAlignment="1" applyProtection="1">
      <alignment horizontal="center" vertical="center"/>
      <protection locked="0"/>
    </xf>
    <xf numFmtId="0" fontId="3" fillId="3" borderId="52" xfId="0" applyFont="1" applyFill="1" applyBorder="1" applyAlignment="1" applyProtection="1">
      <alignment horizontal="center" vertical="center"/>
      <protection locked="0"/>
    </xf>
    <xf numFmtId="0" fontId="3" fillId="3" borderId="53" xfId="0" applyFont="1" applyFill="1" applyBorder="1" applyAlignment="1" applyProtection="1">
      <alignment horizontal="center" vertical="center"/>
      <protection locked="0"/>
    </xf>
    <xf numFmtId="0" fontId="3" fillId="0" borderId="20" xfId="0" applyFont="1" applyFill="1" applyBorder="1" applyAlignment="1">
      <alignment horizontal="left" vertical="top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3" fillId="0" borderId="19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3" fillId="3" borderId="20" xfId="0" applyFont="1" applyFill="1" applyBorder="1" applyAlignment="1" applyProtection="1">
      <alignment horizontal="center" vertical="center"/>
      <protection locked="0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2" borderId="8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165" fontId="2" fillId="0" borderId="71" xfId="0" applyNumberFormat="1" applyFont="1" applyBorder="1" applyAlignment="1">
      <alignment horizontal="center" vertical="center"/>
    </xf>
    <xf numFmtId="0" fontId="5" fillId="0" borderId="67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 applyProtection="1">
      <alignment horizontal="center" vertical="center"/>
      <protection locked="0"/>
    </xf>
    <xf numFmtId="0" fontId="5" fillId="0" borderId="20" xfId="0" applyFont="1" applyFill="1" applyBorder="1" applyAlignment="1" applyProtection="1">
      <alignment horizontal="center" vertical="center"/>
      <protection locked="0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59" xfId="0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/>
    </xf>
    <xf numFmtId="0" fontId="5" fillId="0" borderId="61" xfId="0" applyFont="1" applyFill="1" applyBorder="1" applyAlignment="1">
      <alignment horizontal="center" vertical="center"/>
    </xf>
    <xf numFmtId="171" fontId="17" fillId="0" borderId="0" xfId="0" applyNumberFormat="1" applyFont="1" applyAlignment="1">
      <alignment horizontal="center"/>
    </xf>
    <xf numFmtId="169" fontId="14" fillId="0" borderId="0" xfId="0" applyNumberFormat="1" applyFont="1" applyAlignment="1">
      <alignment horizontal="right"/>
    </xf>
    <xf numFmtId="170" fontId="14" fillId="0" borderId="0" xfId="0" applyNumberFormat="1" applyFont="1" applyAlignment="1">
      <alignment horizontal="right" vertical="center"/>
    </xf>
    <xf numFmtId="165" fontId="11" fillId="0" borderId="70" xfId="0" applyNumberFormat="1" applyFont="1" applyBorder="1" applyAlignment="1">
      <alignment horizontal="right"/>
    </xf>
    <xf numFmtId="164" fontId="11" fillId="0" borderId="70" xfId="0" applyNumberFormat="1" applyFont="1" applyBorder="1" applyAlignment="1">
      <alignment horizont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</cellXfs>
  <cellStyles count="1">
    <cellStyle name="Normal" xfId="0" builtinId="0"/>
  </cellStyles>
  <dxfs count="150"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00FE73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rgb="FF002060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49998474074526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0" tint="-0.14996795556505021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C057"/>
        </patternFill>
      </fill>
    </dxf>
    <dxf>
      <fill>
        <patternFill>
          <bgColor rgb="FFFF0000"/>
        </patternFill>
      </fill>
    </dxf>
    <dxf>
      <fill>
        <patternFill>
          <bgColor rgb="FF66FF99"/>
        </patternFill>
      </fill>
    </dxf>
    <dxf>
      <fill>
        <patternFill>
          <bgColor rgb="FF66FF99"/>
        </patternFill>
      </fill>
    </dxf>
    <dxf>
      <fill>
        <patternFill>
          <bgColor rgb="FF66FF99"/>
        </patternFill>
      </fill>
    </dxf>
    <dxf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ill>
        <patternFill>
          <bgColor rgb="FF66FF99"/>
        </patternFill>
      </fill>
    </dxf>
  </dxfs>
  <tableStyles count="0" defaultTableStyle="TableStyleMedium9" defaultPivotStyle="PivotStyleLight16"/>
  <colors>
    <mruColors>
      <color rgb="FF00FE73"/>
      <color rgb="FFDDFFF4"/>
      <color rgb="FF00C057"/>
      <color rgb="FFA3FFE0"/>
      <color rgb="FFD1FFF0"/>
      <color rgb="FFF9B883"/>
      <color rgb="FFFFD1FF"/>
      <color rgb="FFFFE7FF"/>
      <color rgb="FF66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AP78"/>
  <sheetViews>
    <sheetView topLeftCell="B7" zoomScale="68" zoomScaleNormal="68" zoomScaleSheetLayoutView="90" workbookViewId="0">
      <selection activeCell="C16" sqref="C16"/>
    </sheetView>
  </sheetViews>
  <sheetFormatPr defaultColWidth="9.140625" defaultRowHeight="18.75" x14ac:dyDescent="0.3"/>
  <cols>
    <col min="1" max="1" width="4.140625" style="115" bestFit="1" customWidth="1"/>
    <col min="2" max="2" width="14.85546875" style="116" customWidth="1"/>
    <col min="3" max="24" width="5.28515625" style="111" customWidth="1"/>
    <col min="25" max="25" width="7.140625" style="113" customWidth="1"/>
    <col min="26" max="26" width="1.5703125" style="111" customWidth="1"/>
    <col min="27" max="27" width="6.140625" style="111" customWidth="1"/>
    <col min="28" max="28" width="5.85546875" style="114" customWidth="1"/>
    <col min="29" max="29" width="15.42578125" style="111" customWidth="1"/>
    <col min="30" max="30" width="6.85546875" style="114" customWidth="1"/>
    <col min="31" max="31" width="13.5703125" style="114" bestFit="1" customWidth="1"/>
    <col min="32" max="32" width="8" style="115" bestFit="1" customWidth="1"/>
    <col min="33" max="33" width="8.5703125" style="115" bestFit="1" customWidth="1"/>
    <col min="34" max="34" width="10.140625" style="114" customWidth="1"/>
    <col min="35" max="16384" width="9.140625" style="111"/>
  </cols>
  <sheetData>
    <row r="1" spans="1:34" x14ac:dyDescent="0.3">
      <c r="A1" s="195" t="s">
        <v>113</v>
      </c>
      <c r="B1" s="194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AB1" s="114">
        <v>1</v>
      </c>
      <c r="AC1" s="111" t="s">
        <v>125</v>
      </c>
      <c r="AD1" s="114">
        <v>1</v>
      </c>
      <c r="AE1" s="114" t="s">
        <v>128</v>
      </c>
    </row>
    <row r="2" spans="1:34" x14ac:dyDescent="0.3">
      <c r="A2" s="195" t="s">
        <v>76</v>
      </c>
      <c r="B2" s="194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AB2" s="114">
        <v>2</v>
      </c>
      <c r="AC2" s="111" t="s">
        <v>88</v>
      </c>
      <c r="AD2" s="114">
        <v>2</v>
      </c>
      <c r="AE2" s="114" t="s">
        <v>129</v>
      </c>
    </row>
    <row r="3" spans="1:34" ht="19.5" thickBot="1" x14ac:dyDescent="0.35">
      <c r="A3" s="195"/>
      <c r="B3" s="194" t="s">
        <v>80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AB3" s="114">
        <v>3</v>
      </c>
      <c r="AC3" s="111" t="s">
        <v>95</v>
      </c>
      <c r="AD3" s="114">
        <v>3</v>
      </c>
      <c r="AE3" s="114" t="s">
        <v>130</v>
      </c>
    </row>
    <row r="4" spans="1:34" s="116" customFormat="1" ht="19.5" thickBot="1" x14ac:dyDescent="0.35">
      <c r="A4" s="161"/>
      <c r="B4" s="184" t="s">
        <v>0</v>
      </c>
      <c r="C4" s="185" t="s">
        <v>1</v>
      </c>
      <c r="D4" s="186" t="s">
        <v>2</v>
      </c>
      <c r="E4" s="186" t="s">
        <v>3</v>
      </c>
      <c r="F4" s="186" t="s">
        <v>4</v>
      </c>
      <c r="G4" s="186" t="s">
        <v>5</v>
      </c>
      <c r="H4" s="186" t="s">
        <v>83</v>
      </c>
      <c r="I4" s="186" t="s">
        <v>84</v>
      </c>
      <c r="J4" s="186" t="s">
        <v>85</v>
      </c>
      <c r="K4" s="186" t="s">
        <v>86</v>
      </c>
      <c r="L4" s="186" t="s">
        <v>123</v>
      </c>
      <c r="M4" s="186" t="s">
        <v>87</v>
      </c>
      <c r="N4" s="186" t="s">
        <v>6</v>
      </c>
      <c r="O4" s="186" t="s">
        <v>7</v>
      </c>
      <c r="P4" s="186" t="s">
        <v>8</v>
      </c>
      <c r="Q4" s="186" t="s">
        <v>14</v>
      </c>
      <c r="R4" s="162" t="s">
        <v>9</v>
      </c>
      <c r="S4" s="162" t="s">
        <v>118</v>
      </c>
      <c r="T4" s="162" t="s">
        <v>119</v>
      </c>
      <c r="U4" s="162" t="s">
        <v>176</v>
      </c>
      <c r="V4" s="162" t="s">
        <v>10</v>
      </c>
      <c r="W4" s="162" t="s">
        <v>181</v>
      </c>
      <c r="X4" s="163" t="s">
        <v>183</v>
      </c>
      <c r="Y4" s="118" t="s">
        <v>13</v>
      </c>
      <c r="AB4" s="119">
        <v>4</v>
      </c>
      <c r="AC4" s="120" t="s">
        <v>92</v>
      </c>
      <c r="AD4" s="113">
        <v>4</v>
      </c>
      <c r="AE4" s="113" t="s">
        <v>131</v>
      </c>
      <c r="AF4" s="113"/>
      <c r="AG4" s="113"/>
      <c r="AH4" s="119"/>
    </row>
    <row r="5" spans="1:34" x14ac:dyDescent="0.3">
      <c r="A5" s="160">
        <v>1</v>
      </c>
      <c r="B5" s="187" t="s">
        <v>126</v>
      </c>
      <c r="C5" s="189">
        <v>2</v>
      </c>
      <c r="D5" s="190">
        <v>3</v>
      </c>
      <c r="E5" s="190">
        <v>3</v>
      </c>
      <c r="F5" s="190">
        <v>3</v>
      </c>
      <c r="G5" s="190">
        <v>2</v>
      </c>
      <c r="H5" s="190">
        <v>1</v>
      </c>
      <c r="I5" s="190">
        <v>2</v>
      </c>
      <c r="J5" s="190">
        <v>2</v>
      </c>
      <c r="K5" s="190">
        <v>2</v>
      </c>
      <c r="L5" s="190"/>
      <c r="M5" s="190"/>
      <c r="N5" s="190"/>
      <c r="O5" s="190"/>
      <c r="P5" s="190"/>
      <c r="Q5" s="190"/>
      <c r="R5" s="190"/>
      <c r="S5" s="190"/>
      <c r="T5" s="190"/>
      <c r="U5" s="190">
        <v>5</v>
      </c>
      <c r="V5" s="190"/>
      <c r="W5" s="190"/>
      <c r="X5" s="292"/>
      <c r="Y5" s="121">
        <f>SUM(C5:X5)</f>
        <v>25</v>
      </c>
      <c r="AB5" s="114">
        <v>5</v>
      </c>
      <c r="AC5" s="111" t="s">
        <v>89</v>
      </c>
      <c r="AD5" s="114">
        <v>5</v>
      </c>
      <c r="AE5" s="114" t="s">
        <v>132</v>
      </c>
    </row>
    <row r="6" spans="1:34" x14ac:dyDescent="0.3">
      <c r="A6" s="160">
        <f>A5+1</f>
        <v>2</v>
      </c>
      <c r="B6" s="188" t="s">
        <v>127</v>
      </c>
      <c r="C6" s="191">
        <v>2</v>
      </c>
      <c r="D6" s="192">
        <v>3</v>
      </c>
      <c r="E6" s="192">
        <v>3</v>
      </c>
      <c r="F6" s="192">
        <v>3</v>
      </c>
      <c r="G6" s="192">
        <v>2</v>
      </c>
      <c r="H6" s="192">
        <v>1</v>
      </c>
      <c r="I6" s="192">
        <v>2</v>
      </c>
      <c r="J6" s="192">
        <v>2</v>
      </c>
      <c r="K6" s="192">
        <v>2</v>
      </c>
      <c r="L6" s="192"/>
      <c r="M6" s="192"/>
      <c r="N6" s="192"/>
      <c r="O6" s="192"/>
      <c r="P6" s="192"/>
      <c r="Q6" s="192"/>
      <c r="R6" s="192"/>
      <c r="S6" s="192"/>
      <c r="T6" s="192"/>
      <c r="U6" s="192">
        <v>5</v>
      </c>
      <c r="V6" s="192"/>
      <c r="W6" s="192"/>
      <c r="X6" s="293"/>
      <c r="Y6" s="122">
        <f t="shared" ref="Y6:Y18" si="0">SUM(C6:X6)</f>
        <v>25</v>
      </c>
      <c r="AB6" s="114">
        <v>6</v>
      </c>
      <c r="AC6" s="111" t="s">
        <v>91</v>
      </c>
      <c r="AD6" s="114">
        <v>6</v>
      </c>
      <c r="AE6" s="114" t="s">
        <v>133</v>
      </c>
    </row>
    <row r="7" spans="1:34" x14ac:dyDescent="0.3">
      <c r="A7" s="160">
        <f t="shared" ref="A7:A18" si="1">A6+1</f>
        <v>3</v>
      </c>
      <c r="B7" s="188" t="s">
        <v>61</v>
      </c>
      <c r="C7" s="191">
        <v>3</v>
      </c>
      <c r="D7" s="192">
        <v>5</v>
      </c>
      <c r="E7" s="192">
        <v>6</v>
      </c>
      <c r="F7" s="192">
        <v>5</v>
      </c>
      <c r="G7" s="192">
        <v>3</v>
      </c>
      <c r="H7" s="192">
        <v>2</v>
      </c>
      <c r="I7" s="192">
        <v>3</v>
      </c>
      <c r="J7" s="192">
        <v>5</v>
      </c>
      <c r="K7" s="192">
        <v>2</v>
      </c>
      <c r="L7" s="192">
        <v>1</v>
      </c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293"/>
      <c r="Y7" s="122">
        <f t="shared" si="0"/>
        <v>35</v>
      </c>
      <c r="AB7" s="114">
        <v>7</v>
      </c>
      <c r="AC7" s="111" t="s">
        <v>115</v>
      </c>
      <c r="AD7" s="114">
        <v>7</v>
      </c>
      <c r="AE7" s="114" t="s">
        <v>90</v>
      </c>
    </row>
    <row r="8" spans="1:34" x14ac:dyDescent="0.3">
      <c r="A8" s="160">
        <f t="shared" si="1"/>
        <v>4</v>
      </c>
      <c r="B8" s="188" t="s">
        <v>77</v>
      </c>
      <c r="C8" s="191">
        <v>3</v>
      </c>
      <c r="D8" s="192">
        <v>5</v>
      </c>
      <c r="E8" s="192">
        <v>6</v>
      </c>
      <c r="F8" s="192">
        <v>5</v>
      </c>
      <c r="G8" s="192">
        <v>3</v>
      </c>
      <c r="H8" s="192">
        <v>2</v>
      </c>
      <c r="I8" s="192">
        <v>3</v>
      </c>
      <c r="J8" s="192">
        <v>5</v>
      </c>
      <c r="K8" s="192">
        <v>2</v>
      </c>
      <c r="L8" s="192">
        <v>1</v>
      </c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293"/>
      <c r="Y8" s="122">
        <f t="shared" si="0"/>
        <v>35</v>
      </c>
      <c r="AB8" s="114">
        <v>8</v>
      </c>
      <c r="AC8" s="111" t="s">
        <v>116</v>
      </c>
      <c r="AD8" s="114">
        <v>8</v>
      </c>
      <c r="AE8" s="114" t="s">
        <v>134</v>
      </c>
    </row>
    <row r="9" spans="1:34" x14ac:dyDescent="0.3">
      <c r="A9" s="160">
        <f t="shared" si="1"/>
        <v>5</v>
      </c>
      <c r="B9" s="188" t="s">
        <v>78</v>
      </c>
      <c r="C9" s="191">
        <v>3</v>
      </c>
      <c r="D9" s="192">
        <v>5</v>
      </c>
      <c r="E9" s="192">
        <v>6</v>
      </c>
      <c r="F9" s="192">
        <v>5</v>
      </c>
      <c r="G9" s="192">
        <v>3</v>
      </c>
      <c r="H9" s="192">
        <v>2</v>
      </c>
      <c r="I9" s="192">
        <v>3</v>
      </c>
      <c r="J9" s="192">
        <v>5</v>
      </c>
      <c r="K9" s="192">
        <v>2</v>
      </c>
      <c r="L9" s="192">
        <v>1</v>
      </c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293"/>
      <c r="Y9" s="122">
        <f t="shared" si="0"/>
        <v>35</v>
      </c>
      <c r="AB9" s="114">
        <v>9</v>
      </c>
      <c r="AC9" s="111" t="s">
        <v>93</v>
      </c>
      <c r="AD9" s="114">
        <v>9</v>
      </c>
      <c r="AE9" s="114" t="s">
        <v>135</v>
      </c>
    </row>
    <row r="10" spans="1:34" x14ac:dyDescent="0.3">
      <c r="A10" s="160">
        <f t="shared" si="1"/>
        <v>6</v>
      </c>
      <c r="B10" s="291" t="s">
        <v>79</v>
      </c>
      <c r="C10" s="191">
        <v>3</v>
      </c>
      <c r="D10" s="192">
        <v>5</v>
      </c>
      <c r="E10" s="192">
        <v>6</v>
      </c>
      <c r="F10" s="192">
        <v>5</v>
      </c>
      <c r="G10" s="192">
        <v>3</v>
      </c>
      <c r="H10" s="192">
        <v>2</v>
      </c>
      <c r="I10" s="192">
        <v>3</v>
      </c>
      <c r="J10" s="192">
        <v>5</v>
      </c>
      <c r="K10" s="192">
        <v>2</v>
      </c>
      <c r="L10" s="192">
        <v>1</v>
      </c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293"/>
      <c r="Y10" s="122">
        <f t="shared" si="0"/>
        <v>35</v>
      </c>
      <c r="AB10" s="114">
        <v>10</v>
      </c>
      <c r="AC10" s="111" t="s">
        <v>94</v>
      </c>
      <c r="AD10" s="114">
        <v>10</v>
      </c>
      <c r="AE10" s="114" t="s">
        <v>96</v>
      </c>
    </row>
    <row r="11" spans="1:34" x14ac:dyDescent="0.3">
      <c r="A11" s="160">
        <f t="shared" si="1"/>
        <v>7</v>
      </c>
      <c r="B11" s="291" t="s">
        <v>67</v>
      </c>
      <c r="C11" s="191">
        <v>3</v>
      </c>
      <c r="D11" s="192">
        <v>5</v>
      </c>
      <c r="E11" s="192">
        <v>6</v>
      </c>
      <c r="F11" s="192">
        <v>5</v>
      </c>
      <c r="G11" s="192">
        <v>3</v>
      </c>
      <c r="H11" s="192">
        <v>2</v>
      </c>
      <c r="I11" s="192">
        <v>3</v>
      </c>
      <c r="J11" s="192">
        <v>5</v>
      </c>
      <c r="K11" s="192">
        <v>2</v>
      </c>
      <c r="L11" s="192">
        <v>1</v>
      </c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293"/>
      <c r="Y11" s="122">
        <f t="shared" si="0"/>
        <v>35</v>
      </c>
      <c r="AB11" s="114">
        <v>11</v>
      </c>
      <c r="AC11" s="111" t="s">
        <v>97</v>
      </c>
    </row>
    <row r="12" spans="1:34" x14ac:dyDescent="0.3">
      <c r="A12" s="160">
        <f t="shared" si="1"/>
        <v>8</v>
      </c>
      <c r="B12" s="187" t="s">
        <v>81</v>
      </c>
      <c r="C12" s="189">
        <v>3</v>
      </c>
      <c r="D12" s="190">
        <v>5</v>
      </c>
      <c r="E12" s="190">
        <v>6</v>
      </c>
      <c r="F12" s="190">
        <v>6</v>
      </c>
      <c r="G12" s="190">
        <v>3</v>
      </c>
      <c r="H12" s="190">
        <v>1</v>
      </c>
      <c r="I12" s="190">
        <v>3</v>
      </c>
      <c r="J12" s="190">
        <v>5</v>
      </c>
      <c r="K12" s="190">
        <v>2</v>
      </c>
      <c r="L12" s="190"/>
      <c r="M12" s="190"/>
      <c r="N12" s="190"/>
      <c r="O12" s="190"/>
      <c r="P12" s="190"/>
      <c r="Q12" s="190"/>
      <c r="R12" s="190">
        <v>1</v>
      </c>
      <c r="S12" s="190"/>
      <c r="T12" s="190"/>
      <c r="U12" s="192"/>
      <c r="V12" s="192"/>
      <c r="W12" s="192"/>
      <c r="X12" s="293"/>
      <c r="Y12" s="122">
        <f t="shared" si="0"/>
        <v>35</v>
      </c>
      <c r="AB12" s="114">
        <v>12</v>
      </c>
      <c r="AC12" s="111" t="s">
        <v>96</v>
      </c>
    </row>
    <row r="13" spans="1:34" x14ac:dyDescent="0.3">
      <c r="A13" s="160">
        <f t="shared" si="1"/>
        <v>9</v>
      </c>
      <c r="B13" s="188" t="s">
        <v>82</v>
      </c>
      <c r="C13" s="191">
        <v>4</v>
      </c>
      <c r="D13" s="192">
        <v>5</v>
      </c>
      <c r="E13" s="192">
        <v>5</v>
      </c>
      <c r="F13" s="192">
        <v>5</v>
      </c>
      <c r="G13" s="192">
        <v>3</v>
      </c>
      <c r="H13" s="192">
        <v>1</v>
      </c>
      <c r="I13" s="192">
        <v>4</v>
      </c>
      <c r="J13" s="192">
        <v>4</v>
      </c>
      <c r="K13" s="192">
        <v>3</v>
      </c>
      <c r="L13" s="192"/>
      <c r="M13" s="192"/>
      <c r="N13" s="192"/>
      <c r="O13" s="192"/>
      <c r="P13" s="192"/>
      <c r="Q13" s="192"/>
      <c r="R13" s="192">
        <v>1</v>
      </c>
      <c r="S13" s="192"/>
      <c r="T13" s="192"/>
      <c r="U13" s="192"/>
      <c r="V13" s="192"/>
      <c r="W13" s="192"/>
      <c r="X13" s="293"/>
      <c r="Y13" s="122">
        <f t="shared" si="0"/>
        <v>35</v>
      </c>
      <c r="AB13" s="114">
        <v>13</v>
      </c>
      <c r="AC13" s="111" t="s">
        <v>90</v>
      </c>
    </row>
    <row r="14" spans="1:34" x14ac:dyDescent="0.3">
      <c r="A14" s="160">
        <f t="shared" si="1"/>
        <v>10</v>
      </c>
      <c r="B14" s="188" t="s">
        <v>62</v>
      </c>
      <c r="C14" s="191">
        <v>4</v>
      </c>
      <c r="D14" s="192">
        <v>4</v>
      </c>
      <c r="E14" s="192">
        <v>4</v>
      </c>
      <c r="F14" s="192">
        <v>5</v>
      </c>
      <c r="G14" s="192"/>
      <c r="H14" s="192"/>
      <c r="I14" s="192"/>
      <c r="J14" s="192"/>
      <c r="K14" s="192"/>
      <c r="L14" s="192"/>
      <c r="M14" s="192">
        <v>4</v>
      </c>
      <c r="N14" s="192">
        <v>4</v>
      </c>
      <c r="O14" s="192"/>
      <c r="P14" s="192"/>
      <c r="Q14" s="192"/>
      <c r="R14" s="192">
        <v>1</v>
      </c>
      <c r="S14" s="192">
        <v>4</v>
      </c>
      <c r="T14" s="192">
        <v>4</v>
      </c>
      <c r="U14" s="192"/>
      <c r="V14" s="192">
        <v>1</v>
      </c>
      <c r="W14" s="192"/>
      <c r="X14" s="293"/>
      <c r="Y14" s="122">
        <f t="shared" si="0"/>
        <v>35</v>
      </c>
      <c r="AB14" s="114">
        <v>14</v>
      </c>
      <c r="AC14" s="111" t="s">
        <v>114</v>
      </c>
    </row>
    <row r="15" spans="1:34" x14ac:dyDescent="0.3">
      <c r="A15" s="160">
        <f t="shared" si="1"/>
        <v>11</v>
      </c>
      <c r="B15" s="188" t="s">
        <v>63</v>
      </c>
      <c r="C15" s="191">
        <v>3</v>
      </c>
      <c r="D15" s="192">
        <v>4</v>
      </c>
      <c r="E15" s="192">
        <v>4</v>
      </c>
      <c r="F15" s="192">
        <v>5</v>
      </c>
      <c r="G15" s="192"/>
      <c r="H15" s="192"/>
      <c r="I15" s="192"/>
      <c r="J15" s="192"/>
      <c r="K15" s="192"/>
      <c r="L15" s="192"/>
      <c r="M15" s="192"/>
      <c r="N15" s="192">
        <v>5</v>
      </c>
      <c r="O15" s="192">
        <v>4</v>
      </c>
      <c r="P15" s="192">
        <v>4</v>
      </c>
      <c r="Q15" s="192">
        <v>4</v>
      </c>
      <c r="R15" s="192">
        <v>1</v>
      </c>
      <c r="S15" s="192"/>
      <c r="T15" s="192"/>
      <c r="U15" s="192"/>
      <c r="V15" s="192">
        <v>1</v>
      </c>
      <c r="W15" s="192"/>
      <c r="X15" s="293"/>
      <c r="Y15" s="122">
        <f t="shared" si="0"/>
        <v>35</v>
      </c>
    </row>
    <row r="16" spans="1:34" x14ac:dyDescent="0.3">
      <c r="A16" s="160">
        <f t="shared" si="1"/>
        <v>12</v>
      </c>
      <c r="B16" s="188" t="s">
        <v>64</v>
      </c>
      <c r="C16" s="191">
        <v>4</v>
      </c>
      <c r="D16" s="192">
        <v>4</v>
      </c>
      <c r="E16" s="192">
        <v>4</v>
      </c>
      <c r="F16" s="192">
        <v>5</v>
      </c>
      <c r="G16" s="192"/>
      <c r="H16" s="192"/>
      <c r="I16" s="192"/>
      <c r="J16" s="192"/>
      <c r="K16" s="192"/>
      <c r="L16" s="192"/>
      <c r="M16" s="192"/>
      <c r="N16" s="192">
        <v>4</v>
      </c>
      <c r="O16" s="192">
        <v>4</v>
      </c>
      <c r="P16" s="192">
        <v>4</v>
      </c>
      <c r="Q16" s="192">
        <v>4</v>
      </c>
      <c r="R16" s="192">
        <v>1</v>
      </c>
      <c r="S16" s="192"/>
      <c r="T16" s="192"/>
      <c r="U16" s="192"/>
      <c r="V16" s="192">
        <v>1</v>
      </c>
      <c r="W16" s="192"/>
      <c r="X16" s="293"/>
      <c r="Y16" s="122">
        <f t="shared" si="0"/>
        <v>35</v>
      </c>
    </row>
    <row r="17" spans="1:34" x14ac:dyDescent="0.3">
      <c r="A17" s="160">
        <f t="shared" si="1"/>
        <v>13</v>
      </c>
      <c r="B17" s="291" t="s">
        <v>182</v>
      </c>
      <c r="C17" s="191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>
        <v>12</v>
      </c>
      <c r="X17" s="293">
        <v>2</v>
      </c>
      <c r="Y17" s="122">
        <f t="shared" si="0"/>
        <v>14</v>
      </c>
    </row>
    <row r="18" spans="1:34" ht="19.5" thickBot="1" x14ac:dyDescent="0.35">
      <c r="A18" s="160">
        <f t="shared" si="1"/>
        <v>14</v>
      </c>
      <c r="B18" s="165"/>
      <c r="C18" s="168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294"/>
      <c r="Y18" s="123">
        <f t="shared" si="0"/>
        <v>0</v>
      </c>
    </row>
    <row r="19" spans="1:34" s="116" customFormat="1" ht="19.5" thickBot="1" x14ac:dyDescent="0.35">
      <c r="A19" s="113"/>
      <c r="B19" s="117" t="s">
        <v>19</v>
      </c>
      <c r="C19" s="124">
        <f>SUM(C5:C18)</f>
        <v>37</v>
      </c>
      <c r="D19" s="125">
        <f t="shared" ref="D19:X19" si="2">SUM(D5:D18)</f>
        <v>53</v>
      </c>
      <c r="E19" s="125">
        <f t="shared" si="2"/>
        <v>59</v>
      </c>
      <c r="F19" s="125">
        <f t="shared" si="2"/>
        <v>57</v>
      </c>
      <c r="G19" s="125">
        <f t="shared" si="2"/>
        <v>25</v>
      </c>
      <c r="H19" s="125">
        <f t="shared" si="2"/>
        <v>14</v>
      </c>
      <c r="I19" s="125">
        <f t="shared" si="2"/>
        <v>26</v>
      </c>
      <c r="J19" s="125">
        <f t="shared" si="2"/>
        <v>38</v>
      </c>
      <c r="K19" s="125">
        <f t="shared" si="2"/>
        <v>19</v>
      </c>
      <c r="L19" s="125">
        <f t="shared" si="2"/>
        <v>5</v>
      </c>
      <c r="M19" s="125">
        <f t="shared" si="2"/>
        <v>4</v>
      </c>
      <c r="N19" s="125">
        <f t="shared" si="2"/>
        <v>13</v>
      </c>
      <c r="O19" s="125">
        <f t="shared" si="2"/>
        <v>8</v>
      </c>
      <c r="P19" s="125">
        <f t="shared" si="2"/>
        <v>8</v>
      </c>
      <c r="Q19" s="125">
        <f t="shared" si="2"/>
        <v>8</v>
      </c>
      <c r="R19" s="125">
        <f t="shared" si="2"/>
        <v>5</v>
      </c>
      <c r="S19" s="125">
        <f t="shared" si="2"/>
        <v>4</v>
      </c>
      <c r="T19" s="125">
        <f t="shared" si="2"/>
        <v>4</v>
      </c>
      <c r="U19" s="125">
        <f t="shared" si="2"/>
        <v>10</v>
      </c>
      <c r="V19" s="125">
        <f t="shared" si="2"/>
        <v>3</v>
      </c>
      <c r="W19" s="125">
        <f t="shared" si="2"/>
        <v>12</v>
      </c>
      <c r="X19" s="126">
        <f t="shared" si="2"/>
        <v>2</v>
      </c>
      <c r="Y19" s="127">
        <f>SUM(Y5:Y18)</f>
        <v>414</v>
      </c>
      <c r="AB19" s="119"/>
      <c r="AD19" s="119"/>
      <c r="AE19" s="119"/>
      <c r="AF19" s="113"/>
      <c r="AG19" s="113"/>
      <c r="AH19" s="119"/>
    </row>
    <row r="20" spans="1:34" ht="19.5" thickBot="1" x14ac:dyDescent="0.35">
      <c r="B20" s="128" t="s">
        <v>17</v>
      </c>
      <c r="C20" s="129">
        <f>ROUNDUP((C19/30),0)</f>
        <v>2</v>
      </c>
      <c r="D20" s="129">
        <f t="shared" ref="D20:X20" si="3">ROUNDUP((D19/30),0)</f>
        <v>2</v>
      </c>
      <c r="E20" s="129">
        <f t="shared" si="3"/>
        <v>2</v>
      </c>
      <c r="F20" s="129">
        <f t="shared" si="3"/>
        <v>2</v>
      </c>
      <c r="G20" s="129">
        <f t="shared" si="3"/>
        <v>1</v>
      </c>
      <c r="H20" s="129">
        <f t="shared" si="3"/>
        <v>1</v>
      </c>
      <c r="I20" s="129">
        <f t="shared" si="3"/>
        <v>1</v>
      </c>
      <c r="J20" s="129">
        <f t="shared" si="3"/>
        <v>2</v>
      </c>
      <c r="K20" s="129">
        <f t="shared" si="3"/>
        <v>1</v>
      </c>
      <c r="L20" s="129">
        <f t="shared" si="3"/>
        <v>1</v>
      </c>
      <c r="M20" s="129">
        <f t="shared" si="3"/>
        <v>1</v>
      </c>
      <c r="N20" s="129">
        <f t="shared" si="3"/>
        <v>1</v>
      </c>
      <c r="O20" s="129">
        <f t="shared" si="3"/>
        <v>1</v>
      </c>
      <c r="P20" s="129">
        <f t="shared" si="3"/>
        <v>1</v>
      </c>
      <c r="Q20" s="129">
        <f t="shared" si="3"/>
        <v>1</v>
      </c>
      <c r="R20" s="129">
        <f t="shared" si="3"/>
        <v>1</v>
      </c>
      <c r="S20" s="129">
        <f t="shared" si="3"/>
        <v>1</v>
      </c>
      <c r="T20" s="129">
        <f t="shared" si="3"/>
        <v>1</v>
      </c>
      <c r="U20" s="129">
        <f t="shared" si="3"/>
        <v>1</v>
      </c>
      <c r="V20" s="129">
        <f t="shared" si="3"/>
        <v>1</v>
      </c>
      <c r="W20" s="129">
        <f t="shared" si="3"/>
        <v>1</v>
      </c>
      <c r="X20" s="130">
        <f t="shared" si="3"/>
        <v>1</v>
      </c>
      <c r="Y20" s="131">
        <f>SUM(C20:X20)</f>
        <v>27</v>
      </c>
    </row>
    <row r="21" spans="1:34" ht="19.5" thickBot="1" x14ac:dyDescent="0.35">
      <c r="B21" s="132" t="s">
        <v>18</v>
      </c>
      <c r="C21" s="133">
        <f>IFERROR((C19/C20),"")</f>
        <v>18.5</v>
      </c>
      <c r="D21" s="133">
        <f t="shared" ref="D21:X21" si="4">IFERROR((D19/D20),"")</f>
        <v>26.5</v>
      </c>
      <c r="E21" s="133">
        <f t="shared" si="4"/>
        <v>29.5</v>
      </c>
      <c r="F21" s="133">
        <f t="shared" si="4"/>
        <v>28.5</v>
      </c>
      <c r="G21" s="133">
        <f t="shared" si="4"/>
        <v>25</v>
      </c>
      <c r="H21" s="133">
        <f t="shared" si="4"/>
        <v>14</v>
      </c>
      <c r="I21" s="133">
        <f t="shared" si="4"/>
        <v>26</v>
      </c>
      <c r="J21" s="133">
        <f t="shared" si="4"/>
        <v>19</v>
      </c>
      <c r="K21" s="133">
        <f t="shared" si="4"/>
        <v>19</v>
      </c>
      <c r="L21" s="133">
        <f t="shared" si="4"/>
        <v>5</v>
      </c>
      <c r="M21" s="133">
        <f t="shared" si="4"/>
        <v>4</v>
      </c>
      <c r="N21" s="133">
        <f t="shared" si="4"/>
        <v>13</v>
      </c>
      <c r="O21" s="133">
        <f t="shared" si="4"/>
        <v>8</v>
      </c>
      <c r="P21" s="133">
        <f t="shared" si="4"/>
        <v>8</v>
      </c>
      <c r="Q21" s="133">
        <f t="shared" si="4"/>
        <v>8</v>
      </c>
      <c r="R21" s="133">
        <f t="shared" si="4"/>
        <v>5</v>
      </c>
      <c r="S21" s="133">
        <f t="shared" si="4"/>
        <v>4</v>
      </c>
      <c r="T21" s="133">
        <f t="shared" si="4"/>
        <v>4</v>
      </c>
      <c r="U21" s="133">
        <f t="shared" si="4"/>
        <v>10</v>
      </c>
      <c r="V21" s="133">
        <f t="shared" si="4"/>
        <v>3</v>
      </c>
      <c r="W21" s="133">
        <f t="shared" si="4"/>
        <v>12</v>
      </c>
      <c r="X21" s="134">
        <f t="shared" si="4"/>
        <v>2</v>
      </c>
      <c r="Y21" s="135"/>
      <c r="AC21" s="388">
        <v>2</v>
      </c>
    </row>
    <row r="22" spans="1:34" ht="19.5" thickBot="1" x14ac:dyDescent="0.35">
      <c r="B22" s="112" t="s">
        <v>54</v>
      </c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7"/>
      <c r="AC22" s="389">
        <v>17</v>
      </c>
    </row>
    <row r="23" spans="1:34" ht="19.5" thickBot="1" x14ac:dyDescent="0.35">
      <c r="A23" s="138">
        <v>1</v>
      </c>
      <c r="B23" s="139" t="str">
        <f>B4</f>
        <v>Class/Subject Code</v>
      </c>
      <c r="C23" s="124" t="str">
        <f t="shared" ref="C23:X23" si="5">C4</f>
        <v>IS</v>
      </c>
      <c r="D23" s="125" t="str">
        <f t="shared" si="5"/>
        <v>DH</v>
      </c>
      <c r="E23" s="125" t="str">
        <f t="shared" si="5"/>
        <v>EN</v>
      </c>
      <c r="F23" s="125" t="str">
        <f t="shared" si="5"/>
        <v>MT</v>
      </c>
      <c r="G23" s="125" t="str">
        <f t="shared" si="5"/>
        <v>QR</v>
      </c>
      <c r="H23" s="125" t="str">
        <f t="shared" si="5"/>
        <v>HL</v>
      </c>
      <c r="I23" s="125" t="str">
        <f t="shared" si="5"/>
        <v>SS</v>
      </c>
      <c r="J23" s="125" t="str">
        <f t="shared" si="5"/>
        <v>SC</v>
      </c>
      <c r="K23" s="125" t="str">
        <f t="shared" si="5"/>
        <v>CA</v>
      </c>
      <c r="L23" s="125" t="str">
        <f t="shared" si="5"/>
        <v>IC</v>
      </c>
      <c r="M23" s="125" t="str">
        <f t="shared" si="5"/>
        <v>BS</v>
      </c>
      <c r="N23" s="125" t="str">
        <f t="shared" si="5"/>
        <v>AC</v>
      </c>
      <c r="O23" s="125" t="str">
        <f t="shared" si="5"/>
        <v>CO</v>
      </c>
      <c r="P23" s="125" t="str">
        <f t="shared" si="5"/>
        <v>EC</v>
      </c>
      <c r="Q23" s="125" t="str">
        <f t="shared" si="5"/>
        <v>MS</v>
      </c>
      <c r="R23" s="125" t="str">
        <f t="shared" si="5"/>
        <v>CP</v>
      </c>
      <c r="S23" s="125" t="str">
        <f t="shared" si="5"/>
        <v>BI</v>
      </c>
      <c r="T23" s="125" t="str">
        <f t="shared" si="5"/>
        <v>CH</v>
      </c>
      <c r="U23" s="125" t="s">
        <v>176</v>
      </c>
      <c r="V23" s="125" t="str">
        <f t="shared" si="5"/>
        <v>LS</v>
      </c>
      <c r="W23" s="125" t="str">
        <f t="shared" si="5"/>
        <v>HS</v>
      </c>
      <c r="X23" s="125" t="str">
        <f t="shared" si="5"/>
        <v>BT</v>
      </c>
      <c r="AA23" s="108" t="s">
        <v>21</v>
      </c>
      <c r="AB23" s="108" t="s">
        <v>11</v>
      </c>
      <c r="AC23" s="109" t="s">
        <v>12</v>
      </c>
      <c r="AD23" s="110" t="s">
        <v>16</v>
      </c>
      <c r="AE23" s="110" t="s">
        <v>13</v>
      </c>
      <c r="AF23" s="385" t="s">
        <v>136</v>
      </c>
      <c r="AG23" s="385" t="s">
        <v>137</v>
      </c>
    </row>
    <row r="24" spans="1:34" x14ac:dyDescent="0.3">
      <c r="A24" s="140">
        <f>A23+1</f>
        <v>2</v>
      </c>
      <c r="B24" s="141" t="str">
        <f t="shared" ref="B24:B37" si="6">B5</f>
        <v>P1</v>
      </c>
      <c r="C24" s="189">
        <v>1</v>
      </c>
      <c r="D24" s="190">
        <v>1</v>
      </c>
      <c r="E24" s="190">
        <v>1</v>
      </c>
      <c r="F24" s="190">
        <v>1</v>
      </c>
      <c r="G24" s="190">
        <v>1</v>
      </c>
      <c r="H24" s="190">
        <v>1</v>
      </c>
      <c r="I24" s="190">
        <v>1</v>
      </c>
      <c r="J24" s="190">
        <v>1</v>
      </c>
      <c r="K24" s="190">
        <v>1</v>
      </c>
      <c r="L24" s="190"/>
      <c r="M24" s="190"/>
      <c r="N24" s="190"/>
      <c r="O24" s="190"/>
      <c r="P24" s="190"/>
      <c r="Q24" s="190"/>
      <c r="R24" s="190"/>
      <c r="S24" s="190"/>
      <c r="T24" s="190"/>
      <c r="U24" s="190">
        <v>1</v>
      </c>
      <c r="V24" s="190"/>
      <c r="W24" s="190"/>
      <c r="X24" s="166"/>
      <c r="Y24" s="142"/>
      <c r="AA24" s="108" t="str">
        <f>B5</f>
        <v>P1</v>
      </c>
      <c r="AB24" s="108">
        <v>1</v>
      </c>
      <c r="AC24" s="397" t="s">
        <v>138</v>
      </c>
      <c r="AD24" s="108">
        <f>COUNTIF($C$24:$X$37,AB24)</f>
        <v>10</v>
      </c>
      <c r="AE24" s="108">
        <f t="shared" ref="AE24:AE46" si="7">SUMIF($C$24:$X$37,AB24,$C$5:$X$18)</f>
        <v>25</v>
      </c>
      <c r="AF24" s="385">
        <f>(SUMIF($C$25:$X$25,AB24,$C$6:$X$6))+(SUMIF($C$27:$X$27,AB24,$C$8:$X$8))+(SUMIF($C$30:$X$30,AB24,$C$11:$X$11))</f>
        <v>0</v>
      </c>
      <c r="AG24" s="385">
        <f>AE24-AF24</f>
        <v>25</v>
      </c>
      <c r="AH24" s="114">
        <f>AB24</f>
        <v>1</v>
      </c>
    </row>
    <row r="25" spans="1:34" x14ac:dyDescent="0.3">
      <c r="A25" s="140">
        <f>A24+1</f>
        <v>3</v>
      </c>
      <c r="B25" s="143" t="str">
        <f t="shared" si="6"/>
        <v>P2</v>
      </c>
      <c r="C25" s="191">
        <v>7</v>
      </c>
      <c r="D25" s="192">
        <v>21</v>
      </c>
      <c r="E25" s="192">
        <v>2</v>
      </c>
      <c r="F25" s="192">
        <v>7</v>
      </c>
      <c r="G25" s="192">
        <v>3</v>
      </c>
      <c r="H25" s="192">
        <v>5</v>
      </c>
      <c r="I25" s="192">
        <v>5</v>
      </c>
      <c r="J25" s="192">
        <v>21</v>
      </c>
      <c r="K25" s="192">
        <v>21</v>
      </c>
      <c r="L25" s="192"/>
      <c r="M25" s="192"/>
      <c r="N25" s="382"/>
      <c r="O25" s="382"/>
      <c r="P25" s="382"/>
      <c r="Q25" s="382"/>
      <c r="R25" s="382"/>
      <c r="S25" s="382"/>
      <c r="T25" s="382"/>
      <c r="U25" s="382">
        <v>2</v>
      </c>
      <c r="V25" s="382"/>
      <c r="W25" s="382"/>
      <c r="X25" s="383"/>
      <c r="Y25" s="142"/>
      <c r="AA25" s="108" t="str">
        <f t="shared" ref="AA25:AA35" si="8">B6</f>
        <v>P2</v>
      </c>
      <c r="AB25" s="108">
        <v>2</v>
      </c>
      <c r="AC25" s="314" t="s">
        <v>134</v>
      </c>
      <c r="AD25" s="108">
        <f t="shared" ref="AD25:AD46" si="9">COUNTIF($C$24:$X$37,AB25)</f>
        <v>8</v>
      </c>
      <c r="AE25" s="108">
        <f t="shared" si="7"/>
        <v>20</v>
      </c>
      <c r="AF25" s="385">
        <f t="shared" ref="AF25:AF46" si="10">(SUMIF($C$25:$X$25,AB25,$C$6:$X$6))+(SUMIF($C$27:$X$27,AB25,$C$8:$X$8))+(SUMIF($C$30:$X$30,AB25,$C$11:$X$11))</f>
        <v>8</v>
      </c>
      <c r="AG25" s="385">
        <f t="shared" ref="AG25:AG46" si="11">AE25-AF25</f>
        <v>12</v>
      </c>
      <c r="AH25" s="114">
        <f t="shared" ref="AH25:AH46" si="12">AB25</f>
        <v>2</v>
      </c>
    </row>
    <row r="26" spans="1:34" x14ac:dyDescent="0.3">
      <c r="A26" s="140">
        <f t="shared" ref="A26:A38" si="13">A25+1</f>
        <v>4</v>
      </c>
      <c r="B26" s="143" t="str">
        <f t="shared" si="6"/>
        <v>1A</v>
      </c>
      <c r="C26" s="191">
        <v>3</v>
      </c>
      <c r="D26" s="192">
        <v>23</v>
      </c>
      <c r="E26" s="192">
        <v>6</v>
      </c>
      <c r="F26" s="192">
        <v>4</v>
      </c>
      <c r="G26" s="192">
        <v>19</v>
      </c>
      <c r="H26" s="192">
        <v>2</v>
      </c>
      <c r="I26" s="192">
        <v>2</v>
      </c>
      <c r="J26" s="192">
        <v>4</v>
      </c>
      <c r="K26" s="192">
        <v>2</v>
      </c>
      <c r="L26" s="192">
        <v>21</v>
      </c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67"/>
      <c r="Y26" s="142"/>
      <c r="AA26" s="108" t="str">
        <f t="shared" si="8"/>
        <v>1A</v>
      </c>
      <c r="AB26" s="108">
        <v>3</v>
      </c>
      <c r="AC26" s="314" t="s">
        <v>128</v>
      </c>
      <c r="AD26" s="108">
        <f t="shared" si="9"/>
        <v>7</v>
      </c>
      <c r="AE26" s="108">
        <f t="shared" si="7"/>
        <v>18</v>
      </c>
      <c r="AF26" s="385">
        <f t="shared" si="10"/>
        <v>8</v>
      </c>
      <c r="AG26" s="385">
        <f t="shared" si="11"/>
        <v>10</v>
      </c>
      <c r="AH26" s="114">
        <f t="shared" si="12"/>
        <v>3</v>
      </c>
    </row>
    <row r="27" spans="1:34" x14ac:dyDescent="0.3">
      <c r="A27" s="140">
        <f t="shared" si="13"/>
        <v>5</v>
      </c>
      <c r="B27" s="143" t="str">
        <f t="shared" si="6"/>
        <v>2A</v>
      </c>
      <c r="C27" s="191">
        <v>19</v>
      </c>
      <c r="D27" s="192">
        <v>21</v>
      </c>
      <c r="E27" s="192">
        <v>18</v>
      </c>
      <c r="F27" s="192">
        <v>5</v>
      </c>
      <c r="G27" s="192">
        <v>3</v>
      </c>
      <c r="H27" s="192">
        <v>14</v>
      </c>
      <c r="I27" s="192">
        <v>8</v>
      </c>
      <c r="J27" s="192">
        <v>23</v>
      </c>
      <c r="K27" s="192">
        <v>8</v>
      </c>
      <c r="L27" s="192">
        <v>16</v>
      </c>
      <c r="M27" s="192"/>
      <c r="N27" s="382"/>
      <c r="O27" s="382"/>
      <c r="P27" s="382"/>
      <c r="Q27" s="382"/>
      <c r="R27" s="382"/>
      <c r="S27" s="382"/>
      <c r="T27" s="382"/>
      <c r="U27" s="382"/>
      <c r="V27" s="382"/>
      <c r="W27" s="382"/>
      <c r="X27" s="383"/>
      <c r="Y27" s="142"/>
      <c r="AA27" s="108" t="str">
        <f t="shared" si="8"/>
        <v>2A</v>
      </c>
      <c r="AB27" s="108">
        <v>4</v>
      </c>
      <c r="AC27" s="314" t="s">
        <v>129</v>
      </c>
      <c r="AD27" s="108">
        <f t="shared" si="9"/>
        <v>3</v>
      </c>
      <c r="AE27" s="108">
        <f t="shared" si="7"/>
        <v>16</v>
      </c>
      <c r="AF27" s="385">
        <f t="shared" si="10"/>
        <v>6</v>
      </c>
      <c r="AG27" s="385">
        <f t="shared" si="11"/>
        <v>10</v>
      </c>
      <c r="AH27" s="114">
        <f t="shared" si="12"/>
        <v>4</v>
      </c>
    </row>
    <row r="28" spans="1:34" x14ac:dyDescent="0.3">
      <c r="A28" s="140">
        <f t="shared" si="13"/>
        <v>6</v>
      </c>
      <c r="B28" s="143" t="str">
        <f t="shared" si="6"/>
        <v>3A</v>
      </c>
      <c r="C28" s="191">
        <v>3</v>
      </c>
      <c r="D28" s="192">
        <v>23</v>
      </c>
      <c r="E28" s="192">
        <v>6</v>
      </c>
      <c r="F28" s="192">
        <v>5</v>
      </c>
      <c r="G28" s="192">
        <v>19</v>
      </c>
      <c r="H28" s="192">
        <v>2</v>
      </c>
      <c r="I28" s="192">
        <v>7</v>
      </c>
      <c r="J28" s="192">
        <v>7</v>
      </c>
      <c r="K28" s="192">
        <v>7</v>
      </c>
      <c r="L28" s="192">
        <v>2</v>
      </c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67"/>
      <c r="Y28" s="142"/>
      <c r="AA28" s="108" t="str">
        <f t="shared" si="8"/>
        <v>3A</v>
      </c>
      <c r="AB28" s="108">
        <v>5</v>
      </c>
      <c r="AC28" s="314" t="s">
        <v>130</v>
      </c>
      <c r="AD28" s="108">
        <f t="shared" si="9"/>
        <v>5</v>
      </c>
      <c r="AE28" s="108">
        <f t="shared" si="7"/>
        <v>18</v>
      </c>
      <c r="AF28" s="385">
        <f t="shared" si="10"/>
        <v>8</v>
      </c>
      <c r="AG28" s="385">
        <f t="shared" si="11"/>
        <v>10</v>
      </c>
      <c r="AH28" s="114">
        <f t="shared" si="12"/>
        <v>5</v>
      </c>
    </row>
    <row r="29" spans="1:34" x14ac:dyDescent="0.3">
      <c r="A29" s="140">
        <f t="shared" si="13"/>
        <v>7</v>
      </c>
      <c r="B29" s="143" t="str">
        <f t="shared" si="6"/>
        <v>4A</v>
      </c>
      <c r="C29" s="191">
        <v>3</v>
      </c>
      <c r="D29" s="192">
        <v>21</v>
      </c>
      <c r="E29" s="192">
        <v>18</v>
      </c>
      <c r="F29" s="192">
        <v>5</v>
      </c>
      <c r="G29" s="192">
        <v>19</v>
      </c>
      <c r="H29" s="192">
        <v>2</v>
      </c>
      <c r="I29" s="192">
        <v>23</v>
      </c>
      <c r="J29" s="192">
        <v>6</v>
      </c>
      <c r="K29" s="192">
        <v>7</v>
      </c>
      <c r="L29" s="192">
        <v>3</v>
      </c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67"/>
      <c r="Y29" s="142"/>
      <c r="AA29" s="108" t="str">
        <f t="shared" si="8"/>
        <v>4A</v>
      </c>
      <c r="AB29" s="108">
        <v>6</v>
      </c>
      <c r="AC29" s="314" t="s">
        <v>131</v>
      </c>
      <c r="AD29" s="108">
        <f t="shared" si="9"/>
        <v>3</v>
      </c>
      <c r="AE29" s="108">
        <f t="shared" si="7"/>
        <v>17</v>
      </c>
      <c r="AF29" s="385">
        <f t="shared" si="10"/>
        <v>0</v>
      </c>
      <c r="AG29" s="385">
        <f t="shared" si="11"/>
        <v>17</v>
      </c>
      <c r="AH29" s="114">
        <f t="shared" si="12"/>
        <v>6</v>
      </c>
    </row>
    <row r="30" spans="1:34" x14ac:dyDescent="0.3">
      <c r="A30" s="140">
        <f t="shared" si="13"/>
        <v>8</v>
      </c>
      <c r="B30" s="143" t="str">
        <f t="shared" si="6"/>
        <v>5A</v>
      </c>
      <c r="C30" s="191">
        <v>19</v>
      </c>
      <c r="D30" s="192">
        <v>9</v>
      </c>
      <c r="E30" s="192">
        <v>4</v>
      </c>
      <c r="F30" s="192">
        <v>14</v>
      </c>
      <c r="G30" s="192">
        <v>3</v>
      </c>
      <c r="H30" s="192">
        <v>14</v>
      </c>
      <c r="I30" s="192">
        <v>17</v>
      </c>
      <c r="J30" s="192">
        <v>11</v>
      </c>
      <c r="K30" s="192">
        <v>16</v>
      </c>
      <c r="L30" s="192">
        <v>16</v>
      </c>
      <c r="M30" s="192"/>
      <c r="N30" s="382"/>
      <c r="O30" s="382"/>
      <c r="P30" s="382"/>
      <c r="Q30" s="384"/>
      <c r="R30" s="382"/>
      <c r="S30" s="382"/>
      <c r="T30" s="382"/>
      <c r="U30" s="382"/>
      <c r="V30" s="382"/>
      <c r="W30" s="382"/>
      <c r="X30" s="383"/>
      <c r="Y30" s="142"/>
      <c r="AA30" s="108" t="str">
        <f t="shared" si="8"/>
        <v>5A</v>
      </c>
      <c r="AB30" s="108">
        <v>7</v>
      </c>
      <c r="AC30" s="314" t="s">
        <v>175</v>
      </c>
      <c r="AD30" s="108">
        <f t="shared" si="9"/>
        <v>6</v>
      </c>
      <c r="AE30" s="108">
        <f t="shared" si="7"/>
        <v>17</v>
      </c>
      <c r="AF30" s="385">
        <f t="shared" si="10"/>
        <v>5</v>
      </c>
      <c r="AG30" s="385">
        <f t="shared" si="11"/>
        <v>12</v>
      </c>
      <c r="AH30" s="114">
        <f t="shared" si="12"/>
        <v>7</v>
      </c>
    </row>
    <row r="31" spans="1:34" x14ac:dyDescent="0.3">
      <c r="A31" s="140">
        <f t="shared" si="13"/>
        <v>9</v>
      </c>
      <c r="B31" s="143" t="str">
        <f t="shared" si="6"/>
        <v>6A</v>
      </c>
      <c r="C31" s="191">
        <v>14</v>
      </c>
      <c r="D31" s="192">
        <v>9</v>
      </c>
      <c r="E31" s="192">
        <v>18</v>
      </c>
      <c r="F31" s="192">
        <v>14</v>
      </c>
      <c r="G31" s="192">
        <v>19</v>
      </c>
      <c r="H31" s="192">
        <v>17</v>
      </c>
      <c r="I31" s="192">
        <v>17</v>
      </c>
      <c r="J31" s="192">
        <v>8</v>
      </c>
      <c r="K31" s="192">
        <v>17</v>
      </c>
      <c r="L31" s="192"/>
      <c r="M31" s="192"/>
      <c r="N31" s="192"/>
      <c r="O31" s="192"/>
      <c r="P31" s="192"/>
      <c r="Q31" s="192"/>
      <c r="R31" s="192">
        <v>10</v>
      </c>
      <c r="S31" s="192"/>
      <c r="T31" s="192"/>
      <c r="U31" s="192"/>
      <c r="V31" s="192"/>
      <c r="W31" s="192"/>
      <c r="X31" s="167"/>
      <c r="Y31" s="142"/>
      <c r="AA31" s="108" t="str">
        <f t="shared" si="8"/>
        <v>6A</v>
      </c>
      <c r="AB31" s="108">
        <v>8</v>
      </c>
      <c r="AC31" s="314" t="s">
        <v>125</v>
      </c>
      <c r="AD31" s="108">
        <f t="shared" si="9"/>
        <v>6</v>
      </c>
      <c r="AE31" s="108">
        <f t="shared" si="7"/>
        <v>19</v>
      </c>
      <c r="AF31" s="385">
        <f t="shared" si="10"/>
        <v>5</v>
      </c>
      <c r="AG31" s="385">
        <f t="shared" si="11"/>
        <v>14</v>
      </c>
      <c r="AH31" s="114">
        <f t="shared" si="12"/>
        <v>8</v>
      </c>
    </row>
    <row r="32" spans="1:34" x14ac:dyDescent="0.3">
      <c r="A32" s="140">
        <f t="shared" si="13"/>
        <v>10</v>
      </c>
      <c r="B32" s="143" t="str">
        <f t="shared" si="6"/>
        <v>7A</v>
      </c>
      <c r="C32" s="191">
        <v>12</v>
      </c>
      <c r="D32" s="192">
        <v>9</v>
      </c>
      <c r="E32" s="192">
        <v>15</v>
      </c>
      <c r="F32" s="192">
        <v>13</v>
      </c>
      <c r="G32" s="192">
        <v>19</v>
      </c>
      <c r="H32" s="192">
        <v>8</v>
      </c>
      <c r="I32" s="192">
        <v>17</v>
      </c>
      <c r="J32" s="192">
        <v>8</v>
      </c>
      <c r="K32" s="192">
        <v>17</v>
      </c>
      <c r="L32" s="192"/>
      <c r="M32" s="192"/>
      <c r="N32" s="192"/>
      <c r="O32" s="192"/>
      <c r="P32" s="192"/>
      <c r="Q32" s="192"/>
      <c r="R32" s="192">
        <v>10</v>
      </c>
      <c r="S32" s="192"/>
      <c r="T32" s="192"/>
      <c r="U32" s="192"/>
      <c r="V32" s="192"/>
      <c r="W32" s="192"/>
      <c r="X32" s="167"/>
      <c r="Y32" s="142"/>
      <c r="AA32" s="108" t="str">
        <f t="shared" si="8"/>
        <v>7A</v>
      </c>
      <c r="AB32" s="108">
        <v>9</v>
      </c>
      <c r="AC32" s="314" t="s">
        <v>88</v>
      </c>
      <c r="AD32" s="108">
        <f t="shared" si="9"/>
        <v>4</v>
      </c>
      <c r="AE32" s="108">
        <f t="shared" si="7"/>
        <v>19</v>
      </c>
      <c r="AF32" s="385">
        <f t="shared" si="10"/>
        <v>5</v>
      </c>
      <c r="AG32" s="385">
        <f t="shared" si="11"/>
        <v>14</v>
      </c>
      <c r="AH32" s="114">
        <f t="shared" si="12"/>
        <v>9</v>
      </c>
    </row>
    <row r="33" spans="1:34" x14ac:dyDescent="0.3">
      <c r="A33" s="140">
        <f t="shared" si="13"/>
        <v>11</v>
      </c>
      <c r="B33" s="143" t="str">
        <f t="shared" si="6"/>
        <v>8A</v>
      </c>
      <c r="C33" s="191">
        <v>12</v>
      </c>
      <c r="D33" s="192">
        <v>9</v>
      </c>
      <c r="E33" s="192">
        <v>15</v>
      </c>
      <c r="F33" s="192">
        <v>13</v>
      </c>
      <c r="G33" s="192"/>
      <c r="H33" s="192"/>
      <c r="I33" s="192"/>
      <c r="J33" s="192"/>
      <c r="K33" s="192"/>
      <c r="L33" s="192"/>
      <c r="M33" s="192">
        <v>10</v>
      </c>
      <c r="N33" s="192">
        <v>16</v>
      </c>
      <c r="O33" s="192"/>
      <c r="P33" s="192"/>
      <c r="Q33" s="192"/>
      <c r="R33" s="192">
        <v>10</v>
      </c>
      <c r="S33" s="192">
        <v>11</v>
      </c>
      <c r="T33" s="192">
        <v>8</v>
      </c>
      <c r="U33" s="192"/>
      <c r="V33" s="192">
        <v>15</v>
      </c>
      <c r="W33" s="192"/>
      <c r="X33" s="167"/>
      <c r="Y33" s="142"/>
      <c r="AA33" s="108" t="str">
        <f t="shared" si="8"/>
        <v>8A</v>
      </c>
      <c r="AB33" s="108">
        <v>10</v>
      </c>
      <c r="AC33" s="314" t="s">
        <v>140</v>
      </c>
      <c r="AD33" s="108">
        <f t="shared" si="9"/>
        <v>9</v>
      </c>
      <c r="AE33" s="108">
        <f t="shared" si="7"/>
        <v>19</v>
      </c>
      <c r="AF33" s="385">
        <f t="shared" si="10"/>
        <v>0</v>
      </c>
      <c r="AG33" s="385">
        <f t="shared" si="11"/>
        <v>19</v>
      </c>
      <c r="AH33" s="114">
        <f t="shared" si="12"/>
        <v>10</v>
      </c>
    </row>
    <row r="34" spans="1:34" x14ac:dyDescent="0.3">
      <c r="A34" s="140">
        <f t="shared" si="13"/>
        <v>12</v>
      </c>
      <c r="B34" s="143" t="str">
        <f t="shared" si="6"/>
        <v>9A</v>
      </c>
      <c r="C34" s="191">
        <v>20</v>
      </c>
      <c r="D34" s="192">
        <v>12</v>
      </c>
      <c r="E34" s="192">
        <v>15</v>
      </c>
      <c r="F34" s="192">
        <v>13</v>
      </c>
      <c r="G34" s="192"/>
      <c r="H34" s="192"/>
      <c r="I34" s="192"/>
      <c r="J34" s="192"/>
      <c r="K34" s="192"/>
      <c r="L34" s="192"/>
      <c r="M34" s="192"/>
      <c r="N34" s="192">
        <v>16</v>
      </c>
      <c r="O34" s="192">
        <v>10</v>
      </c>
      <c r="P34" s="192">
        <v>22</v>
      </c>
      <c r="Q34" s="192">
        <v>11</v>
      </c>
      <c r="R34" s="192">
        <v>10</v>
      </c>
      <c r="S34" s="192"/>
      <c r="T34" s="192"/>
      <c r="U34" s="192"/>
      <c r="V34" s="192">
        <v>15</v>
      </c>
      <c r="W34" s="192"/>
      <c r="X34" s="167"/>
      <c r="Y34" s="142"/>
      <c r="AA34" s="108" t="str">
        <f t="shared" si="8"/>
        <v>9A</v>
      </c>
      <c r="AB34" s="108">
        <v>11</v>
      </c>
      <c r="AC34" s="314" t="s">
        <v>92</v>
      </c>
      <c r="AD34" s="108">
        <f t="shared" si="9"/>
        <v>4</v>
      </c>
      <c r="AE34" s="108">
        <f t="shared" si="7"/>
        <v>17</v>
      </c>
      <c r="AF34" s="385">
        <f t="shared" si="10"/>
        <v>5</v>
      </c>
      <c r="AG34" s="385">
        <f t="shared" si="11"/>
        <v>12</v>
      </c>
      <c r="AH34" s="114">
        <f t="shared" si="12"/>
        <v>11</v>
      </c>
    </row>
    <row r="35" spans="1:34" x14ac:dyDescent="0.3">
      <c r="A35" s="140">
        <f t="shared" si="13"/>
        <v>13</v>
      </c>
      <c r="B35" s="143" t="str">
        <f t="shared" si="6"/>
        <v>10A</v>
      </c>
      <c r="C35" s="191">
        <v>20</v>
      </c>
      <c r="D35" s="192">
        <v>12</v>
      </c>
      <c r="E35" s="192">
        <v>15</v>
      </c>
      <c r="F35" s="192">
        <v>13</v>
      </c>
      <c r="G35" s="192"/>
      <c r="H35" s="192"/>
      <c r="I35" s="192"/>
      <c r="J35" s="192"/>
      <c r="K35" s="192"/>
      <c r="L35" s="192"/>
      <c r="M35" s="192"/>
      <c r="N35" s="192">
        <v>16</v>
      </c>
      <c r="O35" s="192">
        <v>10</v>
      </c>
      <c r="P35" s="192">
        <v>22</v>
      </c>
      <c r="Q35" s="192">
        <v>11</v>
      </c>
      <c r="R35" s="192">
        <v>10</v>
      </c>
      <c r="S35" s="192"/>
      <c r="T35" s="192"/>
      <c r="U35" s="192"/>
      <c r="V35" s="192">
        <v>15</v>
      </c>
      <c r="W35" s="192"/>
      <c r="X35" s="167"/>
      <c r="Y35" s="142"/>
      <c r="AA35" s="108" t="str">
        <f t="shared" si="8"/>
        <v>10A</v>
      </c>
      <c r="AB35" s="108">
        <v>12</v>
      </c>
      <c r="AC35" s="314" t="s">
        <v>89</v>
      </c>
      <c r="AD35" s="108">
        <f t="shared" si="9"/>
        <v>4</v>
      </c>
      <c r="AE35" s="108">
        <f t="shared" si="7"/>
        <v>16</v>
      </c>
      <c r="AF35" s="385">
        <f t="shared" si="10"/>
        <v>0</v>
      </c>
      <c r="AG35" s="385">
        <f t="shared" si="11"/>
        <v>16</v>
      </c>
      <c r="AH35" s="114">
        <f t="shared" si="12"/>
        <v>12</v>
      </c>
    </row>
    <row r="36" spans="1:34" x14ac:dyDescent="0.3">
      <c r="A36" s="140">
        <f t="shared" si="13"/>
        <v>14</v>
      </c>
      <c r="B36" s="143" t="str">
        <f>B17</f>
        <v>BTC</v>
      </c>
      <c r="C36" s="191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>
        <v>22</v>
      </c>
      <c r="X36" s="167">
        <v>10</v>
      </c>
      <c r="Y36" s="142"/>
      <c r="AA36" s="108"/>
      <c r="AB36" s="108">
        <v>13</v>
      </c>
      <c r="AC36" s="314" t="s">
        <v>91</v>
      </c>
      <c r="AD36" s="108">
        <f t="shared" si="9"/>
        <v>4</v>
      </c>
      <c r="AE36" s="108">
        <f t="shared" si="7"/>
        <v>20</v>
      </c>
      <c r="AF36" s="385">
        <f t="shared" si="10"/>
        <v>0</v>
      </c>
      <c r="AG36" s="385">
        <f t="shared" si="11"/>
        <v>20</v>
      </c>
      <c r="AH36" s="114">
        <f t="shared" si="12"/>
        <v>13</v>
      </c>
    </row>
    <row r="37" spans="1:34" ht="19.5" thickBot="1" x14ac:dyDescent="0.35">
      <c r="A37" s="140">
        <f t="shared" si="13"/>
        <v>15</v>
      </c>
      <c r="B37" s="144">
        <f t="shared" si="6"/>
        <v>0</v>
      </c>
      <c r="C37" s="168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70"/>
      <c r="Y37" s="142"/>
      <c r="AA37" s="108"/>
      <c r="AB37" s="108">
        <v>14</v>
      </c>
      <c r="AC37" s="314" t="s">
        <v>115</v>
      </c>
      <c r="AD37" s="108">
        <f t="shared" si="9"/>
        <v>5</v>
      </c>
      <c r="AE37" s="108">
        <f t="shared" si="7"/>
        <v>18</v>
      </c>
      <c r="AF37" s="385">
        <f t="shared" si="10"/>
        <v>9</v>
      </c>
      <c r="AG37" s="385">
        <f t="shared" si="11"/>
        <v>9</v>
      </c>
      <c r="AH37" s="114">
        <f t="shared" si="12"/>
        <v>14</v>
      </c>
    </row>
    <row r="38" spans="1:34" ht="19.5" thickBot="1" x14ac:dyDescent="0.35">
      <c r="A38" s="140">
        <f t="shared" si="13"/>
        <v>16</v>
      </c>
      <c r="B38" s="139" t="s">
        <v>20</v>
      </c>
      <c r="C38" s="145">
        <f>COUNTIF(C24:C37,"&lt;&gt;")</f>
        <v>12</v>
      </c>
      <c r="D38" s="146">
        <f t="shared" ref="D38:X38" si="14">COUNTIF(D24:D37,"&lt;&gt;")</f>
        <v>12</v>
      </c>
      <c r="E38" s="146">
        <f t="shared" si="14"/>
        <v>12</v>
      </c>
      <c r="F38" s="146">
        <f t="shared" si="14"/>
        <v>12</v>
      </c>
      <c r="G38" s="146">
        <f t="shared" si="14"/>
        <v>9</v>
      </c>
      <c r="H38" s="146">
        <f t="shared" si="14"/>
        <v>9</v>
      </c>
      <c r="I38" s="146">
        <f t="shared" si="14"/>
        <v>9</v>
      </c>
      <c r="J38" s="146">
        <f t="shared" si="14"/>
        <v>9</v>
      </c>
      <c r="K38" s="146">
        <f t="shared" si="14"/>
        <v>9</v>
      </c>
      <c r="L38" s="146">
        <f t="shared" si="14"/>
        <v>5</v>
      </c>
      <c r="M38" s="146">
        <f t="shared" si="14"/>
        <v>1</v>
      </c>
      <c r="N38" s="146">
        <f t="shared" si="14"/>
        <v>3</v>
      </c>
      <c r="O38" s="146">
        <f t="shared" si="14"/>
        <v>2</v>
      </c>
      <c r="P38" s="146">
        <f t="shared" si="14"/>
        <v>2</v>
      </c>
      <c r="Q38" s="146">
        <f t="shared" si="14"/>
        <v>2</v>
      </c>
      <c r="R38" s="146">
        <f t="shared" si="14"/>
        <v>5</v>
      </c>
      <c r="S38" s="146">
        <f t="shared" si="14"/>
        <v>1</v>
      </c>
      <c r="T38" s="146">
        <f t="shared" si="14"/>
        <v>1</v>
      </c>
      <c r="U38" s="146">
        <f t="shared" si="14"/>
        <v>2</v>
      </c>
      <c r="V38" s="146">
        <f t="shared" si="14"/>
        <v>3</v>
      </c>
      <c r="W38" s="146">
        <f t="shared" si="14"/>
        <v>1</v>
      </c>
      <c r="X38" s="147">
        <f t="shared" si="14"/>
        <v>1</v>
      </c>
      <c r="Y38" s="142"/>
      <c r="AA38" s="108"/>
      <c r="AB38" s="108">
        <v>15</v>
      </c>
      <c r="AC38" s="314" t="s">
        <v>116</v>
      </c>
      <c r="AD38" s="108">
        <f t="shared" si="9"/>
        <v>7</v>
      </c>
      <c r="AE38" s="108">
        <f t="shared" si="7"/>
        <v>20</v>
      </c>
      <c r="AF38" s="385">
        <f t="shared" si="10"/>
        <v>0</v>
      </c>
      <c r="AG38" s="385">
        <f t="shared" si="11"/>
        <v>20</v>
      </c>
      <c r="AH38" s="114">
        <f t="shared" si="12"/>
        <v>15</v>
      </c>
    </row>
    <row r="39" spans="1:34" ht="19.5" thickBot="1" x14ac:dyDescent="0.35">
      <c r="B39" s="116">
        <v>2</v>
      </c>
      <c r="C39" s="148">
        <f t="shared" ref="C39" si="15">B39+1</f>
        <v>3</v>
      </c>
      <c r="D39" s="149">
        <f>C39+1</f>
        <v>4</v>
      </c>
      <c r="E39" s="149">
        <f t="shared" ref="E39:X39" si="16">D39+1</f>
        <v>5</v>
      </c>
      <c r="F39" s="149">
        <f t="shared" si="16"/>
        <v>6</v>
      </c>
      <c r="G39" s="149">
        <f t="shared" si="16"/>
        <v>7</v>
      </c>
      <c r="H39" s="149">
        <f t="shared" si="16"/>
        <v>8</v>
      </c>
      <c r="I39" s="149">
        <f t="shared" si="16"/>
        <v>9</v>
      </c>
      <c r="J39" s="149">
        <f t="shared" si="16"/>
        <v>10</v>
      </c>
      <c r="K39" s="149">
        <f t="shared" si="16"/>
        <v>11</v>
      </c>
      <c r="L39" s="149">
        <f t="shared" si="16"/>
        <v>12</v>
      </c>
      <c r="M39" s="149">
        <f t="shared" si="16"/>
        <v>13</v>
      </c>
      <c r="N39" s="149">
        <f t="shared" si="16"/>
        <v>14</v>
      </c>
      <c r="O39" s="149">
        <f t="shared" si="16"/>
        <v>15</v>
      </c>
      <c r="P39" s="149">
        <f t="shared" si="16"/>
        <v>16</v>
      </c>
      <c r="Q39" s="149">
        <f t="shared" si="16"/>
        <v>17</v>
      </c>
      <c r="R39" s="149">
        <f t="shared" si="16"/>
        <v>18</v>
      </c>
      <c r="S39" s="149">
        <f t="shared" si="16"/>
        <v>19</v>
      </c>
      <c r="T39" s="149">
        <f t="shared" si="16"/>
        <v>20</v>
      </c>
      <c r="U39" s="149">
        <f t="shared" si="16"/>
        <v>21</v>
      </c>
      <c r="V39" s="149">
        <f t="shared" si="16"/>
        <v>22</v>
      </c>
      <c r="W39" s="149">
        <f t="shared" si="16"/>
        <v>23</v>
      </c>
      <c r="X39" s="150">
        <f t="shared" si="16"/>
        <v>24</v>
      </c>
      <c r="AA39" s="108"/>
      <c r="AB39" s="108">
        <v>16</v>
      </c>
      <c r="AC39" s="314" t="s">
        <v>141</v>
      </c>
      <c r="AD39" s="108">
        <f t="shared" si="9"/>
        <v>6</v>
      </c>
      <c r="AE39" s="108">
        <f t="shared" si="7"/>
        <v>17</v>
      </c>
      <c r="AF39" s="385">
        <f t="shared" si="10"/>
        <v>4</v>
      </c>
      <c r="AG39" s="385">
        <f t="shared" si="11"/>
        <v>13</v>
      </c>
      <c r="AH39" s="114">
        <f t="shared" si="12"/>
        <v>16</v>
      </c>
    </row>
    <row r="40" spans="1:34" x14ac:dyDescent="0.3">
      <c r="B40" s="142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AA40" s="108"/>
      <c r="AB40" s="108">
        <v>17</v>
      </c>
      <c r="AC40" s="314" t="s">
        <v>97</v>
      </c>
      <c r="AD40" s="108">
        <f t="shared" si="9"/>
        <v>6</v>
      </c>
      <c r="AE40" s="108">
        <f t="shared" si="7"/>
        <v>16</v>
      </c>
      <c r="AF40" s="385">
        <f t="shared" si="10"/>
        <v>3</v>
      </c>
      <c r="AG40" s="385">
        <f t="shared" si="11"/>
        <v>13</v>
      </c>
      <c r="AH40" s="114">
        <f t="shared" si="12"/>
        <v>17</v>
      </c>
    </row>
    <row r="41" spans="1:34" ht="19.5" thickBot="1" x14ac:dyDescent="0.35">
      <c r="B41" s="142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AA41" s="108"/>
      <c r="AB41" s="108">
        <v>18</v>
      </c>
      <c r="AC41" s="314" t="s">
        <v>96</v>
      </c>
      <c r="AD41" s="108">
        <f t="shared" si="9"/>
        <v>3</v>
      </c>
      <c r="AE41" s="108">
        <f t="shared" si="7"/>
        <v>18</v>
      </c>
      <c r="AF41" s="385">
        <f t="shared" si="10"/>
        <v>6</v>
      </c>
      <c r="AG41" s="385">
        <f t="shared" si="11"/>
        <v>12</v>
      </c>
      <c r="AH41" s="114">
        <f t="shared" si="12"/>
        <v>18</v>
      </c>
    </row>
    <row r="42" spans="1:34" ht="19.5" thickBot="1" x14ac:dyDescent="0.35">
      <c r="B42" s="184" t="s">
        <v>0</v>
      </c>
      <c r="C42" s="185" t="s">
        <v>1</v>
      </c>
      <c r="D42" s="186" t="s">
        <v>2</v>
      </c>
      <c r="E42" s="186" t="s">
        <v>3</v>
      </c>
      <c r="F42" s="186" t="s">
        <v>4</v>
      </c>
      <c r="G42" s="186" t="s">
        <v>5</v>
      </c>
      <c r="H42" s="186" t="s">
        <v>83</v>
      </c>
      <c r="I42" s="186" t="s">
        <v>84</v>
      </c>
      <c r="J42" s="186" t="s">
        <v>85</v>
      </c>
      <c r="K42" s="186" t="s">
        <v>86</v>
      </c>
      <c r="L42" s="186" t="s">
        <v>15</v>
      </c>
      <c r="M42" s="186" t="s">
        <v>87</v>
      </c>
      <c r="N42" s="186" t="s">
        <v>6</v>
      </c>
      <c r="O42" s="186" t="s">
        <v>7</v>
      </c>
      <c r="P42" s="186" t="s">
        <v>8</v>
      </c>
      <c r="Q42" s="186" t="s">
        <v>14</v>
      </c>
      <c r="R42" s="162" t="s">
        <v>9</v>
      </c>
      <c r="S42" s="162" t="s">
        <v>70</v>
      </c>
      <c r="T42" s="162" t="s">
        <v>10</v>
      </c>
      <c r="U42" s="162" t="s">
        <v>14</v>
      </c>
      <c r="V42" s="162" t="s">
        <v>15</v>
      </c>
      <c r="W42" s="162" t="s">
        <v>35</v>
      </c>
      <c r="X42" s="163" t="s">
        <v>69</v>
      </c>
      <c r="Y42" s="118" t="s">
        <v>13</v>
      </c>
      <c r="AA42" s="108"/>
      <c r="AB42" s="108">
        <v>19</v>
      </c>
      <c r="AC42" s="314" t="s">
        <v>90</v>
      </c>
      <c r="AD42" s="108">
        <f t="shared" si="9"/>
        <v>7</v>
      </c>
      <c r="AE42" s="108">
        <f t="shared" si="7"/>
        <v>21</v>
      </c>
      <c r="AF42" s="385">
        <f t="shared" si="10"/>
        <v>6</v>
      </c>
      <c r="AG42" s="385">
        <f t="shared" si="11"/>
        <v>15</v>
      </c>
      <c r="AH42" s="114">
        <f t="shared" si="12"/>
        <v>19</v>
      </c>
    </row>
    <row r="43" spans="1:34" x14ac:dyDescent="0.3">
      <c r="B43" s="187" t="s">
        <v>61</v>
      </c>
      <c r="C43" s="189">
        <v>3</v>
      </c>
      <c r="D43" s="190">
        <v>3</v>
      </c>
      <c r="E43" s="190">
        <v>5</v>
      </c>
      <c r="F43" s="190">
        <v>5</v>
      </c>
      <c r="G43" s="190">
        <v>3</v>
      </c>
      <c r="H43" s="190">
        <v>2</v>
      </c>
      <c r="I43" s="190">
        <v>3</v>
      </c>
      <c r="J43" s="190">
        <v>4</v>
      </c>
      <c r="K43" s="190">
        <v>3</v>
      </c>
      <c r="L43" s="190">
        <v>2</v>
      </c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292"/>
      <c r="Y43" s="121">
        <v>33</v>
      </c>
      <c r="AA43" s="108"/>
      <c r="AB43" s="108">
        <v>20</v>
      </c>
      <c r="AC43" s="314" t="s">
        <v>114</v>
      </c>
      <c r="AD43" s="108">
        <f t="shared" si="9"/>
        <v>2</v>
      </c>
      <c r="AE43" s="108">
        <f t="shared" si="7"/>
        <v>7</v>
      </c>
      <c r="AF43" s="385">
        <f t="shared" si="10"/>
        <v>0</v>
      </c>
      <c r="AG43" s="385">
        <f t="shared" si="11"/>
        <v>7</v>
      </c>
      <c r="AH43" s="114">
        <f t="shared" si="12"/>
        <v>20</v>
      </c>
    </row>
    <row r="44" spans="1:34" x14ac:dyDescent="0.3">
      <c r="B44" s="188" t="s">
        <v>77</v>
      </c>
      <c r="C44" s="191">
        <v>3</v>
      </c>
      <c r="D44" s="192">
        <v>3</v>
      </c>
      <c r="E44" s="192">
        <v>5</v>
      </c>
      <c r="F44" s="192">
        <v>5</v>
      </c>
      <c r="G44" s="192">
        <v>3</v>
      </c>
      <c r="H44" s="192">
        <v>2</v>
      </c>
      <c r="I44" s="192">
        <v>3</v>
      </c>
      <c r="J44" s="192">
        <v>4</v>
      </c>
      <c r="K44" s="192">
        <v>3</v>
      </c>
      <c r="L44" s="192">
        <v>2</v>
      </c>
      <c r="M44" s="192"/>
      <c r="N44" s="192"/>
      <c r="O44" s="192"/>
      <c r="P44" s="192"/>
      <c r="Q44" s="192"/>
      <c r="R44" s="192"/>
      <c r="S44" s="192"/>
      <c r="T44" s="192"/>
      <c r="U44" s="192"/>
      <c r="V44" s="192"/>
      <c r="W44" s="192"/>
      <c r="X44" s="293"/>
      <c r="Y44" s="122">
        <v>33</v>
      </c>
      <c r="AA44" s="108"/>
      <c r="AB44" s="108">
        <v>21</v>
      </c>
      <c r="AC44" s="314" t="s">
        <v>135</v>
      </c>
      <c r="AD44" s="108">
        <f t="shared" si="9"/>
        <v>6</v>
      </c>
      <c r="AE44" s="108">
        <f t="shared" si="7"/>
        <v>18</v>
      </c>
      <c r="AF44" s="385">
        <f t="shared" si="10"/>
        <v>12</v>
      </c>
      <c r="AG44" s="385">
        <f t="shared" si="11"/>
        <v>6</v>
      </c>
      <c r="AH44" s="114">
        <f t="shared" si="12"/>
        <v>21</v>
      </c>
    </row>
    <row r="45" spans="1:34" x14ac:dyDescent="0.3">
      <c r="B45" s="188" t="s">
        <v>78</v>
      </c>
      <c r="C45" s="191">
        <v>3</v>
      </c>
      <c r="D45" s="192">
        <v>3</v>
      </c>
      <c r="E45" s="192">
        <v>5</v>
      </c>
      <c r="F45" s="192">
        <v>5</v>
      </c>
      <c r="G45" s="192">
        <v>3</v>
      </c>
      <c r="H45" s="192">
        <v>2</v>
      </c>
      <c r="I45" s="192">
        <v>3</v>
      </c>
      <c r="J45" s="192">
        <v>4</v>
      </c>
      <c r="K45" s="192">
        <v>3</v>
      </c>
      <c r="L45" s="192">
        <v>2</v>
      </c>
      <c r="M45" s="192"/>
      <c r="N45" s="192"/>
      <c r="O45" s="192"/>
      <c r="P45" s="192"/>
      <c r="Q45" s="192"/>
      <c r="R45" s="192"/>
      <c r="S45" s="192"/>
      <c r="T45" s="192"/>
      <c r="U45" s="192"/>
      <c r="V45" s="192"/>
      <c r="W45" s="192"/>
      <c r="X45" s="293"/>
      <c r="Y45" s="122">
        <v>33</v>
      </c>
      <c r="AA45" s="108"/>
      <c r="AB45" s="108">
        <v>22</v>
      </c>
      <c r="AC45" s="397" t="s">
        <v>95</v>
      </c>
      <c r="AD45" s="108">
        <f t="shared" si="9"/>
        <v>3</v>
      </c>
      <c r="AE45" s="108">
        <f t="shared" si="7"/>
        <v>20</v>
      </c>
      <c r="AF45" s="385">
        <f t="shared" si="10"/>
        <v>0</v>
      </c>
      <c r="AG45" s="385">
        <f t="shared" si="11"/>
        <v>20</v>
      </c>
      <c r="AH45" s="114">
        <f t="shared" si="12"/>
        <v>22</v>
      </c>
    </row>
    <row r="46" spans="1:34" x14ac:dyDescent="0.3">
      <c r="B46" s="188" t="s">
        <v>79</v>
      </c>
      <c r="C46" s="191">
        <v>4</v>
      </c>
      <c r="D46" s="192">
        <v>5</v>
      </c>
      <c r="E46" s="192">
        <v>5</v>
      </c>
      <c r="F46" s="192">
        <v>5</v>
      </c>
      <c r="G46" s="192">
        <v>3</v>
      </c>
      <c r="H46" s="192">
        <v>3</v>
      </c>
      <c r="I46" s="192">
        <v>3</v>
      </c>
      <c r="J46" s="192">
        <v>4</v>
      </c>
      <c r="K46" s="192">
        <v>3</v>
      </c>
      <c r="L46" s="192">
        <v>2</v>
      </c>
      <c r="M46" s="192"/>
      <c r="N46" s="192"/>
      <c r="O46" s="192"/>
      <c r="P46" s="192"/>
      <c r="Q46" s="192"/>
      <c r="R46" s="192"/>
      <c r="S46" s="192"/>
      <c r="T46" s="192"/>
      <c r="U46" s="192"/>
      <c r="V46" s="192"/>
      <c r="W46" s="192"/>
      <c r="X46" s="293"/>
      <c r="Y46" s="122">
        <v>37</v>
      </c>
      <c r="AA46" s="108"/>
      <c r="AB46" s="108">
        <v>23</v>
      </c>
      <c r="AC46" s="314" t="s">
        <v>180</v>
      </c>
      <c r="AD46" s="108">
        <f t="shared" si="9"/>
        <v>4</v>
      </c>
      <c r="AE46" s="108">
        <f t="shared" si="7"/>
        <v>18</v>
      </c>
      <c r="AF46" s="385">
        <f t="shared" si="10"/>
        <v>5</v>
      </c>
      <c r="AG46" s="385">
        <f t="shared" si="11"/>
        <v>13</v>
      </c>
      <c r="AH46" s="114">
        <f t="shared" si="12"/>
        <v>23</v>
      </c>
    </row>
    <row r="47" spans="1:34" x14ac:dyDescent="0.3">
      <c r="B47" s="188" t="s">
        <v>67</v>
      </c>
      <c r="C47" s="191">
        <v>4</v>
      </c>
      <c r="D47" s="192">
        <v>5</v>
      </c>
      <c r="E47" s="192">
        <v>5</v>
      </c>
      <c r="F47" s="192">
        <v>5</v>
      </c>
      <c r="G47" s="192">
        <v>3</v>
      </c>
      <c r="H47" s="192">
        <v>3</v>
      </c>
      <c r="I47" s="192">
        <v>3</v>
      </c>
      <c r="J47" s="192">
        <v>4</v>
      </c>
      <c r="K47" s="192">
        <v>3</v>
      </c>
      <c r="L47" s="192">
        <v>2</v>
      </c>
      <c r="M47" s="192"/>
      <c r="N47" s="192"/>
      <c r="O47" s="192"/>
      <c r="P47" s="192"/>
      <c r="Q47" s="192"/>
      <c r="R47" s="192"/>
      <c r="S47" s="192"/>
      <c r="T47" s="192"/>
      <c r="U47" s="192"/>
      <c r="V47" s="192"/>
      <c r="W47" s="192"/>
      <c r="X47" s="293"/>
      <c r="Y47" s="122">
        <v>37</v>
      </c>
      <c r="AA47" s="108"/>
      <c r="AB47" s="108"/>
      <c r="AC47" s="386"/>
      <c r="AD47" s="387">
        <f t="shared" ref="AD47:AD55" si="17">COUNTIF($C$24:$X$37,AB47)</f>
        <v>0</v>
      </c>
      <c r="AE47" s="387">
        <f t="shared" ref="AE47:AE55" si="18">SUMIF($C$24:$X$37,AB47,$C$5:$X$18)</f>
        <v>0</v>
      </c>
    </row>
    <row r="48" spans="1:34" x14ac:dyDescent="0.3">
      <c r="B48" s="291" t="s">
        <v>81</v>
      </c>
      <c r="C48" s="191">
        <v>4</v>
      </c>
      <c r="D48" s="192">
        <v>5</v>
      </c>
      <c r="E48" s="192">
        <v>5</v>
      </c>
      <c r="F48" s="192">
        <v>5</v>
      </c>
      <c r="G48" s="192">
        <v>3</v>
      </c>
      <c r="H48" s="192">
        <v>3</v>
      </c>
      <c r="I48" s="192">
        <v>3</v>
      </c>
      <c r="J48" s="192">
        <v>4</v>
      </c>
      <c r="K48" s="192">
        <v>3</v>
      </c>
      <c r="L48" s="192">
        <v>2</v>
      </c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293"/>
      <c r="Y48" s="122">
        <v>37</v>
      </c>
      <c r="AA48" s="108"/>
      <c r="AB48" s="108"/>
      <c r="AC48" s="314"/>
      <c r="AD48" s="108">
        <f t="shared" si="17"/>
        <v>0</v>
      </c>
      <c r="AE48" s="108">
        <f t="shared" si="18"/>
        <v>0</v>
      </c>
    </row>
    <row r="49" spans="2:33" x14ac:dyDescent="0.3">
      <c r="B49" s="291" t="s">
        <v>82</v>
      </c>
      <c r="C49" s="191">
        <v>3</v>
      </c>
      <c r="D49" s="192">
        <v>3</v>
      </c>
      <c r="E49" s="192">
        <v>4</v>
      </c>
      <c r="F49" s="192">
        <v>4</v>
      </c>
      <c r="G49" s="192">
        <v>2</v>
      </c>
      <c r="H49" s="192">
        <v>2</v>
      </c>
      <c r="I49" s="192">
        <v>3</v>
      </c>
      <c r="J49" s="192">
        <v>5</v>
      </c>
      <c r="K49" s="192">
        <v>3</v>
      </c>
      <c r="L49" s="192">
        <v>2</v>
      </c>
      <c r="M49" s="192">
        <v>4</v>
      </c>
      <c r="N49" s="192"/>
      <c r="O49" s="192"/>
      <c r="P49" s="192"/>
      <c r="Q49" s="192"/>
      <c r="R49" s="192"/>
      <c r="S49" s="192"/>
      <c r="T49" s="192"/>
      <c r="U49" s="192"/>
      <c r="V49" s="192"/>
      <c r="W49" s="192"/>
      <c r="X49" s="293"/>
      <c r="Y49" s="122">
        <v>35</v>
      </c>
      <c r="AA49" s="108"/>
      <c r="AB49" s="108"/>
      <c r="AC49" s="314"/>
      <c r="AD49" s="108">
        <f t="shared" si="17"/>
        <v>0</v>
      </c>
      <c r="AE49" s="108">
        <f t="shared" si="18"/>
        <v>0</v>
      </c>
    </row>
    <row r="50" spans="2:33" x14ac:dyDescent="0.3">
      <c r="B50" s="291" t="s">
        <v>62</v>
      </c>
      <c r="C50" s="191">
        <v>3</v>
      </c>
      <c r="D50" s="192">
        <v>3</v>
      </c>
      <c r="E50" s="192">
        <v>4</v>
      </c>
      <c r="F50" s="192">
        <v>4</v>
      </c>
      <c r="G50" s="192">
        <v>2</v>
      </c>
      <c r="H50" s="192">
        <v>2</v>
      </c>
      <c r="I50" s="192">
        <v>3</v>
      </c>
      <c r="J50" s="192">
        <v>5</v>
      </c>
      <c r="K50" s="192">
        <v>3</v>
      </c>
      <c r="L50" s="192">
        <v>2</v>
      </c>
      <c r="M50" s="192">
        <v>4</v>
      </c>
      <c r="N50" s="192"/>
      <c r="O50" s="192"/>
      <c r="P50" s="192"/>
      <c r="Q50" s="192"/>
      <c r="R50" s="192"/>
      <c r="S50" s="192"/>
      <c r="T50" s="192"/>
      <c r="U50" s="192"/>
      <c r="V50" s="192"/>
      <c r="W50" s="192"/>
      <c r="X50" s="293"/>
      <c r="Y50" s="122">
        <v>35</v>
      </c>
      <c r="AA50" s="108"/>
      <c r="AB50" s="108"/>
      <c r="AC50" s="314"/>
      <c r="AD50" s="108">
        <f t="shared" si="17"/>
        <v>0</v>
      </c>
      <c r="AE50" s="108">
        <f t="shared" si="18"/>
        <v>0</v>
      </c>
    </row>
    <row r="51" spans="2:33" x14ac:dyDescent="0.3">
      <c r="B51" s="291" t="s">
        <v>63</v>
      </c>
      <c r="C51" s="191">
        <v>3</v>
      </c>
      <c r="D51" s="192">
        <v>3</v>
      </c>
      <c r="E51" s="192">
        <v>4</v>
      </c>
      <c r="F51" s="192">
        <v>4</v>
      </c>
      <c r="G51" s="192">
        <v>2</v>
      </c>
      <c r="H51" s="192">
        <v>2</v>
      </c>
      <c r="I51" s="192">
        <v>3</v>
      </c>
      <c r="J51" s="192"/>
      <c r="K51" s="192"/>
      <c r="L51" s="192"/>
      <c r="M51" s="192"/>
      <c r="N51" s="192">
        <v>5</v>
      </c>
      <c r="O51" s="192">
        <v>5</v>
      </c>
      <c r="P51" s="192">
        <v>5</v>
      </c>
      <c r="Q51" s="192">
        <v>5</v>
      </c>
      <c r="R51" s="192"/>
      <c r="S51" s="192"/>
      <c r="T51" s="192"/>
      <c r="U51" s="192"/>
      <c r="V51" s="192"/>
      <c r="W51" s="192"/>
      <c r="X51" s="293"/>
      <c r="Y51" s="122">
        <v>41</v>
      </c>
      <c r="AA51" s="108"/>
      <c r="AB51" s="108"/>
      <c r="AC51" s="314"/>
      <c r="AD51" s="108">
        <f t="shared" si="17"/>
        <v>0</v>
      </c>
      <c r="AE51" s="108">
        <f t="shared" si="18"/>
        <v>0</v>
      </c>
    </row>
    <row r="52" spans="2:33" x14ac:dyDescent="0.3">
      <c r="B52" s="291" t="s">
        <v>64</v>
      </c>
      <c r="C52" s="191">
        <v>3</v>
      </c>
      <c r="D52" s="192">
        <v>3</v>
      </c>
      <c r="E52" s="192">
        <v>4</v>
      </c>
      <c r="F52" s="192">
        <v>4</v>
      </c>
      <c r="G52" s="192">
        <v>2</v>
      </c>
      <c r="H52" s="192">
        <v>2</v>
      </c>
      <c r="I52" s="192">
        <v>3</v>
      </c>
      <c r="J52" s="192"/>
      <c r="K52" s="192"/>
      <c r="L52" s="192"/>
      <c r="M52" s="192"/>
      <c r="N52" s="192">
        <v>5</v>
      </c>
      <c r="O52" s="192">
        <v>5</v>
      </c>
      <c r="P52" s="192">
        <v>5</v>
      </c>
      <c r="Q52" s="192">
        <v>5</v>
      </c>
      <c r="R52" s="192"/>
      <c r="S52" s="192"/>
      <c r="T52" s="192"/>
      <c r="U52" s="192"/>
      <c r="V52" s="192"/>
      <c r="W52" s="192"/>
      <c r="X52" s="293"/>
      <c r="Y52" s="122">
        <v>41</v>
      </c>
      <c r="AA52" s="108"/>
      <c r="AB52" s="108"/>
      <c r="AC52" s="314"/>
      <c r="AD52" s="108">
        <f t="shared" si="17"/>
        <v>0</v>
      </c>
      <c r="AE52" s="108">
        <f t="shared" si="18"/>
        <v>0</v>
      </c>
    </row>
    <row r="53" spans="2:33" x14ac:dyDescent="0.3">
      <c r="B53" s="164"/>
      <c r="C53" s="191"/>
      <c r="D53" s="192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  <c r="R53" s="192"/>
      <c r="S53" s="192"/>
      <c r="T53" s="192"/>
      <c r="U53" s="192"/>
      <c r="V53" s="192"/>
      <c r="W53" s="192"/>
      <c r="X53" s="293"/>
      <c r="Y53" s="122">
        <v>0</v>
      </c>
      <c r="AA53" s="108"/>
      <c r="AB53" s="108"/>
      <c r="AC53" s="314"/>
      <c r="AD53" s="108">
        <f t="shared" si="17"/>
        <v>0</v>
      </c>
      <c r="AE53" s="108">
        <f t="shared" si="18"/>
        <v>0</v>
      </c>
    </row>
    <row r="54" spans="2:33" x14ac:dyDescent="0.3">
      <c r="B54" s="164"/>
      <c r="C54" s="191"/>
      <c r="D54" s="192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  <c r="R54" s="192"/>
      <c r="S54" s="192"/>
      <c r="T54" s="192"/>
      <c r="U54" s="192"/>
      <c r="V54" s="192"/>
      <c r="W54" s="192"/>
      <c r="X54" s="293"/>
      <c r="Y54" s="122">
        <v>0</v>
      </c>
      <c r="AA54" s="108"/>
      <c r="AB54" s="108"/>
      <c r="AC54" s="314"/>
      <c r="AD54" s="108">
        <f t="shared" si="17"/>
        <v>0</v>
      </c>
      <c r="AE54" s="108">
        <f t="shared" si="18"/>
        <v>0</v>
      </c>
    </row>
    <row r="55" spans="2:33" x14ac:dyDescent="0.3">
      <c r="B55" s="164"/>
      <c r="C55" s="191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  <c r="R55" s="192"/>
      <c r="S55" s="192"/>
      <c r="T55" s="192"/>
      <c r="U55" s="192"/>
      <c r="V55" s="192"/>
      <c r="W55" s="192"/>
      <c r="X55" s="293"/>
      <c r="Y55" s="122">
        <v>0</v>
      </c>
      <c r="AA55" s="108"/>
      <c r="AB55" s="108"/>
      <c r="AC55" s="314"/>
      <c r="AD55" s="108">
        <f t="shared" si="17"/>
        <v>0</v>
      </c>
      <c r="AE55" s="108">
        <f t="shared" si="18"/>
        <v>0</v>
      </c>
    </row>
    <row r="56" spans="2:33" ht="19.5" thickBot="1" x14ac:dyDescent="0.35">
      <c r="B56" s="165"/>
      <c r="C56" s="168"/>
      <c r="D56" s="169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294"/>
      <c r="Y56" s="123">
        <v>0</v>
      </c>
      <c r="AE56" s="119">
        <f>SUM(AE24:AE55)</f>
        <v>414</v>
      </c>
      <c r="AF56" s="119">
        <f t="shared" ref="AF56:AG56" si="19">SUM(AF24:AF55)</f>
        <v>95</v>
      </c>
      <c r="AG56" s="119">
        <f t="shared" si="19"/>
        <v>319</v>
      </c>
    </row>
    <row r="57" spans="2:33" ht="19.5" thickBot="1" x14ac:dyDescent="0.35">
      <c r="B57" s="117" t="s">
        <v>19</v>
      </c>
      <c r="C57" s="124">
        <v>33</v>
      </c>
      <c r="D57" s="125">
        <v>36</v>
      </c>
      <c r="E57" s="125">
        <v>46</v>
      </c>
      <c r="F57" s="125">
        <v>46</v>
      </c>
      <c r="G57" s="125">
        <v>26</v>
      </c>
      <c r="H57" s="125">
        <v>23</v>
      </c>
      <c r="I57" s="125">
        <v>30</v>
      </c>
      <c r="J57" s="125">
        <v>34</v>
      </c>
      <c r="K57" s="125">
        <v>24</v>
      </c>
      <c r="L57" s="125">
        <v>16</v>
      </c>
      <c r="M57" s="125">
        <v>8</v>
      </c>
      <c r="N57" s="125">
        <v>10</v>
      </c>
      <c r="O57" s="125">
        <v>10</v>
      </c>
      <c r="P57" s="125">
        <v>10</v>
      </c>
      <c r="Q57" s="125">
        <v>10</v>
      </c>
      <c r="R57" s="125">
        <v>0</v>
      </c>
      <c r="S57" s="125">
        <v>0</v>
      </c>
      <c r="T57" s="125">
        <v>0</v>
      </c>
      <c r="U57" s="125">
        <v>0</v>
      </c>
      <c r="V57" s="125">
        <v>0</v>
      </c>
      <c r="W57" s="125">
        <v>0</v>
      </c>
      <c r="X57" s="126">
        <v>0</v>
      </c>
      <c r="Y57" s="127">
        <v>362</v>
      </c>
    </row>
    <row r="58" spans="2:33" x14ac:dyDescent="0.3">
      <c r="C58" s="193"/>
      <c r="D58" s="193"/>
    </row>
    <row r="59" spans="2:33" x14ac:dyDescent="0.3">
      <c r="C59" s="111">
        <v>5</v>
      </c>
      <c r="D59" s="111">
        <v>6</v>
      </c>
      <c r="E59" s="111">
        <v>2</v>
      </c>
      <c r="F59" s="111">
        <v>2</v>
      </c>
      <c r="G59" s="111">
        <v>21</v>
      </c>
      <c r="H59" s="111">
        <v>23</v>
      </c>
      <c r="I59" s="111">
        <v>23</v>
      </c>
      <c r="J59" s="111">
        <v>6</v>
      </c>
      <c r="K59" s="111">
        <v>23</v>
      </c>
    </row>
    <row r="60" spans="2:33" x14ac:dyDescent="0.3">
      <c r="C60" s="111">
        <v>3</v>
      </c>
      <c r="D60" s="111">
        <v>7</v>
      </c>
      <c r="E60" s="111">
        <v>2</v>
      </c>
      <c r="F60" s="111">
        <v>2</v>
      </c>
      <c r="G60" s="111">
        <v>21</v>
      </c>
      <c r="J60" s="111">
        <v>5</v>
      </c>
      <c r="K60" s="111">
        <v>7</v>
      </c>
    </row>
    <row r="61" spans="2:33" x14ac:dyDescent="0.3">
      <c r="C61" s="111">
        <v>8</v>
      </c>
      <c r="D61" s="111">
        <v>3</v>
      </c>
      <c r="F61" s="111">
        <v>5</v>
      </c>
      <c r="G61" s="111">
        <v>3</v>
      </c>
      <c r="H61" s="111">
        <v>1</v>
      </c>
      <c r="I61" s="111">
        <v>23</v>
      </c>
      <c r="J61" s="111">
        <v>6</v>
      </c>
      <c r="K61" s="111">
        <v>7</v>
      </c>
      <c r="L61" s="111">
        <v>6</v>
      </c>
    </row>
    <row r="62" spans="2:33" x14ac:dyDescent="0.3">
      <c r="C62" s="111">
        <v>23</v>
      </c>
      <c r="D62" s="111">
        <v>23</v>
      </c>
      <c r="E62" s="111">
        <v>4</v>
      </c>
      <c r="F62" s="111">
        <v>4</v>
      </c>
      <c r="G62" s="111">
        <v>21</v>
      </c>
      <c r="H62" s="111">
        <v>23</v>
      </c>
      <c r="I62" s="111">
        <v>7</v>
      </c>
      <c r="J62" s="111">
        <v>5</v>
      </c>
      <c r="L62" s="111">
        <v>23</v>
      </c>
    </row>
    <row r="63" spans="2:33" x14ac:dyDescent="0.3">
      <c r="C63" s="111">
        <v>3</v>
      </c>
      <c r="D63" s="111">
        <v>3</v>
      </c>
      <c r="E63" s="111">
        <v>6</v>
      </c>
      <c r="F63" s="111">
        <v>5</v>
      </c>
      <c r="G63" s="111">
        <v>21</v>
      </c>
      <c r="H63" s="111">
        <v>17</v>
      </c>
      <c r="I63" s="111">
        <v>23</v>
      </c>
      <c r="J63" s="111">
        <v>6</v>
      </c>
      <c r="K63" s="111">
        <v>6</v>
      </c>
      <c r="L63" s="111">
        <v>6</v>
      </c>
    </row>
    <row r="64" spans="2:33" x14ac:dyDescent="0.3">
      <c r="C64" s="111">
        <v>4</v>
      </c>
      <c r="D64" s="111">
        <v>4</v>
      </c>
      <c r="E64" s="111">
        <v>20</v>
      </c>
      <c r="F64" s="111">
        <v>5</v>
      </c>
      <c r="G64" s="111">
        <v>3</v>
      </c>
      <c r="H64" s="111">
        <v>5</v>
      </c>
      <c r="I64" s="111">
        <v>7</v>
      </c>
      <c r="J64" s="111">
        <v>7</v>
      </c>
      <c r="K64" s="111">
        <v>20</v>
      </c>
      <c r="L64" s="111">
        <v>4</v>
      </c>
    </row>
    <row r="66" spans="3:42" x14ac:dyDescent="0.3">
      <c r="C66" s="111" t="s">
        <v>1</v>
      </c>
      <c r="D66" s="111" t="s">
        <v>2</v>
      </c>
      <c r="E66" s="111" t="s">
        <v>4</v>
      </c>
      <c r="F66" s="111" t="s">
        <v>3</v>
      </c>
      <c r="L66" s="111" t="s">
        <v>5</v>
      </c>
      <c r="M66" s="111" t="s">
        <v>84</v>
      </c>
      <c r="N66" s="111" t="s">
        <v>86</v>
      </c>
      <c r="O66" s="111" t="s">
        <v>2</v>
      </c>
      <c r="U66" s="111" t="s">
        <v>2</v>
      </c>
      <c r="V66" s="111" t="s">
        <v>4</v>
      </c>
      <c r="W66" s="111" t="s">
        <v>85</v>
      </c>
      <c r="X66" s="111" t="s">
        <v>86</v>
      </c>
      <c r="AD66" s="114" t="s">
        <v>3</v>
      </c>
      <c r="AE66" s="114" t="s">
        <v>85</v>
      </c>
      <c r="AF66" s="115" t="s">
        <v>84</v>
      </c>
      <c r="AG66" s="115" t="s">
        <v>83</v>
      </c>
      <c r="AM66" s="111" t="s">
        <v>1</v>
      </c>
      <c r="AN66" s="111" t="s">
        <v>4</v>
      </c>
      <c r="AO66" s="111" t="s">
        <v>3</v>
      </c>
      <c r="AP66" s="111" t="s">
        <v>5</v>
      </c>
    </row>
    <row r="68" spans="3:42" x14ac:dyDescent="0.3">
      <c r="C68" s="111">
        <v>2</v>
      </c>
      <c r="D68" s="111">
        <v>2</v>
      </c>
      <c r="E68" s="111">
        <v>22</v>
      </c>
      <c r="F68" s="111">
        <v>2</v>
      </c>
      <c r="G68" s="111">
        <v>2</v>
      </c>
      <c r="H68" s="111">
        <v>22</v>
      </c>
      <c r="I68" s="111">
        <v>22</v>
      </c>
      <c r="J68" s="111">
        <v>22</v>
      </c>
      <c r="K68" s="111">
        <v>22</v>
      </c>
    </row>
    <row r="69" spans="3:42" x14ac:dyDescent="0.3">
      <c r="C69" s="111">
        <v>3</v>
      </c>
      <c r="D69" s="111">
        <v>3</v>
      </c>
      <c r="E69" s="111">
        <v>22</v>
      </c>
      <c r="F69" s="111">
        <v>7</v>
      </c>
      <c r="G69" s="111">
        <v>20</v>
      </c>
      <c r="H69" s="111">
        <v>4</v>
      </c>
      <c r="I69" s="111">
        <v>7</v>
      </c>
      <c r="J69" s="111">
        <v>21</v>
      </c>
      <c r="K69" s="111">
        <v>6</v>
      </c>
      <c r="L69" s="111">
        <v>3</v>
      </c>
    </row>
    <row r="70" spans="3:42" x14ac:dyDescent="0.3">
      <c r="C70" s="111">
        <v>20</v>
      </c>
      <c r="D70" s="111">
        <v>5</v>
      </c>
      <c r="E70" s="111">
        <v>4</v>
      </c>
      <c r="F70" s="111">
        <v>4</v>
      </c>
      <c r="G70" s="111">
        <v>3</v>
      </c>
      <c r="H70" s="111">
        <v>2</v>
      </c>
      <c r="I70" s="111">
        <v>2</v>
      </c>
      <c r="J70" s="111">
        <v>7</v>
      </c>
      <c r="K70" s="111">
        <v>4</v>
      </c>
      <c r="L70" s="111">
        <v>7</v>
      </c>
    </row>
    <row r="71" spans="3:42" x14ac:dyDescent="0.3">
      <c r="C71" s="111">
        <v>3</v>
      </c>
      <c r="D71" s="111">
        <v>4</v>
      </c>
      <c r="E71" s="111">
        <v>22</v>
      </c>
      <c r="F71" s="111">
        <v>5</v>
      </c>
      <c r="G71" s="111">
        <v>20</v>
      </c>
      <c r="H71" s="111">
        <v>22</v>
      </c>
      <c r="I71" s="111">
        <v>5</v>
      </c>
      <c r="J71" s="111">
        <v>5</v>
      </c>
      <c r="K71" s="111">
        <v>7</v>
      </c>
      <c r="L71" s="111">
        <v>5</v>
      </c>
    </row>
    <row r="72" spans="3:42" x14ac:dyDescent="0.3">
      <c r="C72" s="111">
        <v>2</v>
      </c>
      <c r="D72" s="111">
        <v>2</v>
      </c>
      <c r="E72" s="111">
        <v>19</v>
      </c>
      <c r="F72" s="111">
        <v>6</v>
      </c>
      <c r="G72" s="111">
        <v>20</v>
      </c>
      <c r="H72" s="111">
        <v>3</v>
      </c>
      <c r="I72" s="111">
        <v>7</v>
      </c>
      <c r="J72" s="111">
        <v>6</v>
      </c>
      <c r="K72" s="111">
        <v>3</v>
      </c>
      <c r="L72" s="111">
        <v>16</v>
      </c>
    </row>
    <row r="73" spans="3:42" x14ac:dyDescent="0.3">
      <c r="C73" s="111">
        <v>20</v>
      </c>
      <c r="D73" s="111">
        <v>6</v>
      </c>
      <c r="E73" s="111">
        <v>6</v>
      </c>
      <c r="F73" s="111">
        <v>21</v>
      </c>
      <c r="G73" s="111">
        <v>3</v>
      </c>
      <c r="H73" s="111">
        <v>19</v>
      </c>
      <c r="I73" s="111">
        <v>19</v>
      </c>
      <c r="J73" s="111">
        <v>5</v>
      </c>
      <c r="K73" s="111">
        <v>19</v>
      </c>
      <c r="L73" s="111">
        <v>5</v>
      </c>
    </row>
    <row r="74" spans="3:42" x14ac:dyDescent="0.3">
      <c r="C74" s="111">
        <v>14</v>
      </c>
      <c r="D74" s="111">
        <v>9</v>
      </c>
      <c r="E74" s="111">
        <v>19</v>
      </c>
      <c r="F74" s="111">
        <v>14</v>
      </c>
      <c r="G74" s="111">
        <v>20</v>
      </c>
      <c r="H74" s="111">
        <v>18</v>
      </c>
      <c r="I74" s="111">
        <v>18</v>
      </c>
      <c r="J74" s="111">
        <v>8</v>
      </c>
      <c r="K74" s="111">
        <v>18</v>
      </c>
      <c r="R74" s="111">
        <v>16</v>
      </c>
    </row>
    <row r="75" spans="3:42" x14ac:dyDescent="0.3">
      <c r="C75" s="111">
        <v>12</v>
      </c>
      <c r="D75" s="111">
        <v>9</v>
      </c>
      <c r="E75" s="111">
        <v>15</v>
      </c>
      <c r="F75" s="111">
        <v>13</v>
      </c>
      <c r="G75" s="111">
        <v>20</v>
      </c>
      <c r="H75" s="111">
        <v>8</v>
      </c>
      <c r="I75" s="111">
        <v>18</v>
      </c>
      <c r="J75" s="111">
        <v>8</v>
      </c>
      <c r="K75" s="111">
        <v>8</v>
      </c>
      <c r="R75" s="111">
        <v>16</v>
      </c>
    </row>
    <row r="76" spans="3:42" x14ac:dyDescent="0.3">
      <c r="C76" s="111">
        <v>12</v>
      </c>
      <c r="D76" s="111">
        <v>9</v>
      </c>
      <c r="E76" s="111">
        <v>15</v>
      </c>
      <c r="F76" s="111">
        <v>13</v>
      </c>
      <c r="M76" s="111">
        <v>10</v>
      </c>
      <c r="N76" s="111">
        <v>17</v>
      </c>
      <c r="R76" s="111">
        <v>16</v>
      </c>
      <c r="S76" s="111">
        <v>11</v>
      </c>
      <c r="T76" s="111">
        <v>8</v>
      </c>
    </row>
    <row r="77" spans="3:42" x14ac:dyDescent="0.3">
      <c r="C77" s="111">
        <v>12</v>
      </c>
      <c r="D77" s="111">
        <v>12</v>
      </c>
      <c r="E77" s="111">
        <v>15</v>
      </c>
      <c r="F77" s="111">
        <v>13</v>
      </c>
      <c r="N77" s="111">
        <v>17</v>
      </c>
      <c r="O77" s="111">
        <v>16</v>
      </c>
      <c r="P77" s="111">
        <v>10</v>
      </c>
      <c r="Q77" s="111">
        <v>11</v>
      </c>
      <c r="R77" s="111">
        <v>16</v>
      </c>
    </row>
    <row r="78" spans="3:42" x14ac:dyDescent="0.3">
      <c r="C78" s="111">
        <v>21</v>
      </c>
      <c r="D78" s="111">
        <v>12</v>
      </c>
      <c r="E78" s="111">
        <v>15</v>
      </c>
      <c r="F78" s="111">
        <v>13</v>
      </c>
      <c r="N78" s="111">
        <v>17</v>
      </c>
      <c r="O78" s="111">
        <v>16</v>
      </c>
      <c r="P78" s="111">
        <v>10</v>
      </c>
      <c r="Q78" s="111">
        <v>11</v>
      </c>
      <c r="R78" s="111">
        <v>16</v>
      </c>
    </row>
  </sheetData>
  <sheetProtection formatColumns="0" formatRows="0" selectLockedCells="1"/>
  <conditionalFormatting sqref="C5:X11 C17:X19 U12:X16">
    <cfRule type="containsBlanks" dxfId="149" priority="22">
      <formula>LEN(TRIM(C5))=0</formula>
    </cfRule>
  </conditionalFormatting>
  <conditionalFormatting sqref="C24:X37">
    <cfRule type="cellIs" dxfId="148" priority="8" operator="equal">
      <formula>$AC$22</formula>
    </cfRule>
    <cfRule type="cellIs" dxfId="147" priority="18" operator="equal">
      <formula>$AC$21</formula>
    </cfRule>
    <cfRule type="containsBlanks" dxfId="146" priority="25">
      <formula>LEN(TRIM(C24))=0</formula>
    </cfRule>
  </conditionalFormatting>
  <conditionalFormatting sqref="C43:X57">
    <cfRule type="containsBlanks" dxfId="145" priority="17">
      <formula>LEN(TRIM(C43))=0</formula>
    </cfRule>
  </conditionalFormatting>
  <conditionalFormatting sqref="C12:T16">
    <cfRule type="containsBlanks" dxfId="144" priority="16">
      <formula>LEN(TRIM(C12))=0</formula>
    </cfRule>
  </conditionalFormatting>
  <conditionalFormatting sqref="C24:F35 G24:K32 L26:L30 M33:N33 N34:R35 R31:R33 S33:T33 V33:V35 U24:U25">
    <cfRule type="containsBlanks" dxfId="143" priority="15">
      <formula>LEN(TRIM(C24))=0</formula>
    </cfRule>
  </conditionalFormatting>
  <conditionalFormatting sqref="C25:X25 C27:X27 C30:X30">
    <cfRule type="notContainsBlanks" dxfId="142" priority="26" stopIfTrue="1">
      <formula>LEN(TRIM(C25))&gt;0</formula>
    </cfRule>
  </conditionalFormatting>
  <conditionalFormatting sqref="AG24:AG46">
    <cfRule type="cellIs" dxfId="141" priority="9" stopIfTrue="1" operator="greaterThan">
      <formula>17</formula>
    </cfRule>
    <cfRule type="cellIs" dxfId="140" priority="12" stopIfTrue="1" operator="between">
      <formula>11</formula>
      <formula>17</formula>
    </cfRule>
  </conditionalFormatting>
  <conditionalFormatting sqref="AF24:AF46">
    <cfRule type="cellIs" dxfId="139" priority="6" operator="greaterThan">
      <formula>8</formula>
    </cfRule>
    <cfRule type="cellIs" dxfId="138" priority="7" operator="between">
      <formula>2</formula>
      <formula>8</formula>
    </cfRule>
  </conditionalFormatting>
  <conditionalFormatting sqref="AE24:AE55">
    <cfRule type="cellIs" priority="1" operator="lessThan">
      <formula>15</formula>
    </cfRule>
    <cfRule type="cellIs" dxfId="137" priority="4" operator="greaterThan">
      <formula>20</formula>
    </cfRule>
    <cfRule type="cellIs" dxfId="136" priority="5" operator="between">
      <formula>15</formula>
      <formula>21</formula>
    </cfRule>
  </conditionalFormatting>
  <conditionalFormatting sqref="AG24">
    <cfRule type="cellIs" priority="3" operator="lessThan">
      <formula>11</formula>
    </cfRule>
  </conditionalFormatting>
  <conditionalFormatting sqref="AF24">
    <cfRule type="cellIs" priority="2" operator="lessThan">
      <formula>2</formula>
    </cfRule>
  </conditionalFormatting>
  <pageMargins left="0.7" right="0.7" top="0.75" bottom="0.75" header="0.3" footer="0.3"/>
  <pageSetup paperSize="9" scale="95" orientation="landscape" r:id="rId1"/>
  <colBreaks count="1" manualBreakCount="1">
    <brk id="26" max="6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70C0"/>
    <pageSetUpPr fitToPage="1"/>
  </sheetPr>
  <dimension ref="A1:BI51"/>
  <sheetViews>
    <sheetView view="pageBreakPreview" topLeftCell="A4" zoomScale="70" zoomScaleNormal="70" zoomScaleSheetLayoutView="70" zoomScalePageLayoutView="40" workbookViewId="0">
      <selection activeCell="K9" sqref="K9"/>
    </sheetView>
  </sheetViews>
  <sheetFormatPr defaultColWidth="9.140625" defaultRowHeight="18.75" x14ac:dyDescent="0.25"/>
  <cols>
    <col min="1" max="1" width="25" style="8" customWidth="1"/>
    <col min="2" max="3" width="15.7109375" style="8" bestFit="1" customWidth="1"/>
    <col min="4" max="4" width="13.5703125" style="8" bestFit="1" customWidth="1"/>
    <col min="5" max="5" width="12.85546875" style="8" bestFit="1" customWidth="1"/>
    <col min="6" max="6" width="13.42578125" style="8" bestFit="1" customWidth="1"/>
    <col min="7" max="7" width="12.85546875" style="8" bestFit="1" customWidth="1"/>
    <col min="8" max="8" width="12.140625" style="8" bestFit="1" customWidth="1"/>
    <col min="9" max="10" width="13.42578125" style="8" bestFit="1" customWidth="1"/>
    <col min="11" max="11" width="11.5703125" style="8" bestFit="1" customWidth="1"/>
    <col min="12" max="12" width="11.140625" style="8" bestFit="1" customWidth="1"/>
    <col min="13" max="13" width="8.7109375" style="8" bestFit="1" customWidth="1"/>
    <col min="14" max="14" width="12.28515625" style="8" bestFit="1" customWidth="1"/>
    <col min="15" max="15" width="11.140625" style="8" bestFit="1" customWidth="1"/>
    <col min="16" max="16" width="10.5703125" style="8" bestFit="1" customWidth="1"/>
    <col min="17" max="17" width="12.28515625" style="8" bestFit="1" customWidth="1"/>
    <col min="18" max="18" width="10.5703125" style="8" bestFit="1" customWidth="1"/>
    <col min="19" max="19" width="13.42578125" style="8" bestFit="1" customWidth="1"/>
    <col min="20" max="20" width="4.85546875" style="8" bestFit="1" customWidth="1"/>
    <col min="21" max="23" width="5" style="8" bestFit="1" customWidth="1"/>
    <col min="24" max="27" width="9.140625" style="8"/>
    <col min="28" max="28" width="34.5703125" style="9" bestFit="1" customWidth="1"/>
    <col min="29" max="30" width="13.85546875" style="8" bestFit="1" customWidth="1"/>
    <col min="31" max="31" width="11.42578125" style="8" bestFit="1" customWidth="1"/>
    <col min="32" max="32" width="11" style="8" bestFit="1" customWidth="1"/>
    <col min="33" max="33" width="11.5703125" style="8" bestFit="1" customWidth="1"/>
    <col min="34" max="34" width="11" style="8" bestFit="1" customWidth="1"/>
    <col min="35" max="35" width="10.28515625" style="8" bestFit="1" customWidth="1"/>
    <col min="36" max="37" width="11.5703125" style="8" bestFit="1" customWidth="1"/>
    <col min="38" max="38" width="9.7109375" style="8" bestFit="1" customWidth="1"/>
    <col min="39" max="39" width="9.28515625" style="8" bestFit="1" customWidth="1"/>
    <col min="40" max="40" width="6.85546875" style="8" bestFit="1" customWidth="1"/>
    <col min="41" max="41" width="10.28515625" style="8" bestFit="1" customWidth="1"/>
    <col min="42" max="42" width="9.28515625" style="8" bestFit="1" customWidth="1"/>
    <col min="43" max="43" width="8.7109375" style="8" bestFit="1" customWidth="1"/>
    <col min="44" max="44" width="10.28515625" style="8" bestFit="1" customWidth="1"/>
    <col min="45" max="45" width="8.7109375" style="8" bestFit="1" customWidth="1"/>
    <col min="46" max="46" width="11.5703125" style="8" bestFit="1" customWidth="1"/>
    <col min="47" max="47" width="4.85546875" style="8" bestFit="1" customWidth="1"/>
    <col min="48" max="50" width="5" style="8" bestFit="1" customWidth="1"/>
    <col min="51" max="51" width="2.85546875" style="8" bestFit="1" customWidth="1"/>
    <col min="52" max="52" width="2.5703125" style="8" bestFit="1" customWidth="1"/>
    <col min="53" max="53" width="3.85546875" style="8" bestFit="1" customWidth="1"/>
    <col min="54" max="54" width="13.85546875" style="11" bestFit="1" customWidth="1"/>
    <col min="55" max="55" width="6.85546875" style="8" bestFit="1" customWidth="1"/>
    <col min="56" max="56" width="6.7109375" style="8" bestFit="1" customWidth="1"/>
    <col min="57" max="57" width="1.7109375" style="8" customWidth="1"/>
    <col min="58" max="58" width="3.85546875" style="8" bestFit="1" customWidth="1"/>
    <col min="59" max="59" width="12.5703125" style="11" bestFit="1" customWidth="1"/>
    <col min="60" max="60" width="6.85546875" style="8" bestFit="1" customWidth="1"/>
    <col min="61" max="61" width="6.7109375" style="8" bestFit="1" customWidth="1"/>
    <col min="62" max="62" width="9.140625" style="8" customWidth="1"/>
    <col min="63" max="16384" width="9.140625" style="8"/>
  </cols>
  <sheetData>
    <row r="1" spans="1:61" ht="28.5" customHeight="1" x14ac:dyDescent="0.25">
      <c r="A1" s="10" t="str">
        <f>AB1</f>
        <v>Dhonfanu School</v>
      </c>
      <c r="AB1" s="10" t="str">
        <f>DETAILS!A1</f>
        <v>Dhonfanu School</v>
      </c>
    </row>
    <row r="2" spans="1:61" ht="28.5" customHeight="1" x14ac:dyDescent="0.25">
      <c r="A2" s="10" t="str">
        <f t="shared" ref="A2:A34" si="0">AB2</f>
        <v>Baa Dhonfanu</v>
      </c>
      <c r="AB2" s="10" t="str">
        <f>DETAILS!A2</f>
        <v>Baa Dhonfanu</v>
      </c>
    </row>
    <row r="3" spans="1:61" s="9" customFormat="1" ht="28.5" customHeight="1" x14ac:dyDescent="0.25">
      <c r="A3" s="10" t="str">
        <f t="shared" si="0"/>
        <v>TEACHER ALLOCATION</v>
      </c>
      <c r="K3" s="607">
        <f ca="1">NOW()</f>
        <v>42502.325664351854</v>
      </c>
      <c r="L3" s="607"/>
      <c r="M3" s="607"/>
      <c r="N3" s="607"/>
      <c r="O3" s="607"/>
      <c r="P3" s="607"/>
      <c r="Q3" s="607"/>
      <c r="AB3" s="10" t="str">
        <f>DETAILS!B22</f>
        <v>TEACHER ALLOCATION</v>
      </c>
      <c r="BB3" s="10"/>
      <c r="BG3" s="10"/>
    </row>
    <row r="4" spans="1:61" s="9" customFormat="1" ht="28.5" customHeight="1" x14ac:dyDescent="0.25">
      <c r="A4" s="2" t="str">
        <f t="shared" si="0"/>
        <v>Class/Subject Code</v>
      </c>
      <c r="B4" s="2" t="str">
        <f t="shared" ref="B4:R4" si="1">AC4</f>
        <v>IS</v>
      </c>
      <c r="C4" s="2" t="str">
        <f t="shared" si="1"/>
        <v>DH</v>
      </c>
      <c r="D4" s="2" t="str">
        <f t="shared" si="1"/>
        <v>EN</v>
      </c>
      <c r="E4" s="2" t="str">
        <f t="shared" si="1"/>
        <v>MT</v>
      </c>
      <c r="F4" s="2" t="str">
        <f t="shared" si="1"/>
        <v>QR</v>
      </c>
      <c r="G4" s="2" t="str">
        <f t="shared" si="1"/>
        <v>HL</v>
      </c>
      <c r="H4" s="2" t="str">
        <f t="shared" si="1"/>
        <v>SS</v>
      </c>
      <c r="I4" s="2" t="str">
        <f t="shared" si="1"/>
        <v>SC</v>
      </c>
      <c r="J4" s="2" t="str">
        <f t="shared" si="1"/>
        <v>CA</v>
      </c>
      <c r="K4" s="2" t="str">
        <f t="shared" si="1"/>
        <v>IC</v>
      </c>
      <c r="L4" s="2" t="str">
        <f t="shared" si="1"/>
        <v>BS</v>
      </c>
      <c r="M4" s="2" t="str">
        <f t="shared" si="1"/>
        <v>AC</v>
      </c>
      <c r="N4" s="2" t="str">
        <f t="shared" si="1"/>
        <v>CO</v>
      </c>
      <c r="O4" s="2" t="str">
        <f t="shared" si="1"/>
        <v>EC</v>
      </c>
      <c r="P4" s="2" t="str">
        <f t="shared" si="1"/>
        <v>MS</v>
      </c>
      <c r="Q4" s="2" t="str">
        <f t="shared" si="1"/>
        <v>CP</v>
      </c>
      <c r="R4" s="2" t="str">
        <f t="shared" si="1"/>
        <v>BI</v>
      </c>
      <c r="S4" s="2" t="str">
        <f t="shared" ref="S4:W4" si="2">AT4</f>
        <v>CH</v>
      </c>
      <c r="T4" s="2" t="str">
        <f t="shared" si="2"/>
        <v>BR</v>
      </c>
      <c r="U4" s="2" t="str">
        <f t="shared" si="2"/>
        <v>LS</v>
      </c>
      <c r="V4" s="2" t="str">
        <f t="shared" si="2"/>
        <v>HS</v>
      </c>
      <c r="W4" s="2" t="str">
        <f t="shared" si="2"/>
        <v>BT</v>
      </c>
      <c r="AB4" s="2" t="str">
        <f>DETAILS!B23</f>
        <v>Class/Subject Code</v>
      </c>
      <c r="AC4" s="2" t="str">
        <f>DETAILS!C23</f>
        <v>IS</v>
      </c>
      <c r="AD4" s="2" t="str">
        <f>DETAILS!D23</f>
        <v>DH</v>
      </c>
      <c r="AE4" s="2" t="str">
        <f>DETAILS!E23</f>
        <v>EN</v>
      </c>
      <c r="AF4" s="2" t="str">
        <f>DETAILS!F23</f>
        <v>MT</v>
      </c>
      <c r="AG4" s="2" t="str">
        <f>DETAILS!G23</f>
        <v>QR</v>
      </c>
      <c r="AH4" s="2" t="str">
        <f>DETAILS!H23</f>
        <v>HL</v>
      </c>
      <c r="AI4" s="2" t="str">
        <f>DETAILS!I23</f>
        <v>SS</v>
      </c>
      <c r="AJ4" s="2" t="str">
        <f>DETAILS!J23</f>
        <v>SC</v>
      </c>
      <c r="AK4" s="2" t="str">
        <f>DETAILS!K23</f>
        <v>CA</v>
      </c>
      <c r="AL4" s="2" t="str">
        <f>DETAILS!L23</f>
        <v>IC</v>
      </c>
      <c r="AM4" s="2" t="str">
        <f>DETAILS!M23</f>
        <v>BS</v>
      </c>
      <c r="AN4" s="2" t="str">
        <f>DETAILS!N23</f>
        <v>AC</v>
      </c>
      <c r="AO4" s="2" t="str">
        <f>DETAILS!O23</f>
        <v>CO</v>
      </c>
      <c r="AP4" s="2" t="str">
        <f>DETAILS!P23</f>
        <v>EC</v>
      </c>
      <c r="AQ4" s="2" t="str">
        <f>DETAILS!Q23</f>
        <v>MS</v>
      </c>
      <c r="AR4" s="2" t="str">
        <f>DETAILS!R23</f>
        <v>CP</v>
      </c>
      <c r="AS4" s="2" t="str">
        <f>DETAILS!S23</f>
        <v>BI</v>
      </c>
      <c r="AT4" s="2" t="str">
        <f>DETAILS!T23</f>
        <v>CH</v>
      </c>
      <c r="AU4" s="2" t="str">
        <f>DETAILS!U23</f>
        <v>BR</v>
      </c>
      <c r="AV4" s="2" t="str">
        <f>DETAILS!V23</f>
        <v>LS</v>
      </c>
      <c r="AW4" s="2" t="str">
        <f>DETAILS!W23</f>
        <v>HS</v>
      </c>
      <c r="AX4" s="2" t="str">
        <f>DETAILS!X23</f>
        <v>BT</v>
      </c>
      <c r="AY4" s="2">
        <f>DETAILS!Y23</f>
        <v>0</v>
      </c>
      <c r="BA4" s="2" t="str">
        <f>DETAILS!AB23</f>
        <v>#</v>
      </c>
      <c r="BB4" s="12" t="str">
        <f>DETAILS!AC23</f>
        <v>NAME</v>
      </c>
      <c r="BC4" s="2" t="str">
        <f>DETAILS!AD23</f>
        <v>BDL</v>
      </c>
      <c r="BD4" s="2" t="str">
        <f>DETAILS!AE23</f>
        <v>TTL</v>
      </c>
      <c r="BF4" s="2" t="str">
        <f>BA4</f>
        <v>#</v>
      </c>
      <c r="BG4" s="12" t="str">
        <f t="shared" ref="BG4:BI4" si="3">BB4</f>
        <v>NAME</v>
      </c>
      <c r="BH4" s="2" t="str">
        <f t="shared" si="3"/>
        <v>BDL</v>
      </c>
      <c r="BI4" s="2" t="str">
        <f t="shared" si="3"/>
        <v>TTL</v>
      </c>
    </row>
    <row r="5" spans="1:61" ht="28.5" customHeight="1" x14ac:dyDescent="0.25">
      <c r="A5" s="2" t="str">
        <f t="shared" si="0"/>
        <v>P1</v>
      </c>
      <c r="B5" s="3" t="str">
        <f>CONCATENATE(AC5,",",DETAILS!C5)</f>
        <v>Salma,2</v>
      </c>
      <c r="C5" s="3" t="str">
        <f>CONCATENATE(AD5,",",DETAILS!D5)</f>
        <v>Salma,3</v>
      </c>
      <c r="D5" s="3" t="str">
        <f>CONCATENATE(AE5,",",DETAILS!E5)</f>
        <v>Salma,3</v>
      </c>
      <c r="E5" s="3" t="str">
        <f>CONCATENATE(AF5,",",DETAILS!F5)</f>
        <v>Salma,3</v>
      </c>
      <c r="F5" s="3" t="str">
        <f>CONCATENATE(AG5,",",DETAILS!G5)</f>
        <v>Salma,2</v>
      </c>
      <c r="G5" s="3" t="str">
        <f>CONCATENATE(AH5,",",DETAILS!H5)</f>
        <v>Salma,1</v>
      </c>
      <c r="H5" s="3" t="str">
        <f>CONCATENATE(AI5,",",DETAILS!I5)</f>
        <v>Salma,2</v>
      </c>
      <c r="I5" s="3" t="str">
        <f>CONCATENATE(AJ5,",",DETAILS!J5)</f>
        <v>Salma,2</v>
      </c>
      <c r="J5" s="3" t="str">
        <f>CONCATENATE(AK5,",",DETAILS!K5)</f>
        <v>Salma,2</v>
      </c>
      <c r="K5" s="3" t="str">
        <f>CONCATENATE(AL5,",",DETAILS!L5)</f>
        <v>,</v>
      </c>
      <c r="L5" s="3" t="str">
        <f>CONCATENATE(AM5,",",DETAILS!M5)</f>
        <v>,</v>
      </c>
      <c r="M5" s="3" t="str">
        <f>CONCATENATE(AN5,",",DETAILS!N5)</f>
        <v>,</v>
      </c>
      <c r="N5" s="3" t="str">
        <f>CONCATENATE(AO5,",",DETAILS!O5)</f>
        <v>,</v>
      </c>
      <c r="O5" s="3" t="str">
        <f>CONCATENATE(AP5,",",DETAILS!P5)</f>
        <v>,</v>
      </c>
      <c r="P5" s="3" t="str">
        <f>CONCATENATE(AQ5,",",DETAILS!Q5)</f>
        <v>,</v>
      </c>
      <c r="Q5" s="3" t="str">
        <f>CONCATENATE(AR5,",",DETAILS!R5)</f>
        <v>,</v>
      </c>
      <c r="R5" s="3" t="str">
        <f>CONCATENATE(AS5,",",DETAILS!S5)</f>
        <v>,</v>
      </c>
      <c r="S5" s="3" t="str">
        <f>CONCATENATE(AT5,",",DETAILS!T5)</f>
        <v>,</v>
      </c>
      <c r="T5" s="3" t="str">
        <f>CONCATENATE(AU5,",",DETAILS!U5)</f>
        <v>Salma,5</v>
      </c>
      <c r="U5" s="3" t="str">
        <f>CONCATENATE(AV5,",",DETAILS!V5)</f>
        <v>,</v>
      </c>
      <c r="V5" s="3" t="str">
        <f>CONCATENATE(AW5,",",DETAILS!W5)</f>
        <v>,</v>
      </c>
      <c r="W5" s="3" t="str">
        <f>CONCATENATE(AX5,",",DETAILS!X5)</f>
        <v>,</v>
      </c>
      <c r="AB5" s="2" t="str">
        <f>DETAILS!B24</f>
        <v>P1</v>
      </c>
      <c r="AC5" s="3" t="str">
        <f>IFERROR((VLOOKUP(DETAILS!C24,DETAILS!$AB$23:$AE$55,2,FALSE)),"")</f>
        <v>Salma</v>
      </c>
      <c r="AD5" s="3" t="str">
        <f>IFERROR((VLOOKUP(DETAILS!D24,DETAILS!$AB$23:$AE$55,2,FALSE)),"")</f>
        <v>Salma</v>
      </c>
      <c r="AE5" s="3" t="str">
        <f>IFERROR((VLOOKUP(DETAILS!E24,DETAILS!$AB$23:$AE$55,2,FALSE)),"")</f>
        <v>Salma</v>
      </c>
      <c r="AF5" s="3" t="str">
        <f>IFERROR((VLOOKUP(DETAILS!F24,DETAILS!$AB$23:$AE$55,2,FALSE)),"")</f>
        <v>Salma</v>
      </c>
      <c r="AG5" s="3" t="str">
        <f>IFERROR((VLOOKUP(DETAILS!G24,DETAILS!$AB$23:$AE$55,2,FALSE)),"")</f>
        <v>Salma</v>
      </c>
      <c r="AH5" s="3" t="str">
        <f>IFERROR((VLOOKUP(DETAILS!H24,DETAILS!$AB$23:$AE$55,2,FALSE)),"")</f>
        <v>Salma</v>
      </c>
      <c r="AI5" s="3" t="str">
        <f>IFERROR((VLOOKUP(DETAILS!I24,DETAILS!$AB$23:$AE$55,2,FALSE)),"")</f>
        <v>Salma</v>
      </c>
      <c r="AJ5" s="3" t="str">
        <f>IFERROR((VLOOKUP(DETAILS!J24,DETAILS!$AB$23:$AE$55,2,FALSE)),"")</f>
        <v>Salma</v>
      </c>
      <c r="AK5" s="3" t="str">
        <f>IFERROR((VLOOKUP(DETAILS!K24,DETAILS!$AB$23:$AE$55,2,FALSE)),"")</f>
        <v>Salma</v>
      </c>
      <c r="AL5" s="3" t="str">
        <f>IFERROR((VLOOKUP(DETAILS!L24,DETAILS!$AB$23:$AE$55,2,FALSE)),"")</f>
        <v/>
      </c>
      <c r="AM5" s="3" t="str">
        <f>IFERROR((VLOOKUP(DETAILS!M24,DETAILS!$AB$23:$AE$55,2,FALSE)),"")</f>
        <v/>
      </c>
      <c r="AN5" s="3" t="str">
        <f>IFERROR((VLOOKUP(DETAILS!N24,DETAILS!$AB$23:$AE$55,2,FALSE)),"")</f>
        <v/>
      </c>
      <c r="AO5" s="3" t="str">
        <f>IFERROR((VLOOKUP(DETAILS!O24,DETAILS!$AB$23:$AE$55,2,FALSE)),"")</f>
        <v/>
      </c>
      <c r="AP5" s="3" t="str">
        <f>IFERROR((VLOOKUP(DETAILS!P24,DETAILS!$AB$23:$AE$55,2,FALSE)),"")</f>
        <v/>
      </c>
      <c r="AQ5" s="3" t="str">
        <f>IFERROR((VLOOKUP(DETAILS!Q24,DETAILS!$AB$23:$AE$55,2,FALSE)),"")</f>
        <v/>
      </c>
      <c r="AR5" s="3" t="str">
        <f>IFERROR((VLOOKUP(DETAILS!R24,DETAILS!$AB$23:$AE$55,2,FALSE)),"")</f>
        <v/>
      </c>
      <c r="AS5" s="3" t="str">
        <f>IFERROR((VLOOKUP(DETAILS!S24,DETAILS!$AB$23:$AE$55,2,FALSE)),"")</f>
        <v/>
      </c>
      <c r="AT5" s="3" t="str">
        <f>IFERROR((VLOOKUP(DETAILS!T24,DETAILS!$AB$23:$AE$55,2,FALSE)),"")</f>
        <v/>
      </c>
      <c r="AU5" s="3" t="str">
        <f>IFERROR((VLOOKUP(DETAILS!U24,DETAILS!$AB$23:$AE$55,2,FALSE)),"")</f>
        <v>Salma</v>
      </c>
      <c r="AV5" s="3" t="str">
        <f>IFERROR((VLOOKUP(DETAILS!V24,DETAILS!$AB$23:$AE$55,2,FALSE)),"")</f>
        <v/>
      </c>
      <c r="AW5" s="3" t="str">
        <f>IFERROR((VLOOKUP(DETAILS!W24,DETAILS!$AB$23:$AE$55,2,FALSE)),"")</f>
        <v/>
      </c>
      <c r="AX5" s="3" t="str">
        <f>IFERROR((VLOOKUP(DETAILS!X24,DETAILS!$AB$23:$AE$55,2,FALSE)),"")</f>
        <v/>
      </c>
      <c r="AY5" s="3" t="str">
        <f>IFERROR((VLOOKUP(DETAILS!Y24,DETAILS!$AB$23:$AE$55,2,FALSE)),"")</f>
        <v/>
      </c>
      <c r="BA5" s="3">
        <f>DETAILS!AB24</f>
        <v>1</v>
      </c>
      <c r="BB5" s="3" t="str">
        <f>DETAILS!AC24</f>
        <v>Salma</v>
      </c>
      <c r="BC5" s="3">
        <f>DETAILS!AD24</f>
        <v>10</v>
      </c>
      <c r="BD5" s="3">
        <f>DETAILS!AE24</f>
        <v>25</v>
      </c>
      <c r="BF5" s="3">
        <f>DETAILS!AB38</f>
        <v>15</v>
      </c>
      <c r="BG5" s="6" t="str">
        <f>DETAILS!AC38</f>
        <v>Sajith PG</v>
      </c>
      <c r="BH5" s="3">
        <f>DETAILS!AD38</f>
        <v>7</v>
      </c>
      <c r="BI5" s="3">
        <f>DETAILS!AE38</f>
        <v>20</v>
      </c>
    </row>
    <row r="6" spans="1:61" ht="28.5" customHeight="1" x14ac:dyDescent="0.25">
      <c r="A6" s="2" t="str">
        <f t="shared" si="0"/>
        <v>P2</v>
      </c>
      <c r="B6" s="3" t="str">
        <f>CONCATENATE(AC6,",",DETAILS!C6)</f>
        <v>Maurifa,2</v>
      </c>
      <c r="C6" s="3" t="str">
        <f>CONCATENATE(AD6,",",DETAILS!D6)</f>
        <v>Muna,3</v>
      </c>
      <c r="D6" s="3" t="str">
        <f>CONCATENATE(AE6,",",DETAILS!E6)</f>
        <v>Sheema,3</v>
      </c>
      <c r="E6" s="3" t="str">
        <f>CONCATENATE(AF6,",",DETAILS!F6)</f>
        <v>Maurifa,3</v>
      </c>
      <c r="F6" s="3" t="str">
        <f>CONCATENATE(AG6,",",DETAILS!G6)</f>
        <v>Ummuhany,2</v>
      </c>
      <c r="G6" s="3" t="str">
        <f>CONCATENATE(AH6,",",DETAILS!H6)</f>
        <v>Razeena ,1</v>
      </c>
      <c r="H6" s="3" t="str">
        <f>CONCATENATE(AI6,",",DETAILS!I6)</f>
        <v>Razeena ,2</v>
      </c>
      <c r="I6" s="3" t="str">
        <f>CONCATENATE(AJ6,",",DETAILS!J6)</f>
        <v>Muna,2</v>
      </c>
      <c r="J6" s="3" t="str">
        <f>CONCATENATE(AK6,",",DETAILS!K6)</f>
        <v>Muna,2</v>
      </c>
      <c r="K6" s="3" t="str">
        <f>CONCATENATE(AL6,",",DETAILS!L6)</f>
        <v>,</v>
      </c>
      <c r="L6" s="3" t="str">
        <f>CONCATENATE(AM6,",",DETAILS!M6)</f>
        <v>,</v>
      </c>
      <c r="M6" s="3" t="str">
        <f>CONCATENATE(AN6,",",DETAILS!N6)</f>
        <v>,</v>
      </c>
      <c r="N6" s="3" t="str">
        <f>CONCATENATE(AO6,",",DETAILS!O6)</f>
        <v>,</v>
      </c>
      <c r="O6" s="3" t="str">
        <f>CONCATENATE(AP6,",",DETAILS!P6)</f>
        <v>,</v>
      </c>
      <c r="P6" s="3" t="str">
        <f>CONCATENATE(AQ6,",",DETAILS!Q6)</f>
        <v>,</v>
      </c>
      <c r="Q6" s="3" t="str">
        <f>CONCATENATE(AR6,",",DETAILS!R6)</f>
        <v>,</v>
      </c>
      <c r="R6" s="3" t="str">
        <f>CONCATENATE(AS6,",",DETAILS!S6)</f>
        <v>,</v>
      </c>
      <c r="S6" s="3" t="str">
        <f>CONCATENATE(AT6,",",DETAILS!T6)</f>
        <v>,</v>
      </c>
      <c r="T6" s="3" t="str">
        <f>CONCATENATE(AU6,",",DETAILS!U6)</f>
        <v>Sheema,5</v>
      </c>
      <c r="U6" s="3" t="str">
        <f>CONCATENATE(AV6,",",DETAILS!V6)</f>
        <v>,</v>
      </c>
      <c r="V6" s="3" t="str">
        <f>CONCATENATE(AW6,",",DETAILS!W6)</f>
        <v>,</v>
      </c>
      <c r="W6" s="3" t="str">
        <f>CONCATENATE(AX6,",",DETAILS!X6)</f>
        <v>,</v>
      </c>
      <c r="AB6" s="2" t="str">
        <f>DETAILS!B25</f>
        <v>P2</v>
      </c>
      <c r="AC6" s="3" t="str">
        <f>IFERROR((VLOOKUP(DETAILS!C25,DETAILS!$AB$23:$AE$55,2,FALSE)),"")</f>
        <v>Maurifa</v>
      </c>
      <c r="AD6" s="3" t="str">
        <f>IFERROR((VLOOKUP(DETAILS!D25,DETAILS!$AB$23:$AE$55,2,FALSE)),"")</f>
        <v>Muna</v>
      </c>
      <c r="AE6" s="3" t="str">
        <f>IFERROR((VLOOKUP(DETAILS!E25,DETAILS!$AB$23:$AE$55,2,FALSE)),"")</f>
        <v>Sheema</v>
      </c>
      <c r="AF6" s="3" t="str">
        <f>IFERROR((VLOOKUP(DETAILS!F25,DETAILS!$AB$23:$AE$55,2,FALSE)),"")</f>
        <v>Maurifa</v>
      </c>
      <c r="AG6" s="3" t="str">
        <f>IFERROR((VLOOKUP(DETAILS!G25,DETAILS!$AB$23:$AE$55,2,FALSE)),"")</f>
        <v>Ummuhany</v>
      </c>
      <c r="AH6" s="3" t="str">
        <f>IFERROR((VLOOKUP(DETAILS!H25,DETAILS!$AB$23:$AE$55,2,FALSE)),"")</f>
        <v xml:space="preserve">Razeena </v>
      </c>
      <c r="AI6" s="3" t="str">
        <f>IFERROR((VLOOKUP(DETAILS!I25,DETAILS!$AB$23:$AE$55,2,FALSE)),"")</f>
        <v xml:space="preserve">Razeena </v>
      </c>
      <c r="AJ6" s="3" t="str">
        <f>IFERROR((VLOOKUP(DETAILS!J25,DETAILS!$AB$23:$AE$55,2,FALSE)),"")</f>
        <v>Muna</v>
      </c>
      <c r="AK6" s="3" t="str">
        <f>IFERROR((VLOOKUP(DETAILS!K25,DETAILS!$AB$23:$AE$55,2,FALSE)),"")</f>
        <v>Muna</v>
      </c>
      <c r="AL6" s="3" t="str">
        <f>IFERROR((VLOOKUP(DETAILS!L25,DETAILS!$AB$23:$AE$55,2,FALSE)),"")</f>
        <v/>
      </c>
      <c r="AM6" s="3" t="str">
        <f>IFERROR((VLOOKUP(DETAILS!M25,DETAILS!$AB$23:$AE$55,2,FALSE)),"")</f>
        <v/>
      </c>
      <c r="AN6" s="3" t="str">
        <f>IFERROR((VLOOKUP(DETAILS!N25,DETAILS!$AB$23:$AE$55,2,FALSE)),"")</f>
        <v/>
      </c>
      <c r="AO6" s="3" t="str">
        <f>IFERROR((VLOOKUP(DETAILS!O25,DETAILS!$AB$23:$AE$55,2,FALSE)),"")</f>
        <v/>
      </c>
      <c r="AP6" s="3" t="str">
        <f>IFERROR((VLOOKUP(DETAILS!P25,DETAILS!$AB$23:$AE$55,2,FALSE)),"")</f>
        <v/>
      </c>
      <c r="AQ6" s="3" t="str">
        <f>IFERROR((VLOOKUP(DETAILS!Q25,DETAILS!$AB$23:$AE$55,2,FALSE)),"")</f>
        <v/>
      </c>
      <c r="AR6" s="3" t="str">
        <f>IFERROR((VLOOKUP(DETAILS!R25,DETAILS!$AB$23:$AE$55,2,FALSE)),"")</f>
        <v/>
      </c>
      <c r="AS6" s="3" t="str">
        <f>IFERROR((VLOOKUP(DETAILS!S25,DETAILS!$AB$23:$AE$55,2,FALSE)),"")</f>
        <v/>
      </c>
      <c r="AT6" s="3" t="str">
        <f>IFERROR((VLOOKUP(DETAILS!T25,DETAILS!$AB$23:$AE$55,2,FALSE)),"")</f>
        <v/>
      </c>
      <c r="AU6" s="3" t="str">
        <f>IFERROR((VLOOKUP(DETAILS!U25,DETAILS!$AB$23:$AE$55,2,FALSE)),"")</f>
        <v>Sheema</v>
      </c>
      <c r="AV6" s="3" t="str">
        <f>IFERROR((VLOOKUP(DETAILS!V25,DETAILS!$AB$23:$AE$55,2,FALSE)),"")</f>
        <v/>
      </c>
      <c r="AW6" s="3" t="str">
        <f>IFERROR((VLOOKUP(DETAILS!W25,DETAILS!$AB$23:$AE$55,2,FALSE)),"")</f>
        <v/>
      </c>
      <c r="AX6" s="3" t="str">
        <f>IFERROR((VLOOKUP(DETAILS!X25,DETAILS!$AB$23:$AE$55,2,FALSE)),"")</f>
        <v/>
      </c>
      <c r="AY6" s="3" t="str">
        <f>IFERROR((VLOOKUP(DETAILS!Y25,DETAILS!$AB$23:$AE$55,2,FALSE)),"")</f>
        <v/>
      </c>
      <c r="BA6" s="3">
        <f>DETAILS!AB25</f>
        <v>2</v>
      </c>
      <c r="BB6" s="6" t="str">
        <f>DETAILS!AC25</f>
        <v>Sheema</v>
      </c>
      <c r="BC6" s="3">
        <f>DETAILS!AD25</f>
        <v>8</v>
      </c>
      <c r="BD6" s="3">
        <f>DETAILS!AE25</f>
        <v>20</v>
      </c>
      <c r="BF6" s="3">
        <f>DETAILS!AB39</f>
        <v>16</v>
      </c>
      <c r="BG6" s="6" t="str">
        <f>DETAILS!AC39</f>
        <v>Nizna</v>
      </c>
      <c r="BH6" s="3">
        <f>DETAILS!AD39</f>
        <v>6</v>
      </c>
      <c r="BI6" s="3">
        <f>DETAILS!AE39</f>
        <v>17</v>
      </c>
    </row>
    <row r="7" spans="1:61" ht="28.5" customHeight="1" x14ac:dyDescent="0.25">
      <c r="A7" s="2" t="str">
        <f t="shared" si="0"/>
        <v>1A</v>
      </c>
      <c r="B7" s="3" t="str">
        <f>CONCATENATE(AC7,",",DETAILS!C7)</f>
        <v>Ummuhany,3</v>
      </c>
      <c r="C7" s="3" t="str">
        <f>CONCATENATE(AD7,",",DETAILS!D7)</f>
        <v>Sharafiyya ,5</v>
      </c>
      <c r="D7" s="3" t="str">
        <f>CONCATENATE(AE7,",",DETAILS!E7)</f>
        <v>Zunaira,6</v>
      </c>
      <c r="E7" s="3" t="str">
        <f>CONCATENATE(AF7,",",DETAILS!F7)</f>
        <v>Ziyadha,5</v>
      </c>
      <c r="F7" s="3" t="str">
        <f>CONCATENATE(AG7,",",DETAILS!G7)</f>
        <v>Ahmed,3</v>
      </c>
      <c r="G7" s="3" t="str">
        <f>CONCATENATE(AH7,",",DETAILS!H7)</f>
        <v>Sheema,2</v>
      </c>
      <c r="H7" s="3" t="str">
        <f>CONCATENATE(AI7,",",DETAILS!I7)</f>
        <v>Sheema,3</v>
      </c>
      <c r="I7" s="3" t="str">
        <f>CONCATENATE(AJ7,",",DETAILS!J7)</f>
        <v>Ziyadha,5</v>
      </c>
      <c r="J7" s="3" t="str">
        <f>CONCATENATE(AK7,",",DETAILS!K7)</f>
        <v>Sheema,2</v>
      </c>
      <c r="K7" s="3" t="str">
        <f>CONCATENATE(AL7,",",DETAILS!L7)</f>
        <v>Muna,1</v>
      </c>
      <c r="L7" s="3" t="str">
        <f>CONCATENATE(AM7,",",DETAILS!M7)</f>
        <v>,</v>
      </c>
      <c r="M7" s="3" t="str">
        <f>CONCATENATE(AN7,",",DETAILS!N7)</f>
        <v>,</v>
      </c>
      <c r="N7" s="3" t="str">
        <f>CONCATENATE(AO7,",",DETAILS!O7)</f>
        <v>,</v>
      </c>
      <c r="O7" s="3" t="str">
        <f>CONCATENATE(AP7,",",DETAILS!P7)</f>
        <v>,</v>
      </c>
      <c r="P7" s="3" t="str">
        <f>CONCATENATE(AQ7,",",DETAILS!Q7)</f>
        <v>,</v>
      </c>
      <c r="Q7" s="3" t="str">
        <f>CONCATENATE(AR7,",",DETAILS!R7)</f>
        <v>,</v>
      </c>
      <c r="R7" s="3" t="str">
        <f>CONCATENATE(AS7,",",DETAILS!S7)</f>
        <v>,</v>
      </c>
      <c r="S7" s="3" t="str">
        <f>CONCATENATE(AT7,",",DETAILS!T7)</f>
        <v>,</v>
      </c>
      <c r="T7" s="3" t="str">
        <f>CONCATENATE(AU7,",",DETAILS!U7)</f>
        <v>,</v>
      </c>
      <c r="U7" s="3" t="str">
        <f>CONCATENATE(AV7,",",DETAILS!V7)</f>
        <v>,</v>
      </c>
      <c r="V7" s="3" t="str">
        <f>CONCATENATE(AW7,",",DETAILS!W7)</f>
        <v>,</v>
      </c>
      <c r="W7" s="3" t="str">
        <f>CONCATENATE(AX7,",",DETAILS!X7)</f>
        <v>,</v>
      </c>
      <c r="AB7" s="2" t="str">
        <f>DETAILS!B26</f>
        <v>1A</v>
      </c>
      <c r="AC7" s="3" t="str">
        <f>IFERROR((VLOOKUP(DETAILS!C26,DETAILS!$AB$23:$AE$55,2,FALSE)),"")</f>
        <v>Ummuhany</v>
      </c>
      <c r="AD7" s="3" t="str">
        <f>IFERROR((VLOOKUP(DETAILS!D26,DETAILS!$AB$23:$AE$55,2,FALSE)),"")</f>
        <v xml:space="preserve">Sharafiyya </v>
      </c>
      <c r="AE7" s="3" t="str">
        <f>IFERROR((VLOOKUP(DETAILS!E26,DETAILS!$AB$23:$AE$55,2,FALSE)),"")</f>
        <v>Zunaira</v>
      </c>
      <c r="AF7" s="3" t="str">
        <f>IFERROR((VLOOKUP(DETAILS!F26,DETAILS!$AB$23:$AE$55,2,FALSE)),"")</f>
        <v>Ziyadha</v>
      </c>
      <c r="AG7" s="3" t="str">
        <f>IFERROR((VLOOKUP(DETAILS!G26,DETAILS!$AB$23:$AE$55,2,FALSE)),"")</f>
        <v>Ahmed</v>
      </c>
      <c r="AH7" s="3" t="str">
        <f>IFERROR((VLOOKUP(DETAILS!H26,DETAILS!$AB$23:$AE$55,2,FALSE)),"")</f>
        <v>Sheema</v>
      </c>
      <c r="AI7" s="3" t="str">
        <f>IFERROR((VLOOKUP(DETAILS!I26,DETAILS!$AB$23:$AE$55,2,FALSE)),"")</f>
        <v>Sheema</v>
      </c>
      <c r="AJ7" s="3" t="str">
        <f>IFERROR((VLOOKUP(DETAILS!J26,DETAILS!$AB$23:$AE$55,2,FALSE)),"")</f>
        <v>Ziyadha</v>
      </c>
      <c r="AK7" s="3" t="str">
        <f>IFERROR((VLOOKUP(DETAILS!K26,DETAILS!$AB$23:$AE$55,2,FALSE)),"")</f>
        <v>Sheema</v>
      </c>
      <c r="AL7" s="3" t="str">
        <f>IFERROR((VLOOKUP(DETAILS!L26,DETAILS!$AB$23:$AE$55,2,FALSE)),"")</f>
        <v>Muna</v>
      </c>
      <c r="AM7" s="3" t="str">
        <f>IFERROR((VLOOKUP(DETAILS!M26,DETAILS!$AB$23:$AE$55,2,FALSE)),"")</f>
        <v/>
      </c>
      <c r="AN7" s="3" t="str">
        <f>IFERROR((VLOOKUP(DETAILS!N26,DETAILS!$AB$23:$AE$55,2,FALSE)),"")</f>
        <v/>
      </c>
      <c r="AO7" s="3" t="str">
        <f>IFERROR((VLOOKUP(DETAILS!O26,DETAILS!$AB$23:$AE$55,2,FALSE)),"")</f>
        <v/>
      </c>
      <c r="AP7" s="3" t="str">
        <f>IFERROR((VLOOKUP(DETAILS!P26,DETAILS!$AB$23:$AE$55,2,FALSE)),"")</f>
        <v/>
      </c>
      <c r="AQ7" s="3" t="str">
        <f>IFERROR((VLOOKUP(DETAILS!Q26,DETAILS!$AB$23:$AE$55,2,FALSE)),"")</f>
        <v/>
      </c>
      <c r="AR7" s="3" t="str">
        <f>IFERROR((VLOOKUP(DETAILS!R26,DETAILS!$AB$23:$AE$55,2,FALSE)),"")</f>
        <v/>
      </c>
      <c r="AS7" s="3" t="str">
        <f>IFERROR((VLOOKUP(DETAILS!S26,DETAILS!$AB$23:$AE$55,2,FALSE)),"")</f>
        <v/>
      </c>
      <c r="AT7" s="3" t="str">
        <f>IFERROR((VLOOKUP(DETAILS!T26,DETAILS!$AB$23:$AE$55,2,FALSE)),"")</f>
        <v/>
      </c>
      <c r="AU7" s="3" t="str">
        <f>IFERROR((VLOOKUP(DETAILS!U26,DETAILS!$AB$23:$AE$55,2,FALSE)),"")</f>
        <v/>
      </c>
      <c r="AV7" s="3" t="str">
        <f>IFERROR((VLOOKUP(DETAILS!V26,DETAILS!$AB$23:$AE$55,2,FALSE)),"")</f>
        <v/>
      </c>
      <c r="AW7" s="3" t="str">
        <f>IFERROR((VLOOKUP(DETAILS!W26,DETAILS!$AB$23:$AE$55,2,FALSE)),"")</f>
        <v/>
      </c>
      <c r="AX7" s="3" t="str">
        <f>IFERROR((VLOOKUP(DETAILS!X26,DETAILS!$AB$23:$AE$55,2,FALSE)),"")</f>
        <v/>
      </c>
      <c r="AY7" s="3" t="str">
        <f>IFERROR((VLOOKUP(DETAILS!Y26,DETAILS!$AB$23:$AE$55,2,FALSE)),"")</f>
        <v/>
      </c>
      <c r="BA7" s="3">
        <f>DETAILS!AB26</f>
        <v>3</v>
      </c>
      <c r="BB7" s="6" t="str">
        <f>DETAILS!AC26</f>
        <v>Ummuhany</v>
      </c>
      <c r="BC7" s="3">
        <f>DETAILS!AD26</f>
        <v>7</v>
      </c>
      <c r="BD7" s="3">
        <f>DETAILS!AE26</f>
        <v>18</v>
      </c>
      <c r="BF7" s="3">
        <f>DETAILS!AB40</f>
        <v>17</v>
      </c>
      <c r="BG7" s="6" t="str">
        <f>DETAILS!AC40</f>
        <v>Sanjay</v>
      </c>
      <c r="BH7" s="3">
        <f>DETAILS!AD40</f>
        <v>6</v>
      </c>
      <c r="BI7" s="3">
        <f>DETAILS!AE40</f>
        <v>16</v>
      </c>
    </row>
    <row r="8" spans="1:61" ht="28.5" customHeight="1" x14ac:dyDescent="0.25">
      <c r="A8" s="2" t="str">
        <f t="shared" si="0"/>
        <v>2A</v>
      </c>
      <c r="B8" s="3" t="str">
        <f>CONCATENATE(AC8,",",DETAILS!C8)</f>
        <v>Ahmed,3</v>
      </c>
      <c r="C8" s="3" t="str">
        <f>CONCATENATE(AD8,",",DETAILS!D8)</f>
        <v>Muna,5</v>
      </c>
      <c r="D8" s="3" t="str">
        <f>CONCATENATE(AE8,",",DETAILS!E8)</f>
        <v>Sindhu,6</v>
      </c>
      <c r="E8" s="3" t="str">
        <f>CONCATENATE(AF8,",",DETAILS!F8)</f>
        <v>Razeena ,5</v>
      </c>
      <c r="F8" s="3" t="str">
        <f>CONCATENATE(AG8,",",DETAILS!G8)</f>
        <v>Ummuhany,3</v>
      </c>
      <c r="G8" s="3" t="str">
        <f>CONCATENATE(AH8,",",DETAILS!H8)</f>
        <v>Ali,2</v>
      </c>
      <c r="H8" s="3" t="str">
        <f>CONCATENATE(AI8,",",DETAILS!I8)</f>
        <v>Anand A,3</v>
      </c>
      <c r="I8" s="3" t="str">
        <f>CONCATENATE(AJ8,",",DETAILS!J8)</f>
        <v>Sharafiyya ,5</v>
      </c>
      <c r="J8" s="3" t="str">
        <f>CONCATENATE(AK8,",",DETAILS!K8)</f>
        <v>Anand A,2</v>
      </c>
      <c r="K8" s="3" t="str">
        <f>CONCATENATE(AL8,",",DETAILS!L8)</f>
        <v>Nizna,1</v>
      </c>
      <c r="L8" s="3" t="str">
        <f>CONCATENATE(AM8,",",DETAILS!M8)</f>
        <v>,</v>
      </c>
      <c r="M8" s="3" t="str">
        <f>CONCATENATE(AN8,",",DETAILS!N8)</f>
        <v>,</v>
      </c>
      <c r="N8" s="3" t="str">
        <f>CONCATENATE(AO8,",",DETAILS!O8)</f>
        <v>,</v>
      </c>
      <c r="O8" s="3" t="str">
        <f>CONCATENATE(AP8,",",DETAILS!P8)</f>
        <v>,</v>
      </c>
      <c r="P8" s="3" t="str">
        <f>CONCATENATE(AQ8,",",DETAILS!Q8)</f>
        <v>,</v>
      </c>
      <c r="Q8" s="3" t="str">
        <f>CONCATENATE(AR8,",",DETAILS!R8)</f>
        <v>,</v>
      </c>
      <c r="R8" s="3" t="str">
        <f>CONCATENATE(AS8,",",DETAILS!S8)</f>
        <v>,</v>
      </c>
      <c r="S8" s="3" t="str">
        <f>CONCATENATE(AT8,",",DETAILS!T8)</f>
        <v>,</v>
      </c>
      <c r="T8" s="3" t="str">
        <f>CONCATENATE(AU8,",",DETAILS!U8)</f>
        <v>,</v>
      </c>
      <c r="U8" s="3" t="str">
        <f>CONCATENATE(AV8,",",DETAILS!V8)</f>
        <v>,</v>
      </c>
      <c r="V8" s="3" t="str">
        <f>CONCATENATE(AW8,",",DETAILS!W8)</f>
        <v>,</v>
      </c>
      <c r="W8" s="3" t="str">
        <f>CONCATENATE(AX8,",",DETAILS!X8)</f>
        <v>,</v>
      </c>
      <c r="AB8" s="2" t="str">
        <f>DETAILS!B27</f>
        <v>2A</v>
      </c>
      <c r="AC8" s="3" t="str">
        <f>IFERROR((VLOOKUP(DETAILS!C27,DETAILS!$AB$23:$AE$55,2,FALSE)),"")</f>
        <v>Ahmed</v>
      </c>
      <c r="AD8" s="3" t="str">
        <f>IFERROR((VLOOKUP(DETAILS!D27,DETAILS!$AB$23:$AE$55,2,FALSE)),"")</f>
        <v>Muna</v>
      </c>
      <c r="AE8" s="3" t="str">
        <f>IFERROR((VLOOKUP(DETAILS!E27,DETAILS!$AB$23:$AE$55,2,FALSE)),"")</f>
        <v>Sindhu</v>
      </c>
      <c r="AF8" s="3" t="str">
        <f>IFERROR((VLOOKUP(DETAILS!F27,DETAILS!$AB$23:$AE$55,2,FALSE)),"")</f>
        <v xml:space="preserve">Razeena </v>
      </c>
      <c r="AG8" s="3" t="str">
        <f>IFERROR((VLOOKUP(DETAILS!G27,DETAILS!$AB$23:$AE$55,2,FALSE)),"")</f>
        <v>Ummuhany</v>
      </c>
      <c r="AH8" s="3" t="str">
        <f>IFERROR((VLOOKUP(DETAILS!H27,DETAILS!$AB$23:$AE$55,2,FALSE)),"")</f>
        <v>Ali</v>
      </c>
      <c r="AI8" s="3" t="str">
        <f>IFERROR((VLOOKUP(DETAILS!I27,DETAILS!$AB$23:$AE$55,2,FALSE)),"")</f>
        <v>Anand A</v>
      </c>
      <c r="AJ8" s="3" t="str">
        <f>IFERROR((VLOOKUP(DETAILS!J27,DETAILS!$AB$23:$AE$55,2,FALSE)),"")</f>
        <v xml:space="preserve">Sharafiyya </v>
      </c>
      <c r="AK8" s="3" t="str">
        <f>IFERROR((VLOOKUP(DETAILS!K27,DETAILS!$AB$23:$AE$55,2,FALSE)),"")</f>
        <v>Anand A</v>
      </c>
      <c r="AL8" s="3" t="str">
        <f>IFERROR((VLOOKUP(DETAILS!L27,DETAILS!$AB$23:$AE$55,2,FALSE)),"")</f>
        <v>Nizna</v>
      </c>
      <c r="AM8" s="3" t="str">
        <f>IFERROR((VLOOKUP(DETAILS!M27,DETAILS!$AB$23:$AE$55,2,FALSE)),"")</f>
        <v/>
      </c>
      <c r="AN8" s="3" t="str">
        <f>IFERROR((VLOOKUP(DETAILS!N27,DETAILS!$AB$23:$AE$55,2,FALSE)),"")</f>
        <v/>
      </c>
      <c r="AO8" s="3" t="str">
        <f>IFERROR((VLOOKUP(DETAILS!O27,DETAILS!$AB$23:$AE$55,2,FALSE)),"")</f>
        <v/>
      </c>
      <c r="AP8" s="3" t="str">
        <f>IFERROR((VLOOKUP(DETAILS!P27,DETAILS!$AB$23:$AE$55,2,FALSE)),"")</f>
        <v/>
      </c>
      <c r="AQ8" s="3" t="str">
        <f>IFERROR((VLOOKUP(DETAILS!Q27,DETAILS!$AB$23:$AE$55,2,FALSE)),"")</f>
        <v/>
      </c>
      <c r="AR8" s="3" t="str">
        <f>IFERROR((VLOOKUP(DETAILS!R27,DETAILS!$AB$23:$AE$55,2,FALSE)),"")</f>
        <v/>
      </c>
      <c r="AS8" s="3" t="str">
        <f>IFERROR((VLOOKUP(DETAILS!S27,DETAILS!$AB$23:$AE$55,2,FALSE)),"")</f>
        <v/>
      </c>
      <c r="AT8" s="3" t="str">
        <f>IFERROR((VLOOKUP(DETAILS!T27,DETAILS!$AB$23:$AE$55,2,FALSE)),"")</f>
        <v/>
      </c>
      <c r="AU8" s="3" t="str">
        <f>IFERROR((VLOOKUP(DETAILS!U27,DETAILS!$AB$23:$AE$55,2,FALSE)),"")</f>
        <v/>
      </c>
      <c r="AV8" s="3" t="str">
        <f>IFERROR((VLOOKUP(DETAILS!V27,DETAILS!$AB$23:$AE$55,2,FALSE)),"")</f>
        <v/>
      </c>
      <c r="AW8" s="3" t="str">
        <f>IFERROR((VLOOKUP(DETAILS!W27,DETAILS!$AB$23:$AE$55,2,FALSE)),"")</f>
        <v/>
      </c>
      <c r="AX8" s="3" t="str">
        <f>IFERROR((VLOOKUP(DETAILS!X27,DETAILS!$AB$23:$AE$55,2,FALSE)),"")</f>
        <v/>
      </c>
      <c r="AY8" s="3" t="str">
        <f>IFERROR((VLOOKUP(DETAILS!Y27,DETAILS!$AB$23:$AE$55,2,FALSE)),"")</f>
        <v/>
      </c>
      <c r="BA8" s="3">
        <f>DETAILS!AB27</f>
        <v>4</v>
      </c>
      <c r="BB8" s="6" t="str">
        <f>DETAILS!AC27</f>
        <v>Ziyadha</v>
      </c>
      <c r="BC8" s="3">
        <f>DETAILS!AD27</f>
        <v>3</v>
      </c>
      <c r="BD8" s="3">
        <f>DETAILS!AE27</f>
        <v>16</v>
      </c>
      <c r="BF8" s="3">
        <f>DETAILS!AB41</f>
        <v>18</v>
      </c>
      <c r="BG8" s="6" t="str">
        <f>DETAILS!AC41</f>
        <v>Sindhu</v>
      </c>
      <c r="BH8" s="3">
        <f>DETAILS!AD41</f>
        <v>3</v>
      </c>
      <c r="BI8" s="3">
        <f>DETAILS!AE41</f>
        <v>18</v>
      </c>
    </row>
    <row r="9" spans="1:61" ht="28.5" customHeight="1" x14ac:dyDescent="0.25">
      <c r="A9" s="2" t="str">
        <f t="shared" si="0"/>
        <v>3A</v>
      </c>
      <c r="B9" s="3" t="str">
        <f>CONCATENATE(AC9,",",DETAILS!C9)</f>
        <v>Ummuhany,3</v>
      </c>
      <c r="C9" s="3" t="str">
        <f>CONCATENATE(AD9,",",DETAILS!D9)</f>
        <v>Sharafiyya ,5</v>
      </c>
      <c r="D9" s="3" t="str">
        <f>CONCATENATE(AE9,",",DETAILS!E9)</f>
        <v>Zunaira,6</v>
      </c>
      <c r="E9" s="3" t="str">
        <f>CONCATENATE(AF9,",",DETAILS!F9)</f>
        <v>Razeena ,5</v>
      </c>
      <c r="F9" s="3" t="str">
        <f>CONCATENATE(AG9,",",DETAILS!G9)</f>
        <v>Ahmed,3</v>
      </c>
      <c r="G9" s="3" t="str">
        <f>CONCATENATE(AH9,",",DETAILS!H9)</f>
        <v>Sheema,2</v>
      </c>
      <c r="H9" s="3" t="str">
        <f>CONCATENATE(AI9,",",DETAILS!I9)</f>
        <v>Maurifa,3</v>
      </c>
      <c r="I9" s="3" t="str">
        <f>CONCATENATE(AJ9,",",DETAILS!J9)</f>
        <v>Maurifa,5</v>
      </c>
      <c r="J9" s="3" t="str">
        <f>CONCATENATE(AK9,",",DETAILS!K9)</f>
        <v>Maurifa,2</v>
      </c>
      <c r="K9" s="3" t="str">
        <f>CONCATENATE(AL9,",",DETAILS!L9)</f>
        <v>Sheema,1</v>
      </c>
      <c r="L9" s="3" t="str">
        <f>CONCATENATE(AM9,",",DETAILS!M9)</f>
        <v>,</v>
      </c>
      <c r="M9" s="3" t="str">
        <f>CONCATENATE(AN9,",",DETAILS!N9)</f>
        <v>,</v>
      </c>
      <c r="N9" s="3" t="str">
        <f>CONCATENATE(AO9,",",DETAILS!O9)</f>
        <v>,</v>
      </c>
      <c r="O9" s="3" t="str">
        <f>CONCATENATE(AP9,",",DETAILS!P9)</f>
        <v>,</v>
      </c>
      <c r="P9" s="3" t="str">
        <f>CONCATENATE(AQ9,",",DETAILS!Q9)</f>
        <v>,</v>
      </c>
      <c r="Q9" s="3" t="str">
        <f>CONCATENATE(AR9,",",DETAILS!R9)</f>
        <v>,</v>
      </c>
      <c r="R9" s="3" t="str">
        <f>CONCATENATE(AS9,",",DETAILS!S9)</f>
        <v>,</v>
      </c>
      <c r="S9" s="3" t="str">
        <f>CONCATENATE(AT9,",",DETAILS!T9)</f>
        <v>,</v>
      </c>
      <c r="T9" s="3" t="str">
        <f>CONCATENATE(AU9,",",DETAILS!U9)</f>
        <v>,</v>
      </c>
      <c r="U9" s="3" t="str">
        <f>CONCATENATE(AV9,",",DETAILS!V9)</f>
        <v>,</v>
      </c>
      <c r="V9" s="3" t="str">
        <f>CONCATENATE(AW9,",",DETAILS!W9)</f>
        <v>,</v>
      </c>
      <c r="W9" s="3" t="str">
        <f>CONCATENATE(AX9,",",DETAILS!X9)</f>
        <v>,</v>
      </c>
      <c r="AB9" s="2" t="str">
        <f>DETAILS!B28</f>
        <v>3A</v>
      </c>
      <c r="AC9" s="3" t="str">
        <f>IFERROR((VLOOKUP(DETAILS!C28,DETAILS!$AB$23:$AE$55,2,FALSE)),"")</f>
        <v>Ummuhany</v>
      </c>
      <c r="AD9" s="3" t="str">
        <f>IFERROR((VLOOKUP(DETAILS!D28,DETAILS!$AB$23:$AE$55,2,FALSE)),"")</f>
        <v xml:space="preserve">Sharafiyya </v>
      </c>
      <c r="AE9" s="3" t="str">
        <f>IFERROR((VLOOKUP(DETAILS!E28,DETAILS!$AB$23:$AE$55,2,FALSE)),"")</f>
        <v>Zunaira</v>
      </c>
      <c r="AF9" s="3" t="str">
        <f>IFERROR((VLOOKUP(DETAILS!F28,DETAILS!$AB$23:$AE$55,2,FALSE)),"")</f>
        <v xml:space="preserve">Razeena </v>
      </c>
      <c r="AG9" s="3" t="str">
        <f>IFERROR((VLOOKUP(DETAILS!G28,DETAILS!$AB$23:$AE$55,2,FALSE)),"")</f>
        <v>Ahmed</v>
      </c>
      <c r="AH9" s="3" t="str">
        <f>IFERROR((VLOOKUP(DETAILS!H28,DETAILS!$AB$23:$AE$55,2,FALSE)),"")</f>
        <v>Sheema</v>
      </c>
      <c r="AI9" s="3" t="str">
        <f>IFERROR((VLOOKUP(DETAILS!I28,DETAILS!$AB$23:$AE$55,2,FALSE)),"")</f>
        <v>Maurifa</v>
      </c>
      <c r="AJ9" s="3" t="str">
        <f>IFERROR((VLOOKUP(DETAILS!J28,DETAILS!$AB$23:$AE$55,2,FALSE)),"")</f>
        <v>Maurifa</v>
      </c>
      <c r="AK9" s="3" t="str">
        <f>IFERROR((VLOOKUP(DETAILS!K28,DETAILS!$AB$23:$AE$55,2,FALSE)),"")</f>
        <v>Maurifa</v>
      </c>
      <c r="AL9" s="3" t="str">
        <f>IFERROR((VLOOKUP(DETAILS!L28,DETAILS!$AB$23:$AE$55,2,FALSE)),"")</f>
        <v>Sheema</v>
      </c>
      <c r="AM9" s="3" t="str">
        <f>IFERROR((VLOOKUP(DETAILS!M28,DETAILS!$AB$23:$AE$55,2,FALSE)),"")</f>
        <v/>
      </c>
      <c r="AN9" s="3" t="str">
        <f>IFERROR((VLOOKUP(DETAILS!N28,DETAILS!$AB$23:$AE$55,2,FALSE)),"")</f>
        <v/>
      </c>
      <c r="AO9" s="3" t="str">
        <f>IFERROR((VLOOKUP(DETAILS!O28,DETAILS!$AB$23:$AE$55,2,FALSE)),"")</f>
        <v/>
      </c>
      <c r="AP9" s="3" t="str">
        <f>IFERROR((VLOOKUP(DETAILS!P28,DETAILS!$AB$23:$AE$55,2,FALSE)),"")</f>
        <v/>
      </c>
      <c r="AQ9" s="3" t="str">
        <f>IFERROR((VLOOKUP(DETAILS!Q28,DETAILS!$AB$23:$AE$55,2,FALSE)),"")</f>
        <v/>
      </c>
      <c r="AR9" s="3" t="str">
        <f>IFERROR((VLOOKUP(DETAILS!R28,DETAILS!$AB$23:$AE$55,2,FALSE)),"")</f>
        <v/>
      </c>
      <c r="AS9" s="3" t="str">
        <f>IFERROR((VLOOKUP(DETAILS!S28,DETAILS!$AB$23:$AE$55,2,FALSE)),"")</f>
        <v/>
      </c>
      <c r="AT9" s="3" t="str">
        <f>IFERROR((VLOOKUP(DETAILS!T28,DETAILS!$AB$23:$AE$55,2,FALSE)),"")</f>
        <v/>
      </c>
      <c r="AU9" s="3" t="str">
        <f>IFERROR((VLOOKUP(DETAILS!U28,DETAILS!$AB$23:$AE$55,2,FALSE)),"")</f>
        <v/>
      </c>
      <c r="AV9" s="3" t="str">
        <f>IFERROR((VLOOKUP(DETAILS!V28,DETAILS!$AB$23:$AE$55,2,FALSE)),"")</f>
        <v/>
      </c>
      <c r="AW9" s="3" t="str">
        <f>IFERROR((VLOOKUP(DETAILS!W28,DETAILS!$AB$23:$AE$55,2,FALSE)),"")</f>
        <v/>
      </c>
      <c r="AX9" s="3" t="str">
        <f>IFERROR((VLOOKUP(DETAILS!X28,DETAILS!$AB$23:$AE$55,2,FALSE)),"")</f>
        <v/>
      </c>
      <c r="AY9" s="3" t="str">
        <f>IFERROR((VLOOKUP(DETAILS!Y28,DETAILS!$AB$23:$AE$55,2,FALSE)),"")</f>
        <v/>
      </c>
      <c r="BA9" s="3">
        <f>DETAILS!AB28</f>
        <v>5</v>
      </c>
      <c r="BB9" s="6" t="str">
        <f>DETAILS!AC28</f>
        <v xml:space="preserve">Razeena </v>
      </c>
      <c r="BC9" s="3">
        <f>DETAILS!AD28</f>
        <v>5</v>
      </c>
      <c r="BD9" s="3">
        <f>DETAILS!AE28</f>
        <v>18</v>
      </c>
      <c r="BF9" s="3">
        <f>DETAILS!AB42</f>
        <v>19</v>
      </c>
      <c r="BG9" s="6" t="str">
        <f>DETAILS!AC42</f>
        <v>Ahmed</v>
      </c>
      <c r="BH9" s="3">
        <f>DETAILS!AD42</f>
        <v>7</v>
      </c>
      <c r="BI9" s="3">
        <f>DETAILS!AE42</f>
        <v>21</v>
      </c>
    </row>
    <row r="10" spans="1:61" x14ac:dyDescent="0.25">
      <c r="A10" s="2" t="str">
        <f t="shared" si="0"/>
        <v>4A</v>
      </c>
      <c r="B10" s="3" t="str">
        <f>CONCATENATE(AC10,",",DETAILS!C10)</f>
        <v>Ummuhany,3</v>
      </c>
      <c r="C10" s="3" t="str">
        <f>CONCATENATE(AD10,",",DETAILS!D10)</f>
        <v>Muna,5</v>
      </c>
      <c r="D10" s="3" t="str">
        <f>CONCATENATE(AE10,",",DETAILS!E10)</f>
        <v>Sindhu,6</v>
      </c>
      <c r="E10" s="3" t="str">
        <f>CONCATENATE(AF10,",",DETAILS!F10)</f>
        <v>Razeena ,5</v>
      </c>
      <c r="F10" s="3" t="str">
        <f>CONCATENATE(AG10,",",DETAILS!G10)</f>
        <v>Ahmed,3</v>
      </c>
      <c r="G10" s="3" t="str">
        <f>CONCATENATE(AH10,",",DETAILS!H10)</f>
        <v>Sheema,2</v>
      </c>
      <c r="H10" s="3" t="str">
        <f>CONCATENATE(AI10,",",DETAILS!I10)</f>
        <v>Sharafiyya ,3</v>
      </c>
      <c r="I10" s="3" t="str">
        <f>CONCATENATE(AJ10,",",DETAILS!J10)</f>
        <v>Zunaira,5</v>
      </c>
      <c r="J10" s="3" t="str">
        <f>CONCATENATE(AK10,",",DETAILS!K10)</f>
        <v>Maurifa,2</v>
      </c>
      <c r="K10" s="3" t="str">
        <f>CONCATENATE(AL10,",",DETAILS!L10)</f>
        <v>Ummuhany,1</v>
      </c>
      <c r="L10" s="3" t="str">
        <f>CONCATENATE(AM10,",",DETAILS!M10)</f>
        <v>,</v>
      </c>
      <c r="M10" s="3" t="str">
        <f>CONCATENATE(AN10,",",DETAILS!N10)</f>
        <v>,</v>
      </c>
      <c r="N10" s="3" t="str">
        <f>CONCATENATE(AO10,",",DETAILS!O10)</f>
        <v>,</v>
      </c>
      <c r="O10" s="3" t="str">
        <f>CONCATENATE(AP10,",",DETAILS!P10)</f>
        <v>,</v>
      </c>
      <c r="P10" s="3" t="str">
        <f>CONCATENATE(AQ10,",",DETAILS!Q10)</f>
        <v>,</v>
      </c>
      <c r="Q10" s="3" t="str">
        <f>CONCATENATE(AR10,",",DETAILS!R10)</f>
        <v>,</v>
      </c>
      <c r="R10" s="3" t="str">
        <f>CONCATENATE(AS10,",",DETAILS!S10)</f>
        <v>,</v>
      </c>
      <c r="S10" s="3" t="str">
        <f>CONCATENATE(AT10,",",DETAILS!T10)</f>
        <v>,</v>
      </c>
      <c r="T10" s="3" t="str">
        <f>CONCATENATE(AU10,",",DETAILS!U10)</f>
        <v>,</v>
      </c>
      <c r="U10" s="3" t="str">
        <f>CONCATENATE(AV10,",",DETAILS!V10)</f>
        <v>,</v>
      </c>
      <c r="V10" s="3" t="str">
        <f>CONCATENATE(AW10,",",DETAILS!W10)</f>
        <v>,</v>
      </c>
      <c r="W10" s="3" t="str">
        <f>CONCATENATE(AX10,",",DETAILS!X10)</f>
        <v>,</v>
      </c>
      <c r="AB10" s="2" t="str">
        <f>DETAILS!B29</f>
        <v>4A</v>
      </c>
      <c r="AC10" s="3" t="str">
        <f>IFERROR((VLOOKUP(DETAILS!C29,DETAILS!$AB$23:$AE$55,2,FALSE)),"")</f>
        <v>Ummuhany</v>
      </c>
      <c r="AD10" s="3" t="str">
        <f>IFERROR((VLOOKUP(DETAILS!D29,DETAILS!$AB$23:$AE$55,2,FALSE)),"")</f>
        <v>Muna</v>
      </c>
      <c r="AE10" s="3" t="str">
        <f>IFERROR((VLOOKUP(DETAILS!E29,DETAILS!$AB$23:$AE$55,2,FALSE)),"")</f>
        <v>Sindhu</v>
      </c>
      <c r="AF10" s="3" t="str">
        <f>IFERROR((VLOOKUP(DETAILS!F29,DETAILS!$AB$23:$AE$55,2,FALSE)),"")</f>
        <v xml:space="preserve">Razeena </v>
      </c>
      <c r="AG10" s="3" t="str">
        <f>IFERROR((VLOOKUP(DETAILS!G29,DETAILS!$AB$23:$AE$55,2,FALSE)),"")</f>
        <v>Ahmed</v>
      </c>
      <c r="AH10" s="3" t="str">
        <f>IFERROR((VLOOKUP(DETAILS!H29,DETAILS!$AB$23:$AE$55,2,FALSE)),"")</f>
        <v>Sheema</v>
      </c>
      <c r="AI10" s="3" t="str">
        <f>IFERROR((VLOOKUP(DETAILS!I29,DETAILS!$AB$23:$AE$55,2,FALSE)),"")</f>
        <v xml:space="preserve">Sharafiyya </v>
      </c>
      <c r="AJ10" s="3" t="str">
        <f>IFERROR((VLOOKUP(DETAILS!J29,DETAILS!$AB$23:$AE$55,2,FALSE)),"")</f>
        <v>Zunaira</v>
      </c>
      <c r="AK10" s="3" t="str">
        <f>IFERROR((VLOOKUP(DETAILS!K29,DETAILS!$AB$23:$AE$55,2,FALSE)),"")</f>
        <v>Maurifa</v>
      </c>
      <c r="AL10" s="3" t="str">
        <f>IFERROR((VLOOKUP(DETAILS!L29,DETAILS!$AB$23:$AE$55,2,FALSE)),"")</f>
        <v>Ummuhany</v>
      </c>
      <c r="AM10" s="3" t="str">
        <f>IFERROR((VLOOKUP(DETAILS!M29,DETAILS!$AB$23:$AE$55,2,FALSE)),"")</f>
        <v/>
      </c>
      <c r="AN10" s="3" t="str">
        <f>IFERROR((VLOOKUP(DETAILS!N29,DETAILS!$AB$23:$AE$55,2,FALSE)),"")</f>
        <v/>
      </c>
      <c r="AO10" s="3" t="str">
        <f>IFERROR((VLOOKUP(DETAILS!O29,DETAILS!$AB$23:$AE$55,2,FALSE)),"")</f>
        <v/>
      </c>
      <c r="AP10" s="3" t="str">
        <f>IFERROR((VLOOKUP(DETAILS!P29,DETAILS!$AB$23:$AE$55,2,FALSE)),"")</f>
        <v/>
      </c>
      <c r="AQ10" s="3" t="str">
        <f>IFERROR((VLOOKUP(DETAILS!Q29,DETAILS!$AB$23:$AE$55,2,FALSE)),"")</f>
        <v/>
      </c>
      <c r="AR10" s="3" t="str">
        <f>IFERROR((VLOOKUP(DETAILS!R29,DETAILS!$AB$23:$AE$55,2,FALSE)),"")</f>
        <v/>
      </c>
      <c r="AS10" s="3" t="str">
        <f>IFERROR((VLOOKUP(DETAILS!S29,DETAILS!$AB$23:$AE$55,2,FALSE)),"")</f>
        <v/>
      </c>
      <c r="AT10" s="3" t="str">
        <f>IFERROR((VLOOKUP(DETAILS!T29,DETAILS!$AB$23:$AE$55,2,FALSE)),"")</f>
        <v/>
      </c>
      <c r="AU10" s="3" t="str">
        <f>IFERROR((VLOOKUP(DETAILS!U29,DETAILS!$AB$23:$AE$55,2,FALSE)),"")</f>
        <v/>
      </c>
      <c r="AV10" s="3" t="str">
        <f>IFERROR((VLOOKUP(DETAILS!V29,DETAILS!$AB$23:$AE$55,2,FALSE)),"")</f>
        <v/>
      </c>
      <c r="AW10" s="3" t="str">
        <f>IFERROR((VLOOKUP(DETAILS!W29,DETAILS!$AB$23:$AE$55,2,FALSE)),"")</f>
        <v/>
      </c>
      <c r="AX10" s="3" t="str">
        <f>IFERROR((VLOOKUP(DETAILS!X29,DETAILS!$AB$23:$AE$55,2,FALSE)),"")</f>
        <v/>
      </c>
      <c r="AY10" s="3" t="str">
        <f>IFERROR((VLOOKUP(DETAILS!Y29,DETAILS!$AB$23:$AE$55,2,FALSE)),"")</f>
        <v/>
      </c>
      <c r="BA10" s="3">
        <f>DETAILS!AB29</f>
        <v>6</v>
      </c>
      <c r="BB10" s="6" t="str">
        <f>DETAILS!AC29</f>
        <v>Zunaira</v>
      </c>
      <c r="BC10" s="3">
        <f>DETAILS!AD29</f>
        <v>3</v>
      </c>
      <c r="BD10" s="3">
        <f>DETAILS!AE29</f>
        <v>17</v>
      </c>
      <c r="BF10" s="3">
        <f>DETAILS!AB43</f>
        <v>20</v>
      </c>
      <c r="BG10" s="6" t="str">
        <f>DETAILS!AC43</f>
        <v>Naushadh</v>
      </c>
      <c r="BH10" s="3">
        <f>DETAILS!AD43</f>
        <v>2</v>
      </c>
      <c r="BI10" s="3">
        <f>DETAILS!AE43</f>
        <v>7</v>
      </c>
    </row>
    <row r="11" spans="1:61" x14ac:dyDescent="0.25">
      <c r="A11" s="2" t="str">
        <f t="shared" si="0"/>
        <v>5A</v>
      </c>
      <c r="B11" s="3" t="str">
        <f>CONCATENATE(AC11,",",DETAILS!C11)</f>
        <v>Ahmed,3</v>
      </c>
      <c r="C11" s="3" t="str">
        <f>CONCATENATE(AD11,",",DETAILS!D11)</f>
        <v>Shuhaidha,5</v>
      </c>
      <c r="D11" s="3" t="str">
        <f>CONCATENATE(AE11,",",DETAILS!E11)</f>
        <v>Ziyadha,6</v>
      </c>
      <c r="E11" s="3" t="str">
        <f>CONCATENATE(AF11,",",DETAILS!F11)</f>
        <v>Ali,5</v>
      </c>
      <c r="F11" s="3" t="str">
        <f>CONCATENATE(AG11,",",DETAILS!G11)</f>
        <v>Ummuhany,3</v>
      </c>
      <c r="G11" s="3" t="str">
        <f>CONCATENATE(AH11,",",DETAILS!H11)</f>
        <v>Ali,2</v>
      </c>
      <c r="H11" s="3" t="str">
        <f>CONCATENATE(AI11,",",DETAILS!I11)</f>
        <v>Sanjay,3</v>
      </c>
      <c r="I11" s="3" t="str">
        <f>CONCATENATE(AJ11,",",DETAILS!J11)</f>
        <v>Lucian,5</v>
      </c>
      <c r="J11" s="3" t="str">
        <f>CONCATENATE(AK11,",",DETAILS!K11)</f>
        <v>Nizna,2</v>
      </c>
      <c r="K11" s="3" t="str">
        <f>CONCATENATE(AL11,",",DETAILS!L11)</f>
        <v>Nizna,1</v>
      </c>
      <c r="L11" s="3" t="str">
        <f>CONCATENATE(AM11,",",DETAILS!M11)</f>
        <v>,</v>
      </c>
      <c r="M11" s="3" t="str">
        <f>CONCATENATE(AN11,",",DETAILS!N11)</f>
        <v>,</v>
      </c>
      <c r="N11" s="3" t="str">
        <f>CONCATENATE(AO11,",",DETAILS!O11)</f>
        <v>,</v>
      </c>
      <c r="O11" s="3" t="str">
        <f>CONCATENATE(AP11,",",DETAILS!P11)</f>
        <v>,</v>
      </c>
      <c r="P11" s="3" t="str">
        <f>CONCATENATE(AQ11,",",DETAILS!Q11)</f>
        <v>,</v>
      </c>
      <c r="Q11" s="3" t="str">
        <f>CONCATENATE(AR11,",",DETAILS!R11)</f>
        <v>,</v>
      </c>
      <c r="R11" s="3" t="str">
        <f>CONCATENATE(AS11,",",DETAILS!S11)</f>
        <v>,</v>
      </c>
      <c r="S11" s="3" t="str">
        <f>CONCATENATE(AT11,",",DETAILS!T11)</f>
        <v>,</v>
      </c>
      <c r="T11" s="3" t="str">
        <f>CONCATENATE(AU11,",",DETAILS!U11)</f>
        <v>,</v>
      </c>
      <c r="U11" s="3" t="str">
        <f>CONCATENATE(AV11,",",DETAILS!V11)</f>
        <v>,</v>
      </c>
      <c r="V11" s="3" t="str">
        <f>CONCATENATE(AW11,",",DETAILS!W11)</f>
        <v>,</v>
      </c>
      <c r="W11" s="3" t="str">
        <f>CONCATENATE(AX11,",",DETAILS!X11)</f>
        <v>,</v>
      </c>
      <c r="AB11" s="2" t="str">
        <f>DETAILS!B30</f>
        <v>5A</v>
      </c>
      <c r="AC11" s="3" t="str">
        <f>IFERROR((VLOOKUP(DETAILS!C30,DETAILS!$AB$23:$AE$55,2,FALSE)),"")</f>
        <v>Ahmed</v>
      </c>
      <c r="AD11" s="3" t="str">
        <f>IFERROR((VLOOKUP(DETAILS!D30,DETAILS!$AB$23:$AE$55,2,FALSE)),"")</f>
        <v>Shuhaidha</v>
      </c>
      <c r="AE11" s="3" t="str">
        <f>IFERROR((VLOOKUP(DETAILS!E30,DETAILS!$AB$23:$AE$55,2,FALSE)),"")</f>
        <v>Ziyadha</v>
      </c>
      <c r="AF11" s="3" t="str">
        <f>IFERROR((VLOOKUP(DETAILS!F30,DETAILS!$AB$23:$AE$55,2,FALSE)),"")</f>
        <v>Ali</v>
      </c>
      <c r="AG11" s="3" t="str">
        <f>IFERROR((VLOOKUP(DETAILS!G30,DETAILS!$AB$23:$AE$55,2,FALSE)),"")</f>
        <v>Ummuhany</v>
      </c>
      <c r="AH11" s="3" t="str">
        <f>IFERROR((VLOOKUP(DETAILS!H30,DETAILS!$AB$23:$AE$55,2,FALSE)),"")</f>
        <v>Ali</v>
      </c>
      <c r="AI11" s="3" t="str">
        <f>IFERROR((VLOOKUP(DETAILS!I30,DETAILS!$AB$23:$AE$55,2,FALSE)),"")</f>
        <v>Sanjay</v>
      </c>
      <c r="AJ11" s="3" t="str">
        <f>IFERROR((VLOOKUP(DETAILS!J30,DETAILS!$AB$23:$AE$55,2,FALSE)),"")</f>
        <v>Lucian</v>
      </c>
      <c r="AK11" s="3" t="str">
        <f>IFERROR((VLOOKUP(DETAILS!K30,DETAILS!$AB$23:$AE$55,2,FALSE)),"")</f>
        <v>Nizna</v>
      </c>
      <c r="AL11" s="3" t="str">
        <f>IFERROR((VLOOKUP(DETAILS!L30,DETAILS!$AB$23:$AE$55,2,FALSE)),"")</f>
        <v>Nizna</v>
      </c>
      <c r="AM11" s="3" t="str">
        <f>IFERROR((VLOOKUP(DETAILS!M30,DETAILS!$AB$23:$AE$55,2,FALSE)),"")</f>
        <v/>
      </c>
      <c r="AN11" s="3" t="str">
        <f>IFERROR((VLOOKUP(DETAILS!N30,DETAILS!$AB$23:$AE$55,2,FALSE)),"")</f>
        <v/>
      </c>
      <c r="AO11" s="3" t="str">
        <f>IFERROR((VLOOKUP(DETAILS!O30,DETAILS!$AB$23:$AE$55,2,FALSE)),"")</f>
        <v/>
      </c>
      <c r="AP11" s="3" t="str">
        <f>IFERROR((VLOOKUP(DETAILS!P30,DETAILS!$AB$23:$AE$55,2,FALSE)),"")</f>
        <v/>
      </c>
      <c r="AQ11" s="3" t="str">
        <f>IFERROR((VLOOKUP(DETAILS!Q30,DETAILS!$AB$23:$AE$55,2,FALSE)),"")</f>
        <v/>
      </c>
      <c r="AR11" s="3" t="str">
        <f>IFERROR((VLOOKUP(DETAILS!R30,DETAILS!$AB$23:$AE$55,2,FALSE)),"")</f>
        <v/>
      </c>
      <c r="AS11" s="3" t="str">
        <f>IFERROR((VLOOKUP(DETAILS!S30,DETAILS!$AB$23:$AE$55,2,FALSE)),"")</f>
        <v/>
      </c>
      <c r="AT11" s="3" t="str">
        <f>IFERROR((VLOOKUP(DETAILS!T30,DETAILS!$AB$23:$AE$55,2,FALSE)),"")</f>
        <v/>
      </c>
      <c r="AU11" s="3" t="str">
        <f>IFERROR((VLOOKUP(DETAILS!U30,DETAILS!$AB$23:$AE$55,2,FALSE)),"")</f>
        <v/>
      </c>
      <c r="AV11" s="3" t="str">
        <f>IFERROR((VLOOKUP(DETAILS!V30,DETAILS!$AB$23:$AE$55,2,FALSE)),"")</f>
        <v/>
      </c>
      <c r="AW11" s="3" t="str">
        <f>IFERROR((VLOOKUP(DETAILS!W30,DETAILS!$AB$23:$AE$55,2,FALSE)),"")</f>
        <v/>
      </c>
      <c r="AX11" s="3" t="str">
        <f>IFERROR((VLOOKUP(DETAILS!X30,DETAILS!$AB$23:$AE$55,2,FALSE)),"")</f>
        <v/>
      </c>
      <c r="AY11" s="3" t="str">
        <f>IFERROR((VLOOKUP(DETAILS!Y30,DETAILS!$AB$23:$AE$55,2,FALSE)),"")</f>
        <v/>
      </c>
      <c r="BA11" s="3">
        <f>DETAILS!AB30</f>
        <v>7</v>
      </c>
      <c r="BB11" s="6" t="str">
        <f>DETAILS!AC30</f>
        <v>Maurifa</v>
      </c>
      <c r="BC11" s="3">
        <f>DETAILS!AD30</f>
        <v>6</v>
      </c>
      <c r="BD11" s="3">
        <f>DETAILS!AE30</f>
        <v>17</v>
      </c>
      <c r="BF11" s="3">
        <f>DETAILS!AB44</f>
        <v>21</v>
      </c>
      <c r="BG11" s="6" t="str">
        <f>DETAILS!AC44</f>
        <v>Muna</v>
      </c>
      <c r="BH11" s="3">
        <f>DETAILS!AD44</f>
        <v>6</v>
      </c>
      <c r="BI11" s="3">
        <f>DETAILS!AE44</f>
        <v>18</v>
      </c>
    </row>
    <row r="12" spans="1:61" x14ac:dyDescent="0.25">
      <c r="A12" s="2" t="str">
        <f t="shared" si="0"/>
        <v>6A</v>
      </c>
      <c r="B12" s="3" t="str">
        <f>CONCATENATE(AC12,",",DETAILS!C12)</f>
        <v>Ali,3</v>
      </c>
      <c r="C12" s="3" t="str">
        <f>CONCATENATE(AD12,",",DETAILS!D12)</f>
        <v>Shuhaidha,5</v>
      </c>
      <c r="D12" s="3" t="str">
        <f>CONCATENATE(AE12,",",DETAILS!E12)</f>
        <v>Sindhu,6</v>
      </c>
      <c r="E12" s="3" t="str">
        <f>CONCATENATE(AF12,",",DETAILS!F12)</f>
        <v>Ali,6</v>
      </c>
      <c r="F12" s="3" t="str">
        <f>CONCATENATE(AG12,",",DETAILS!G12)</f>
        <v>Ahmed,3</v>
      </c>
      <c r="G12" s="3" t="str">
        <f>CONCATENATE(AH12,",",DETAILS!H12)</f>
        <v>Sanjay,1</v>
      </c>
      <c r="H12" s="3" t="str">
        <f>CONCATENATE(AI12,",",DETAILS!I12)</f>
        <v>Sanjay,3</v>
      </c>
      <c r="I12" s="3" t="str">
        <f>CONCATENATE(AJ12,",",DETAILS!J12)</f>
        <v>Anand A,5</v>
      </c>
      <c r="J12" s="3" t="str">
        <f>CONCATENATE(AK12,",",DETAILS!K12)</f>
        <v>Sanjay,2</v>
      </c>
      <c r="K12" s="3" t="str">
        <f>CONCATENATE(AL12,",",DETAILS!L12)</f>
        <v>,</v>
      </c>
      <c r="L12" s="3" t="str">
        <f>CONCATENATE(AM12,",",DETAILS!M12)</f>
        <v>,</v>
      </c>
      <c r="M12" s="3" t="str">
        <f>CONCATENATE(AN12,",",DETAILS!N12)</f>
        <v>,</v>
      </c>
      <c r="N12" s="3" t="str">
        <f>CONCATENATE(AO12,",",DETAILS!O12)</f>
        <v>,</v>
      </c>
      <c r="O12" s="3" t="str">
        <f>CONCATENATE(AP12,",",DETAILS!P12)</f>
        <v>,</v>
      </c>
      <c r="P12" s="3" t="str">
        <f>CONCATENATE(AQ12,",",DETAILS!Q12)</f>
        <v>,</v>
      </c>
      <c r="Q12" s="3" t="str">
        <f>CONCATENATE(AR12,",",DETAILS!R12)</f>
        <v>Ageel,1</v>
      </c>
      <c r="R12" s="3" t="str">
        <f>CONCATENATE(AS12,",",DETAILS!S12)</f>
        <v>,</v>
      </c>
      <c r="S12" s="3" t="str">
        <f>CONCATENATE(AT12,",",DETAILS!T12)</f>
        <v>,</v>
      </c>
      <c r="T12" s="3" t="str">
        <f>CONCATENATE(AU12,",",DETAILS!U12)</f>
        <v>,</v>
      </c>
      <c r="U12" s="3" t="str">
        <f>CONCATENATE(AV12,",",DETAILS!V12)</f>
        <v>,</v>
      </c>
      <c r="V12" s="3" t="str">
        <f>CONCATENATE(AW12,",",DETAILS!W12)</f>
        <v>,</v>
      </c>
      <c r="W12" s="3" t="str">
        <f>CONCATENATE(AX12,",",DETAILS!X12)</f>
        <v>,</v>
      </c>
      <c r="AB12" s="2" t="str">
        <f>DETAILS!B31</f>
        <v>6A</v>
      </c>
      <c r="AC12" s="3" t="str">
        <f>IFERROR((VLOOKUP(DETAILS!C31,DETAILS!$AB$23:$AE$55,2,FALSE)),"")</f>
        <v>Ali</v>
      </c>
      <c r="AD12" s="3" t="str">
        <f>IFERROR((VLOOKUP(DETAILS!D31,DETAILS!$AB$23:$AE$55,2,FALSE)),"")</f>
        <v>Shuhaidha</v>
      </c>
      <c r="AE12" s="3" t="str">
        <f>IFERROR((VLOOKUP(DETAILS!E31,DETAILS!$AB$23:$AE$55,2,FALSE)),"")</f>
        <v>Sindhu</v>
      </c>
      <c r="AF12" s="3" t="str">
        <f>IFERROR((VLOOKUP(DETAILS!F31,DETAILS!$AB$23:$AE$55,2,FALSE)),"")</f>
        <v>Ali</v>
      </c>
      <c r="AG12" s="3" t="str">
        <f>IFERROR((VLOOKUP(DETAILS!G31,DETAILS!$AB$23:$AE$55,2,FALSE)),"")</f>
        <v>Ahmed</v>
      </c>
      <c r="AH12" s="3" t="str">
        <f>IFERROR((VLOOKUP(DETAILS!H31,DETAILS!$AB$23:$AE$55,2,FALSE)),"")</f>
        <v>Sanjay</v>
      </c>
      <c r="AI12" s="3" t="str">
        <f>IFERROR((VLOOKUP(DETAILS!I31,DETAILS!$AB$23:$AE$55,2,FALSE)),"")</f>
        <v>Sanjay</v>
      </c>
      <c r="AJ12" s="3" t="str">
        <f>IFERROR((VLOOKUP(DETAILS!J31,DETAILS!$AB$23:$AE$55,2,FALSE)),"")</f>
        <v>Anand A</v>
      </c>
      <c r="AK12" s="3" t="str">
        <f>IFERROR((VLOOKUP(DETAILS!K31,DETAILS!$AB$23:$AE$55,2,FALSE)),"")</f>
        <v>Sanjay</v>
      </c>
      <c r="AL12" s="3" t="str">
        <f>IFERROR((VLOOKUP(DETAILS!L31,DETAILS!$AB$23:$AE$55,2,FALSE)),"")</f>
        <v/>
      </c>
      <c r="AM12" s="3" t="str">
        <f>IFERROR((VLOOKUP(DETAILS!M31,DETAILS!$AB$23:$AE$55,2,FALSE)),"")</f>
        <v/>
      </c>
      <c r="AN12" s="3" t="str">
        <f>IFERROR((VLOOKUP(DETAILS!N31,DETAILS!$AB$23:$AE$55,2,FALSE)),"")</f>
        <v/>
      </c>
      <c r="AO12" s="3" t="str">
        <f>IFERROR((VLOOKUP(DETAILS!O31,DETAILS!$AB$23:$AE$55,2,FALSE)),"")</f>
        <v/>
      </c>
      <c r="AP12" s="3" t="str">
        <f>IFERROR((VLOOKUP(DETAILS!P31,DETAILS!$AB$23:$AE$55,2,FALSE)),"")</f>
        <v/>
      </c>
      <c r="AQ12" s="3" t="str">
        <f>IFERROR((VLOOKUP(DETAILS!Q31,DETAILS!$AB$23:$AE$55,2,FALSE)),"")</f>
        <v/>
      </c>
      <c r="AR12" s="3" t="str">
        <f>IFERROR((VLOOKUP(DETAILS!R31,DETAILS!$AB$23:$AE$55,2,FALSE)),"")</f>
        <v>Ageel</v>
      </c>
      <c r="AS12" s="3" t="str">
        <f>IFERROR((VLOOKUP(DETAILS!S31,DETAILS!$AB$23:$AE$55,2,FALSE)),"")</f>
        <v/>
      </c>
      <c r="AT12" s="3" t="str">
        <f>IFERROR((VLOOKUP(DETAILS!T31,DETAILS!$AB$23:$AE$55,2,FALSE)),"")</f>
        <v/>
      </c>
      <c r="AU12" s="3" t="str">
        <f>IFERROR((VLOOKUP(DETAILS!U31,DETAILS!$AB$23:$AE$55,2,FALSE)),"")</f>
        <v/>
      </c>
      <c r="AV12" s="3" t="str">
        <f>IFERROR((VLOOKUP(DETAILS!V31,DETAILS!$AB$23:$AE$55,2,FALSE)),"")</f>
        <v/>
      </c>
      <c r="AW12" s="3" t="str">
        <f>IFERROR((VLOOKUP(DETAILS!W31,DETAILS!$AB$23:$AE$55,2,FALSE)),"")</f>
        <v/>
      </c>
      <c r="AX12" s="3" t="str">
        <f>IFERROR((VLOOKUP(DETAILS!X31,DETAILS!$AB$23:$AE$55,2,FALSE)),"")</f>
        <v/>
      </c>
      <c r="AY12" s="3" t="str">
        <f>IFERROR((VLOOKUP(DETAILS!Y31,DETAILS!$AB$23:$AE$55,2,FALSE)),"")</f>
        <v/>
      </c>
      <c r="BA12" s="3">
        <f>DETAILS!AB31</f>
        <v>8</v>
      </c>
      <c r="BB12" s="6" t="str">
        <f>DETAILS!AC31</f>
        <v>Anand A</v>
      </c>
      <c r="BC12" s="3">
        <f>DETAILS!AD31</f>
        <v>6</v>
      </c>
      <c r="BD12" s="3">
        <f>DETAILS!AE31</f>
        <v>19</v>
      </c>
      <c r="BF12" s="3">
        <f>DETAILS!AB45</f>
        <v>22</v>
      </c>
      <c r="BG12" s="6" t="str">
        <f>DETAILS!AC45</f>
        <v>Sukesh</v>
      </c>
      <c r="BH12" s="3">
        <f>DETAILS!AD45</f>
        <v>3</v>
      </c>
      <c r="BI12" s="3">
        <f>DETAILS!AE45</f>
        <v>20</v>
      </c>
    </row>
    <row r="13" spans="1:61" x14ac:dyDescent="0.25">
      <c r="A13" s="2" t="str">
        <f t="shared" si="0"/>
        <v>7A</v>
      </c>
      <c r="B13" s="3" t="str">
        <f>CONCATENATE(AC13,",",DETAILS!C13)</f>
        <v>Ashraf,4</v>
      </c>
      <c r="C13" s="3" t="str">
        <f>CONCATENATE(AD13,",",DETAILS!D13)</f>
        <v>Shuhaidha,5</v>
      </c>
      <c r="D13" s="3" t="str">
        <f>CONCATENATE(AE13,",",DETAILS!E13)</f>
        <v>Sajith PG,5</v>
      </c>
      <c r="E13" s="3" t="str">
        <f>CONCATENATE(AF13,",",DETAILS!F13)</f>
        <v>Cilji,5</v>
      </c>
      <c r="F13" s="3" t="str">
        <f>CONCATENATE(AG13,",",DETAILS!G13)</f>
        <v>Ahmed,3</v>
      </c>
      <c r="G13" s="3" t="str">
        <f>CONCATENATE(AH13,",",DETAILS!H13)</f>
        <v>Anand A,1</v>
      </c>
      <c r="H13" s="3" t="str">
        <f>CONCATENATE(AI13,",",DETAILS!I13)</f>
        <v>Sanjay,4</v>
      </c>
      <c r="I13" s="3" t="str">
        <f>CONCATENATE(AJ13,",",DETAILS!J13)</f>
        <v>Anand A,4</v>
      </c>
      <c r="J13" s="3" t="str">
        <f>CONCATENATE(AK13,",",DETAILS!K13)</f>
        <v>Sanjay,3</v>
      </c>
      <c r="K13" s="3" t="str">
        <f>CONCATENATE(AL13,",",DETAILS!L13)</f>
        <v>,</v>
      </c>
      <c r="L13" s="3" t="str">
        <f>CONCATENATE(AM13,",",DETAILS!M13)</f>
        <v>,</v>
      </c>
      <c r="M13" s="3" t="str">
        <f>CONCATENATE(AN13,",",DETAILS!N13)</f>
        <v>,</v>
      </c>
      <c r="N13" s="3" t="str">
        <f>CONCATENATE(AO13,",",DETAILS!O13)</f>
        <v>,</v>
      </c>
      <c r="O13" s="3" t="str">
        <f>CONCATENATE(AP13,",",DETAILS!P13)</f>
        <v>,</v>
      </c>
      <c r="P13" s="3" t="str">
        <f>CONCATENATE(AQ13,",",DETAILS!Q13)</f>
        <v>,</v>
      </c>
      <c r="Q13" s="3" t="str">
        <f>CONCATENATE(AR13,",",DETAILS!R13)</f>
        <v>Ageel,1</v>
      </c>
      <c r="R13" s="3" t="str">
        <f>CONCATENATE(AS13,",",DETAILS!S13)</f>
        <v>,</v>
      </c>
      <c r="S13" s="3" t="str">
        <f>CONCATENATE(AT13,",",DETAILS!T13)</f>
        <v>,</v>
      </c>
      <c r="T13" s="3" t="str">
        <f>CONCATENATE(AU13,",",DETAILS!U13)</f>
        <v>,</v>
      </c>
      <c r="U13" s="3" t="str">
        <f>CONCATENATE(AV13,",",DETAILS!V13)</f>
        <v>,</v>
      </c>
      <c r="V13" s="3" t="str">
        <f>CONCATENATE(AW13,",",DETAILS!W13)</f>
        <v>,</v>
      </c>
      <c r="W13" s="3" t="str">
        <f>CONCATENATE(AX13,",",DETAILS!X13)</f>
        <v>,</v>
      </c>
      <c r="AB13" s="2" t="str">
        <f>DETAILS!B32</f>
        <v>7A</v>
      </c>
      <c r="AC13" s="3" t="str">
        <f>IFERROR((VLOOKUP(DETAILS!C32,DETAILS!$AB$23:$AE$55,2,FALSE)),"")</f>
        <v>Ashraf</v>
      </c>
      <c r="AD13" s="3" t="str">
        <f>IFERROR((VLOOKUP(DETAILS!D32,DETAILS!$AB$23:$AE$55,2,FALSE)),"")</f>
        <v>Shuhaidha</v>
      </c>
      <c r="AE13" s="3" t="str">
        <f>IFERROR((VLOOKUP(DETAILS!E32,DETAILS!$AB$23:$AE$55,2,FALSE)),"")</f>
        <v>Sajith PG</v>
      </c>
      <c r="AF13" s="3" t="str">
        <f>IFERROR((VLOOKUP(DETAILS!F32,DETAILS!$AB$23:$AE$55,2,FALSE)),"")</f>
        <v>Cilji</v>
      </c>
      <c r="AG13" s="3" t="str">
        <f>IFERROR((VLOOKUP(DETAILS!G32,DETAILS!$AB$23:$AE$55,2,FALSE)),"")</f>
        <v>Ahmed</v>
      </c>
      <c r="AH13" s="3" t="str">
        <f>IFERROR((VLOOKUP(DETAILS!H32,DETAILS!$AB$23:$AE$55,2,FALSE)),"")</f>
        <v>Anand A</v>
      </c>
      <c r="AI13" s="3" t="str">
        <f>IFERROR((VLOOKUP(DETAILS!I32,DETAILS!$AB$23:$AE$55,2,FALSE)),"")</f>
        <v>Sanjay</v>
      </c>
      <c r="AJ13" s="3" t="str">
        <f>IFERROR((VLOOKUP(DETAILS!J32,DETAILS!$AB$23:$AE$55,2,FALSE)),"")</f>
        <v>Anand A</v>
      </c>
      <c r="AK13" s="3" t="str">
        <f>IFERROR((VLOOKUP(DETAILS!K32,DETAILS!$AB$23:$AE$55,2,FALSE)),"")</f>
        <v>Sanjay</v>
      </c>
      <c r="AL13" s="3" t="str">
        <f>IFERROR((VLOOKUP(DETAILS!L32,DETAILS!$AB$23:$AE$55,2,FALSE)),"")</f>
        <v/>
      </c>
      <c r="AM13" s="3" t="str">
        <f>IFERROR((VLOOKUP(DETAILS!M32,DETAILS!$AB$23:$AE$55,2,FALSE)),"")</f>
        <v/>
      </c>
      <c r="AN13" s="3" t="str">
        <f>IFERROR((VLOOKUP(DETAILS!N32,DETAILS!$AB$23:$AE$55,2,FALSE)),"")</f>
        <v/>
      </c>
      <c r="AO13" s="3" t="str">
        <f>IFERROR((VLOOKUP(DETAILS!O32,DETAILS!$AB$23:$AE$55,2,FALSE)),"")</f>
        <v/>
      </c>
      <c r="AP13" s="3" t="str">
        <f>IFERROR((VLOOKUP(DETAILS!P32,DETAILS!$AB$23:$AE$55,2,FALSE)),"")</f>
        <v/>
      </c>
      <c r="AQ13" s="3" t="str">
        <f>IFERROR((VLOOKUP(DETAILS!Q32,DETAILS!$AB$23:$AE$55,2,FALSE)),"")</f>
        <v/>
      </c>
      <c r="AR13" s="3" t="str">
        <f>IFERROR((VLOOKUP(DETAILS!R32,DETAILS!$AB$23:$AE$55,2,FALSE)),"")</f>
        <v>Ageel</v>
      </c>
      <c r="AS13" s="3" t="str">
        <f>IFERROR((VLOOKUP(DETAILS!S32,DETAILS!$AB$23:$AE$55,2,FALSE)),"")</f>
        <v/>
      </c>
      <c r="AT13" s="3" t="str">
        <f>IFERROR((VLOOKUP(DETAILS!T32,DETAILS!$AB$23:$AE$55,2,FALSE)),"")</f>
        <v/>
      </c>
      <c r="AU13" s="3" t="str">
        <f>IFERROR((VLOOKUP(DETAILS!U32,DETAILS!$AB$23:$AE$55,2,FALSE)),"")</f>
        <v/>
      </c>
      <c r="AV13" s="3" t="str">
        <f>IFERROR((VLOOKUP(DETAILS!V32,DETAILS!$AB$23:$AE$55,2,FALSE)),"")</f>
        <v/>
      </c>
      <c r="AW13" s="3" t="str">
        <f>IFERROR((VLOOKUP(DETAILS!W32,DETAILS!$AB$23:$AE$55,2,FALSE)),"")</f>
        <v/>
      </c>
      <c r="AX13" s="3" t="str">
        <f>IFERROR((VLOOKUP(DETAILS!X32,DETAILS!$AB$23:$AE$55,2,FALSE)),"")</f>
        <v/>
      </c>
      <c r="AY13" s="3" t="str">
        <f>IFERROR((VLOOKUP(DETAILS!Y32,DETAILS!$AB$23:$AE$55,2,FALSE)),"")</f>
        <v/>
      </c>
      <c r="BA13" s="3">
        <f>DETAILS!AB32</f>
        <v>9</v>
      </c>
      <c r="BB13" s="6" t="str">
        <f>DETAILS!AC32</f>
        <v>Shuhaidha</v>
      </c>
      <c r="BC13" s="3">
        <f>DETAILS!AD32</f>
        <v>4</v>
      </c>
      <c r="BD13" s="3">
        <f>DETAILS!AE32</f>
        <v>19</v>
      </c>
      <c r="BF13" s="3">
        <f>DETAILS!AB46</f>
        <v>23</v>
      </c>
      <c r="BG13" s="6" t="str">
        <f>DETAILS!AC46</f>
        <v xml:space="preserve">Sharafiyya </v>
      </c>
      <c r="BH13" s="3">
        <f>DETAILS!AD46</f>
        <v>4</v>
      </c>
      <c r="BI13" s="3">
        <f>DETAILS!AE46</f>
        <v>18</v>
      </c>
    </row>
    <row r="14" spans="1:61" x14ac:dyDescent="0.25">
      <c r="A14" s="2" t="str">
        <f t="shared" si="0"/>
        <v>8A</v>
      </c>
      <c r="B14" s="3" t="str">
        <f>CONCATENATE(AC14,",",DETAILS!C14)</f>
        <v>Ashraf,4</v>
      </c>
      <c r="C14" s="3" t="str">
        <f>CONCATENATE(AD14,",",DETAILS!D14)</f>
        <v>Shuhaidha,4</v>
      </c>
      <c r="D14" s="3" t="str">
        <f>CONCATENATE(AE14,",",DETAILS!E14)</f>
        <v>Sajith PG,4</v>
      </c>
      <c r="E14" s="3" t="str">
        <f>CONCATENATE(AF14,",",DETAILS!F14)</f>
        <v>Cilji,5</v>
      </c>
      <c r="F14" s="3" t="str">
        <f>CONCATENATE(AG14,",",DETAILS!G14)</f>
        <v>,</v>
      </c>
      <c r="G14" s="3" t="str">
        <f>CONCATENATE(AH14,",",DETAILS!H14)</f>
        <v>,</v>
      </c>
      <c r="H14" s="3" t="str">
        <f>CONCATENATE(AI14,",",DETAILS!I14)</f>
        <v>,</v>
      </c>
      <c r="I14" s="3" t="str">
        <f>CONCATENATE(AJ14,",",DETAILS!J14)</f>
        <v>,</v>
      </c>
      <c r="J14" s="3" t="str">
        <f>CONCATENATE(AK14,",",DETAILS!K14)</f>
        <v>,</v>
      </c>
      <c r="K14" s="3" t="str">
        <f>CONCATENATE(AL14,",",DETAILS!L14)</f>
        <v>,</v>
      </c>
      <c r="L14" s="3" t="str">
        <f>CONCATENATE(AM14,",",DETAILS!M14)</f>
        <v>Ageel,4</v>
      </c>
      <c r="M14" s="3" t="str">
        <f>CONCATENATE(AN14,",",DETAILS!N14)</f>
        <v>Nizna,4</v>
      </c>
      <c r="N14" s="3" t="str">
        <f>CONCATENATE(AO14,",",DETAILS!O14)</f>
        <v>,</v>
      </c>
      <c r="O14" s="3" t="str">
        <f>CONCATENATE(AP14,",",DETAILS!P14)</f>
        <v>,</v>
      </c>
      <c r="P14" s="3" t="str">
        <f>CONCATENATE(AQ14,",",DETAILS!Q14)</f>
        <v>,</v>
      </c>
      <c r="Q14" s="3" t="str">
        <f>CONCATENATE(AR14,",",DETAILS!R14)</f>
        <v>Ageel,1</v>
      </c>
      <c r="R14" s="3" t="str">
        <f>CONCATENATE(AS14,",",DETAILS!S14)</f>
        <v>Lucian,4</v>
      </c>
      <c r="S14" s="3" t="str">
        <f>CONCATENATE(AT14,",",DETAILS!T14)</f>
        <v>Anand A,4</v>
      </c>
      <c r="T14" s="3" t="str">
        <f>CONCATENATE(AU14,",",DETAILS!U14)</f>
        <v>,</v>
      </c>
      <c r="U14" s="3" t="str">
        <f>CONCATENATE(AV14,",",DETAILS!V14)</f>
        <v>Sajith PG,1</v>
      </c>
      <c r="V14" s="3" t="str">
        <f>CONCATENATE(AW14,",",DETAILS!W14)</f>
        <v>,</v>
      </c>
      <c r="W14" s="3" t="str">
        <f>CONCATENATE(AX14,",",DETAILS!X14)</f>
        <v>,</v>
      </c>
      <c r="AB14" s="2" t="str">
        <f>DETAILS!B33</f>
        <v>8A</v>
      </c>
      <c r="AC14" s="3" t="str">
        <f>IFERROR((VLOOKUP(DETAILS!C33,DETAILS!$AB$23:$AE$55,2,FALSE)),"")</f>
        <v>Ashraf</v>
      </c>
      <c r="AD14" s="3" t="str">
        <f>IFERROR((VLOOKUP(DETAILS!D33,DETAILS!$AB$23:$AE$55,2,FALSE)),"")</f>
        <v>Shuhaidha</v>
      </c>
      <c r="AE14" s="3" t="str">
        <f>IFERROR((VLOOKUP(DETAILS!E33,DETAILS!$AB$23:$AE$55,2,FALSE)),"")</f>
        <v>Sajith PG</v>
      </c>
      <c r="AF14" s="3" t="str">
        <f>IFERROR((VLOOKUP(DETAILS!F33,DETAILS!$AB$23:$AE$55,2,FALSE)),"")</f>
        <v>Cilji</v>
      </c>
      <c r="AG14" s="3" t="str">
        <f>IFERROR((VLOOKUP(DETAILS!G33,DETAILS!$AB$23:$AE$55,2,FALSE)),"")</f>
        <v/>
      </c>
      <c r="AH14" s="3" t="str">
        <f>IFERROR((VLOOKUP(DETAILS!H33,DETAILS!$AB$23:$AE$55,2,FALSE)),"")</f>
        <v/>
      </c>
      <c r="AI14" s="3" t="str">
        <f>IFERROR((VLOOKUP(DETAILS!I33,DETAILS!$AB$23:$AE$55,2,FALSE)),"")</f>
        <v/>
      </c>
      <c r="AJ14" s="3" t="str">
        <f>IFERROR((VLOOKUP(DETAILS!J33,DETAILS!$AB$23:$AE$55,2,FALSE)),"")</f>
        <v/>
      </c>
      <c r="AK14" s="3" t="str">
        <f>IFERROR((VLOOKUP(DETAILS!K33,DETAILS!$AB$23:$AE$55,2,FALSE)),"")</f>
        <v/>
      </c>
      <c r="AL14" s="3" t="str">
        <f>IFERROR((VLOOKUP(DETAILS!L33,DETAILS!$AB$23:$AE$55,2,FALSE)),"")</f>
        <v/>
      </c>
      <c r="AM14" s="3" t="str">
        <f>IFERROR((VLOOKUP(DETAILS!M33,DETAILS!$AB$23:$AE$55,2,FALSE)),"")</f>
        <v>Ageel</v>
      </c>
      <c r="AN14" s="3" t="str">
        <f>IFERROR((VLOOKUP(DETAILS!N33,DETAILS!$AB$23:$AE$55,2,FALSE)),"")</f>
        <v>Nizna</v>
      </c>
      <c r="AO14" s="3" t="str">
        <f>IFERROR((VLOOKUP(DETAILS!O33,DETAILS!$AB$23:$AE$55,2,FALSE)),"")</f>
        <v/>
      </c>
      <c r="AP14" s="3" t="str">
        <f>IFERROR((VLOOKUP(DETAILS!P33,DETAILS!$AB$23:$AE$55,2,FALSE)),"")</f>
        <v/>
      </c>
      <c r="AQ14" s="3" t="str">
        <f>IFERROR((VLOOKUP(DETAILS!Q33,DETAILS!$AB$23:$AE$55,2,FALSE)),"")</f>
        <v/>
      </c>
      <c r="AR14" s="3" t="str">
        <f>IFERROR((VLOOKUP(DETAILS!R33,DETAILS!$AB$23:$AE$55,2,FALSE)),"")</f>
        <v>Ageel</v>
      </c>
      <c r="AS14" s="3" t="str">
        <f>IFERROR((VLOOKUP(DETAILS!S33,DETAILS!$AB$23:$AE$55,2,FALSE)),"")</f>
        <v>Lucian</v>
      </c>
      <c r="AT14" s="3" t="str">
        <f>IFERROR((VLOOKUP(DETAILS!T33,DETAILS!$AB$23:$AE$55,2,FALSE)),"")</f>
        <v>Anand A</v>
      </c>
      <c r="AU14" s="3" t="str">
        <f>IFERROR((VLOOKUP(DETAILS!U33,DETAILS!$AB$23:$AE$55,2,FALSE)),"")</f>
        <v/>
      </c>
      <c r="AV14" s="3" t="str">
        <f>IFERROR((VLOOKUP(DETAILS!V33,DETAILS!$AB$23:$AE$55,2,FALSE)),"")</f>
        <v>Sajith PG</v>
      </c>
      <c r="AW14" s="3" t="str">
        <f>IFERROR((VLOOKUP(DETAILS!W33,DETAILS!$AB$23:$AE$55,2,FALSE)),"")</f>
        <v/>
      </c>
      <c r="AX14" s="3" t="str">
        <f>IFERROR((VLOOKUP(DETAILS!X33,DETAILS!$AB$23:$AE$55,2,FALSE)),"")</f>
        <v/>
      </c>
      <c r="AY14" s="3" t="str">
        <f>IFERROR((VLOOKUP(DETAILS!Y33,DETAILS!$AB$23:$AE$55,2,FALSE)),"")</f>
        <v/>
      </c>
      <c r="BA14" s="3">
        <f>DETAILS!AB33</f>
        <v>10</v>
      </c>
      <c r="BB14" s="6" t="str">
        <f>DETAILS!AC33</f>
        <v>Ageel</v>
      </c>
      <c r="BC14" s="3">
        <f>DETAILS!AD33</f>
        <v>9</v>
      </c>
      <c r="BD14" s="3">
        <f>DETAILS!AE33</f>
        <v>19</v>
      </c>
      <c r="BF14" s="3">
        <f>DETAILS!AB47</f>
        <v>0</v>
      </c>
      <c r="BG14" s="6">
        <f>DETAILS!AC47</f>
        <v>0</v>
      </c>
      <c r="BH14" s="3">
        <f>DETAILS!AD47</f>
        <v>0</v>
      </c>
      <c r="BI14" s="3">
        <f>DETAILS!AE47</f>
        <v>0</v>
      </c>
    </row>
    <row r="15" spans="1:61" x14ac:dyDescent="0.25">
      <c r="A15" s="2" t="str">
        <f t="shared" si="0"/>
        <v>9A</v>
      </c>
      <c r="B15" s="3" t="str">
        <f>CONCATENATE(AC15,",",DETAILS!C15)</f>
        <v>Naushadh,3</v>
      </c>
      <c r="C15" s="3" t="str">
        <f>CONCATENATE(AD15,",",DETAILS!D15)</f>
        <v>Ashraf,4</v>
      </c>
      <c r="D15" s="3" t="str">
        <f>CONCATENATE(AE15,",",DETAILS!E15)</f>
        <v>Sajith PG,4</v>
      </c>
      <c r="E15" s="3" t="str">
        <f>CONCATENATE(AF15,",",DETAILS!F15)</f>
        <v>Cilji,5</v>
      </c>
      <c r="F15" s="3" t="str">
        <f>CONCATENATE(AG15,",",DETAILS!G15)</f>
        <v>,</v>
      </c>
      <c r="G15" s="3" t="str">
        <f>CONCATENATE(AH15,",",DETAILS!H15)</f>
        <v>,</v>
      </c>
      <c r="H15" s="3" t="str">
        <f>CONCATENATE(AI15,",",DETAILS!I15)</f>
        <v>,</v>
      </c>
      <c r="I15" s="3" t="str">
        <f>CONCATENATE(AJ15,",",DETAILS!J15)</f>
        <v>,</v>
      </c>
      <c r="J15" s="3" t="str">
        <f>CONCATENATE(AK15,",",DETAILS!K15)</f>
        <v>,</v>
      </c>
      <c r="K15" s="3" t="str">
        <f>CONCATENATE(AL15,",",DETAILS!L15)</f>
        <v>,</v>
      </c>
      <c r="L15" s="3" t="str">
        <f>CONCATENATE(AM15,",",DETAILS!M15)</f>
        <v>,</v>
      </c>
      <c r="M15" s="3" t="str">
        <f>CONCATENATE(AN15,",",DETAILS!N15)</f>
        <v>Nizna,5</v>
      </c>
      <c r="N15" s="3" t="str">
        <f>CONCATENATE(AO15,",",DETAILS!O15)</f>
        <v>Ageel,4</v>
      </c>
      <c r="O15" s="3" t="str">
        <f>CONCATENATE(AP15,",",DETAILS!P15)</f>
        <v>Sukesh,4</v>
      </c>
      <c r="P15" s="3" t="str">
        <f>CONCATENATE(AQ15,",",DETAILS!Q15)</f>
        <v>Lucian,4</v>
      </c>
      <c r="Q15" s="3" t="str">
        <f>CONCATENATE(AR15,",",DETAILS!R15)</f>
        <v>Ageel,1</v>
      </c>
      <c r="R15" s="3" t="str">
        <f>CONCATENATE(AS15,",",DETAILS!S15)</f>
        <v>,</v>
      </c>
      <c r="S15" s="3" t="str">
        <f>CONCATENATE(AT15,",",DETAILS!T15)</f>
        <v>,</v>
      </c>
      <c r="T15" s="3" t="str">
        <f>CONCATENATE(AU15,",",DETAILS!U15)</f>
        <v>,</v>
      </c>
      <c r="U15" s="3" t="str">
        <f>CONCATENATE(AV15,",",DETAILS!V15)</f>
        <v>Sajith PG,1</v>
      </c>
      <c r="V15" s="3" t="str">
        <f>CONCATENATE(AW15,",",DETAILS!W15)</f>
        <v>,</v>
      </c>
      <c r="W15" s="3" t="str">
        <f>CONCATENATE(AX15,",",DETAILS!X15)</f>
        <v>,</v>
      </c>
      <c r="AB15" s="2" t="str">
        <f>DETAILS!B34</f>
        <v>9A</v>
      </c>
      <c r="AC15" s="3" t="str">
        <f>IFERROR((VLOOKUP(DETAILS!C34,DETAILS!$AB$23:$AE$55,2,FALSE)),"")</f>
        <v>Naushadh</v>
      </c>
      <c r="AD15" s="3" t="str">
        <f>IFERROR((VLOOKUP(DETAILS!D34,DETAILS!$AB$23:$AE$55,2,FALSE)),"")</f>
        <v>Ashraf</v>
      </c>
      <c r="AE15" s="3" t="str">
        <f>IFERROR((VLOOKUP(DETAILS!E34,DETAILS!$AB$23:$AE$55,2,FALSE)),"")</f>
        <v>Sajith PG</v>
      </c>
      <c r="AF15" s="3" t="str">
        <f>IFERROR((VLOOKUP(DETAILS!F34,DETAILS!$AB$23:$AE$55,2,FALSE)),"")</f>
        <v>Cilji</v>
      </c>
      <c r="AG15" s="3" t="str">
        <f>IFERROR((VLOOKUP(DETAILS!G34,DETAILS!$AB$23:$AE$55,2,FALSE)),"")</f>
        <v/>
      </c>
      <c r="AH15" s="3" t="str">
        <f>IFERROR((VLOOKUP(DETAILS!H34,DETAILS!$AB$23:$AE$55,2,FALSE)),"")</f>
        <v/>
      </c>
      <c r="AI15" s="3" t="str">
        <f>IFERROR((VLOOKUP(DETAILS!I34,DETAILS!$AB$23:$AE$55,2,FALSE)),"")</f>
        <v/>
      </c>
      <c r="AJ15" s="3" t="str">
        <f>IFERROR((VLOOKUP(DETAILS!J34,DETAILS!$AB$23:$AE$55,2,FALSE)),"")</f>
        <v/>
      </c>
      <c r="AK15" s="3" t="str">
        <f>IFERROR((VLOOKUP(DETAILS!K34,DETAILS!$AB$23:$AE$55,2,FALSE)),"")</f>
        <v/>
      </c>
      <c r="AL15" s="3" t="str">
        <f>IFERROR((VLOOKUP(DETAILS!L34,DETAILS!$AB$23:$AE$55,2,FALSE)),"")</f>
        <v/>
      </c>
      <c r="AM15" s="3" t="str">
        <f>IFERROR((VLOOKUP(DETAILS!M34,DETAILS!$AB$23:$AE$55,2,FALSE)),"")</f>
        <v/>
      </c>
      <c r="AN15" s="3" t="str">
        <f>IFERROR((VLOOKUP(DETAILS!N34,DETAILS!$AB$23:$AE$55,2,FALSE)),"")</f>
        <v>Nizna</v>
      </c>
      <c r="AO15" s="3" t="str">
        <f>IFERROR((VLOOKUP(DETAILS!O34,DETAILS!$AB$23:$AE$55,2,FALSE)),"")</f>
        <v>Ageel</v>
      </c>
      <c r="AP15" s="3" t="str">
        <f>IFERROR((VLOOKUP(DETAILS!P34,DETAILS!$AB$23:$AE$55,2,FALSE)),"")</f>
        <v>Sukesh</v>
      </c>
      <c r="AQ15" s="3" t="str">
        <f>IFERROR((VLOOKUP(DETAILS!Q34,DETAILS!$AB$23:$AE$55,2,FALSE)),"")</f>
        <v>Lucian</v>
      </c>
      <c r="AR15" s="3" t="str">
        <f>IFERROR((VLOOKUP(DETAILS!R34,DETAILS!$AB$23:$AE$55,2,FALSE)),"")</f>
        <v>Ageel</v>
      </c>
      <c r="AS15" s="3" t="str">
        <f>IFERROR((VLOOKUP(DETAILS!S34,DETAILS!$AB$23:$AE$55,2,FALSE)),"")</f>
        <v/>
      </c>
      <c r="AT15" s="3" t="str">
        <f>IFERROR((VLOOKUP(DETAILS!T34,DETAILS!$AB$23:$AE$55,2,FALSE)),"")</f>
        <v/>
      </c>
      <c r="AU15" s="3" t="str">
        <f>IFERROR((VLOOKUP(DETAILS!U34,DETAILS!$AB$23:$AE$55,2,FALSE)),"")</f>
        <v/>
      </c>
      <c r="AV15" s="3" t="str">
        <f>IFERROR((VLOOKUP(DETAILS!V34,DETAILS!$AB$23:$AE$55,2,FALSE)),"")</f>
        <v>Sajith PG</v>
      </c>
      <c r="AW15" s="3" t="str">
        <f>IFERROR((VLOOKUP(DETAILS!W34,DETAILS!$AB$23:$AE$55,2,FALSE)),"")</f>
        <v/>
      </c>
      <c r="AX15" s="3" t="str">
        <f>IFERROR((VLOOKUP(DETAILS!X34,DETAILS!$AB$23:$AE$55,2,FALSE)),"")</f>
        <v/>
      </c>
      <c r="AY15" s="3" t="str">
        <f>IFERROR((VLOOKUP(DETAILS!Y34,DETAILS!$AB$23:$AE$55,2,FALSE)),"")</f>
        <v/>
      </c>
      <c r="BA15" s="3">
        <f>DETAILS!AB34</f>
        <v>11</v>
      </c>
      <c r="BB15" s="6" t="str">
        <f>DETAILS!AC34</f>
        <v>Lucian</v>
      </c>
      <c r="BC15" s="3">
        <f>DETAILS!AD34</f>
        <v>4</v>
      </c>
      <c r="BD15" s="3">
        <f>DETAILS!AE34</f>
        <v>17</v>
      </c>
      <c r="BF15" s="3">
        <f>DETAILS!AB48</f>
        <v>0</v>
      </c>
      <c r="BG15" s="6">
        <f>DETAILS!AC48</f>
        <v>0</v>
      </c>
      <c r="BH15" s="3">
        <f>DETAILS!AD48</f>
        <v>0</v>
      </c>
      <c r="BI15" s="3">
        <f>DETAILS!AE48</f>
        <v>0</v>
      </c>
    </row>
    <row r="16" spans="1:61" x14ac:dyDescent="0.25">
      <c r="A16" s="2" t="str">
        <f t="shared" si="0"/>
        <v>10A</v>
      </c>
      <c r="B16" s="3" t="str">
        <f>CONCATENATE(AC16,",",DETAILS!C16)</f>
        <v>Naushadh,4</v>
      </c>
      <c r="C16" s="3" t="str">
        <f>CONCATENATE(AD16,",",DETAILS!D16)</f>
        <v>Ashraf,4</v>
      </c>
      <c r="D16" s="3" t="str">
        <f>CONCATENATE(AE16,",",DETAILS!E16)</f>
        <v>Sajith PG,4</v>
      </c>
      <c r="E16" s="3" t="str">
        <f>CONCATENATE(AF16,",",DETAILS!F16)</f>
        <v>Cilji,5</v>
      </c>
      <c r="F16" s="3" t="str">
        <f>CONCATENATE(AG16,",",DETAILS!G16)</f>
        <v>,</v>
      </c>
      <c r="G16" s="3" t="str">
        <f>CONCATENATE(AH16,",",DETAILS!H16)</f>
        <v>,</v>
      </c>
      <c r="H16" s="3" t="str">
        <f>CONCATENATE(AI16,",",DETAILS!I16)</f>
        <v>,</v>
      </c>
      <c r="I16" s="3" t="str">
        <f>CONCATENATE(AJ16,",",DETAILS!J16)</f>
        <v>,</v>
      </c>
      <c r="J16" s="3" t="str">
        <f>CONCATENATE(AK16,",",DETAILS!K16)</f>
        <v>,</v>
      </c>
      <c r="K16" s="3" t="str">
        <f>CONCATENATE(AL16,",",DETAILS!L16)</f>
        <v>,</v>
      </c>
      <c r="L16" s="3" t="str">
        <f>CONCATENATE(AM16,",",DETAILS!M16)</f>
        <v>,</v>
      </c>
      <c r="M16" s="3" t="str">
        <f>CONCATENATE(AN16,",",DETAILS!N16)</f>
        <v>Nizna,4</v>
      </c>
      <c r="N16" s="3" t="str">
        <f>CONCATENATE(AO16,",",DETAILS!O16)</f>
        <v>Ageel,4</v>
      </c>
      <c r="O16" s="3" t="str">
        <f>CONCATENATE(AP16,",",DETAILS!P16)</f>
        <v>Sukesh,4</v>
      </c>
      <c r="P16" s="3" t="str">
        <f>CONCATENATE(AQ16,",",DETAILS!Q16)</f>
        <v>Lucian,4</v>
      </c>
      <c r="Q16" s="3" t="str">
        <f>CONCATENATE(AR16,",",DETAILS!R16)</f>
        <v>Ageel,1</v>
      </c>
      <c r="R16" s="3" t="str">
        <f>CONCATENATE(AS16,",",DETAILS!S16)</f>
        <v>,</v>
      </c>
      <c r="S16" s="3" t="str">
        <f>CONCATENATE(AT16,",",DETAILS!T16)</f>
        <v>,</v>
      </c>
      <c r="T16" s="3" t="str">
        <f>CONCATENATE(AU16,",",DETAILS!U16)</f>
        <v>,</v>
      </c>
      <c r="U16" s="3" t="str">
        <f>CONCATENATE(AV16,",",DETAILS!V16)</f>
        <v>Sajith PG,1</v>
      </c>
      <c r="V16" s="3" t="str">
        <f>CONCATENATE(AW16,",",DETAILS!W16)</f>
        <v>,</v>
      </c>
      <c r="W16" s="3" t="str">
        <f>CONCATENATE(AX16,",",DETAILS!X16)</f>
        <v>,</v>
      </c>
      <c r="AB16" s="2" t="str">
        <f>DETAILS!B35</f>
        <v>10A</v>
      </c>
      <c r="AC16" s="3" t="str">
        <f>IFERROR((VLOOKUP(DETAILS!C35,DETAILS!$AB$23:$AE$55,2,FALSE)),"")</f>
        <v>Naushadh</v>
      </c>
      <c r="AD16" s="3" t="str">
        <f>IFERROR((VLOOKUP(DETAILS!D35,DETAILS!$AB$23:$AE$55,2,FALSE)),"")</f>
        <v>Ashraf</v>
      </c>
      <c r="AE16" s="3" t="str">
        <f>IFERROR((VLOOKUP(DETAILS!E35,DETAILS!$AB$23:$AE$55,2,FALSE)),"")</f>
        <v>Sajith PG</v>
      </c>
      <c r="AF16" s="3" t="str">
        <f>IFERROR((VLOOKUP(DETAILS!F35,DETAILS!$AB$23:$AE$55,2,FALSE)),"")</f>
        <v>Cilji</v>
      </c>
      <c r="AG16" s="3" t="str">
        <f>IFERROR((VLOOKUP(DETAILS!G35,DETAILS!$AB$23:$AE$55,2,FALSE)),"")</f>
        <v/>
      </c>
      <c r="AH16" s="3" t="str">
        <f>IFERROR((VLOOKUP(DETAILS!H35,DETAILS!$AB$23:$AE$55,2,FALSE)),"")</f>
        <v/>
      </c>
      <c r="AI16" s="3" t="str">
        <f>IFERROR((VLOOKUP(DETAILS!I35,DETAILS!$AB$23:$AE$55,2,FALSE)),"")</f>
        <v/>
      </c>
      <c r="AJ16" s="3" t="str">
        <f>IFERROR((VLOOKUP(DETAILS!J35,DETAILS!$AB$23:$AE$55,2,FALSE)),"")</f>
        <v/>
      </c>
      <c r="AK16" s="3" t="str">
        <f>IFERROR((VLOOKUP(DETAILS!K35,DETAILS!$AB$23:$AE$55,2,FALSE)),"")</f>
        <v/>
      </c>
      <c r="AL16" s="3" t="str">
        <f>IFERROR((VLOOKUP(DETAILS!L35,DETAILS!$AB$23:$AE$55,2,FALSE)),"")</f>
        <v/>
      </c>
      <c r="AM16" s="3" t="str">
        <f>IFERROR((VLOOKUP(DETAILS!M35,DETAILS!$AB$23:$AE$55,2,FALSE)),"")</f>
        <v/>
      </c>
      <c r="AN16" s="3" t="str">
        <f>IFERROR((VLOOKUP(DETAILS!N35,DETAILS!$AB$23:$AE$55,2,FALSE)),"")</f>
        <v>Nizna</v>
      </c>
      <c r="AO16" s="3" t="str">
        <f>IFERROR((VLOOKUP(DETAILS!O35,DETAILS!$AB$23:$AE$55,2,FALSE)),"")</f>
        <v>Ageel</v>
      </c>
      <c r="AP16" s="3" t="str">
        <f>IFERROR((VLOOKUP(DETAILS!P35,DETAILS!$AB$23:$AE$55,2,FALSE)),"")</f>
        <v>Sukesh</v>
      </c>
      <c r="AQ16" s="3" t="str">
        <f>IFERROR((VLOOKUP(DETAILS!Q35,DETAILS!$AB$23:$AE$55,2,FALSE)),"")</f>
        <v>Lucian</v>
      </c>
      <c r="AR16" s="3" t="str">
        <f>IFERROR((VLOOKUP(DETAILS!R35,DETAILS!$AB$23:$AE$55,2,FALSE)),"")</f>
        <v>Ageel</v>
      </c>
      <c r="AS16" s="3" t="str">
        <f>IFERROR((VLOOKUP(DETAILS!S35,DETAILS!$AB$23:$AE$55,2,FALSE)),"")</f>
        <v/>
      </c>
      <c r="AT16" s="3" t="str">
        <f>IFERROR((VLOOKUP(DETAILS!T35,DETAILS!$AB$23:$AE$55,2,FALSE)),"")</f>
        <v/>
      </c>
      <c r="AU16" s="3" t="str">
        <f>IFERROR((VLOOKUP(DETAILS!U35,DETAILS!$AB$23:$AE$55,2,FALSE)),"")</f>
        <v/>
      </c>
      <c r="AV16" s="3" t="str">
        <f>IFERROR((VLOOKUP(DETAILS!V35,DETAILS!$AB$23:$AE$55,2,FALSE)),"")</f>
        <v>Sajith PG</v>
      </c>
      <c r="AW16" s="3" t="str">
        <f>IFERROR((VLOOKUP(DETAILS!W35,DETAILS!$AB$23:$AE$55,2,FALSE)),"")</f>
        <v/>
      </c>
      <c r="AX16" s="3" t="str">
        <f>IFERROR((VLOOKUP(DETAILS!X35,DETAILS!$AB$23:$AE$55,2,FALSE)),"")</f>
        <v/>
      </c>
      <c r="AY16" s="3" t="str">
        <f>IFERROR((VLOOKUP(DETAILS!Y35,DETAILS!$AB$23:$AE$55,2,FALSE)),"")</f>
        <v/>
      </c>
      <c r="BA16" s="3">
        <f>DETAILS!AB35</f>
        <v>12</v>
      </c>
      <c r="BB16" s="6" t="str">
        <f>DETAILS!AC35</f>
        <v>Ashraf</v>
      </c>
      <c r="BC16" s="3">
        <f>DETAILS!AD35</f>
        <v>4</v>
      </c>
      <c r="BD16" s="3">
        <f>DETAILS!AE35</f>
        <v>16</v>
      </c>
      <c r="BF16" s="3">
        <f>DETAILS!AB49</f>
        <v>0</v>
      </c>
      <c r="BG16" s="6">
        <f>DETAILS!AC49</f>
        <v>0</v>
      </c>
      <c r="BH16" s="3">
        <f>DETAILS!AD49</f>
        <v>0</v>
      </c>
      <c r="BI16" s="3">
        <f>DETAILS!AE49</f>
        <v>0</v>
      </c>
    </row>
    <row r="17" spans="1:61" x14ac:dyDescent="0.25">
      <c r="A17" s="2" t="str">
        <f t="shared" si="0"/>
        <v>BTC</v>
      </c>
      <c r="B17" s="3" t="str">
        <f>CONCATENATE(AC17,",",EDIT!EX17)</f>
        <v>,0</v>
      </c>
      <c r="C17" s="3" t="str">
        <f>CONCATENATE(AD17,",",EDIT!EY17)</f>
        <v>,0</v>
      </c>
      <c r="D17" s="3" t="str">
        <f>CONCATENATE(AE17,",",EDIT!EZ17)</f>
        <v>,0</v>
      </c>
      <c r="E17" s="3" t="str">
        <f>CONCATENATE(AF17,",",EDIT!FA17)</f>
        <v>,0</v>
      </c>
      <c r="F17" s="3" t="str">
        <f>CONCATENATE(AG17,",",EDIT!FB17)</f>
        <v>,0</v>
      </c>
      <c r="G17" s="3" t="str">
        <f>CONCATENATE(AH17,",",EDIT!FC17)</f>
        <v>,0</v>
      </c>
      <c r="H17" s="3" t="str">
        <f>CONCATENATE(AI17,",",EDIT!FD17)</f>
        <v>,0</v>
      </c>
      <c r="I17" s="3" t="str">
        <f>CONCATENATE(AJ17,",",EDIT!FE17)</f>
        <v>,0</v>
      </c>
      <c r="J17" s="3" t="str">
        <f>CONCATENATE(AK17,",",EDIT!FF17)</f>
        <v>,0</v>
      </c>
      <c r="K17" s="3" t="str">
        <f>CONCATENATE(AL17,",",EDIT!FG17)</f>
        <v>,0</v>
      </c>
      <c r="L17" s="3" t="str">
        <f>CONCATENATE(AM17,",",DETAILS!M17)</f>
        <v>,</v>
      </c>
      <c r="M17" s="3" t="str">
        <f>CONCATENATE(AN17,",",DETAILS!N17)</f>
        <v>,</v>
      </c>
      <c r="N17" s="3" t="str">
        <f>CONCATENATE(AO17,",",DETAILS!O17)</f>
        <v>,</v>
      </c>
      <c r="O17" s="3" t="str">
        <f>CONCATENATE(AP17,",",DETAILS!P17)</f>
        <v>,</v>
      </c>
      <c r="P17" s="3" t="str">
        <f>CONCATENATE(AQ17,",",DETAILS!Q17)</f>
        <v>,</v>
      </c>
      <c r="Q17" s="3" t="str">
        <f>CONCATENATE(AR17,",",DETAILS!R17)</f>
        <v>,</v>
      </c>
      <c r="R17" s="3" t="str">
        <f>CONCATENATE(AS17,",",DETAILS!S17)</f>
        <v>,</v>
      </c>
      <c r="S17" s="3" t="str">
        <f>CONCATENATE(AT17,",",DETAILS!T17)</f>
        <v>,</v>
      </c>
      <c r="T17" s="3" t="str">
        <f>CONCATENATE(AU17,",",DETAILS!U17)</f>
        <v>,</v>
      </c>
      <c r="U17" s="3" t="str">
        <f>CONCATENATE(AV17,",",DETAILS!V17)</f>
        <v>,</v>
      </c>
      <c r="V17" s="3" t="str">
        <f>CONCATENATE(AW17,",",DETAILS!W17)</f>
        <v>Sukesh,12</v>
      </c>
      <c r="W17" s="3" t="str">
        <f>CONCATENATE(AX17,",",DETAILS!X17)</f>
        <v>Ageel,2</v>
      </c>
      <c r="AB17" s="2" t="str">
        <f>DETAILS!B36</f>
        <v>BTC</v>
      </c>
      <c r="AC17" s="3" t="str">
        <f>IFERROR((VLOOKUP(DETAILS!C36,DETAILS!$AB$23:$AE$55,2,FALSE)),"")</f>
        <v/>
      </c>
      <c r="AD17" s="3" t="str">
        <f>IFERROR((VLOOKUP(DETAILS!D36,DETAILS!$AB$23:$AE$55,2,FALSE)),"")</f>
        <v/>
      </c>
      <c r="AE17" s="3" t="str">
        <f>IFERROR((VLOOKUP(DETAILS!E36,DETAILS!$AB$23:$AE$55,2,FALSE)),"")</f>
        <v/>
      </c>
      <c r="AF17" s="3" t="str">
        <f>IFERROR((VLOOKUP(DETAILS!F36,DETAILS!$AB$23:$AE$55,2,FALSE)),"")</f>
        <v/>
      </c>
      <c r="AG17" s="3" t="str">
        <f>IFERROR((VLOOKUP(DETAILS!G36,DETAILS!$AB$23:$AE$55,2,FALSE)),"")</f>
        <v/>
      </c>
      <c r="AH17" s="3" t="str">
        <f>IFERROR((VLOOKUP(DETAILS!H36,DETAILS!$AB$23:$AE$55,2,FALSE)),"")</f>
        <v/>
      </c>
      <c r="AI17" s="3" t="str">
        <f>IFERROR((VLOOKUP(DETAILS!I36,DETAILS!$AB$23:$AE$55,2,FALSE)),"")</f>
        <v/>
      </c>
      <c r="AJ17" s="3" t="str">
        <f>IFERROR((VLOOKUP(DETAILS!J36,DETAILS!$AB$23:$AE$55,2,FALSE)),"")</f>
        <v/>
      </c>
      <c r="AK17" s="3" t="str">
        <f>IFERROR((VLOOKUP(DETAILS!K36,DETAILS!$AB$23:$AE$55,2,FALSE)),"")</f>
        <v/>
      </c>
      <c r="AL17" s="3" t="str">
        <f>IFERROR((VLOOKUP(DETAILS!L36,DETAILS!$AB$23:$AE$55,2,FALSE)),"")</f>
        <v/>
      </c>
      <c r="AM17" s="3" t="str">
        <f>IFERROR((VLOOKUP(DETAILS!M36,DETAILS!$AB$23:$AE$55,2,FALSE)),"")</f>
        <v/>
      </c>
      <c r="AN17" s="3" t="str">
        <f>IFERROR((VLOOKUP(DETAILS!N36,DETAILS!$AB$23:$AE$55,2,FALSE)),"")</f>
        <v/>
      </c>
      <c r="AO17" s="3" t="str">
        <f>IFERROR((VLOOKUP(DETAILS!O36,DETAILS!$AB$23:$AE$55,2,FALSE)),"")</f>
        <v/>
      </c>
      <c r="AP17" s="3" t="str">
        <f>IFERROR((VLOOKUP(DETAILS!P36,DETAILS!$AB$23:$AE$55,2,FALSE)),"")</f>
        <v/>
      </c>
      <c r="AQ17" s="3" t="str">
        <f>IFERROR((VLOOKUP(DETAILS!Q36,DETAILS!$AB$23:$AE$55,2,FALSE)),"")</f>
        <v/>
      </c>
      <c r="AR17" s="3" t="str">
        <f>IFERROR((VLOOKUP(DETAILS!R36,DETAILS!$AB$23:$AE$55,2,FALSE)),"")</f>
        <v/>
      </c>
      <c r="AS17" s="3" t="str">
        <f>IFERROR((VLOOKUP(DETAILS!S36,DETAILS!$AB$23:$AE$55,2,FALSE)),"")</f>
        <v/>
      </c>
      <c r="AT17" s="3" t="str">
        <f>IFERROR((VLOOKUP(DETAILS!T36,DETAILS!$AB$23:$AE$55,2,FALSE)),"")</f>
        <v/>
      </c>
      <c r="AU17" s="3" t="str">
        <f>IFERROR((VLOOKUP(DETAILS!U36,DETAILS!$AB$23:$AE$55,2,FALSE)),"")</f>
        <v/>
      </c>
      <c r="AV17" s="3" t="str">
        <f>IFERROR((VLOOKUP(DETAILS!V36,DETAILS!$AB$23:$AE$55,2,FALSE)),"")</f>
        <v/>
      </c>
      <c r="AW17" s="3" t="str">
        <f>IFERROR((VLOOKUP(DETAILS!W36,DETAILS!$AB$23:$AE$55,2,FALSE)),"")</f>
        <v>Sukesh</v>
      </c>
      <c r="AX17" s="3" t="str">
        <f>IFERROR((VLOOKUP(DETAILS!X36,DETAILS!$AB$23:$AE$55,2,FALSE)),"")</f>
        <v>Ageel</v>
      </c>
      <c r="AY17" s="3" t="str">
        <f>IFERROR((VLOOKUP(DETAILS!Y36,DETAILS!$AB$23:$AE$55,2,FALSE)),"")</f>
        <v/>
      </c>
      <c r="BA17" s="3">
        <f>DETAILS!AB36</f>
        <v>13</v>
      </c>
      <c r="BB17" s="6" t="str">
        <f>DETAILS!AC36</f>
        <v>Cilji</v>
      </c>
      <c r="BC17" s="3">
        <f>DETAILS!AD36</f>
        <v>4</v>
      </c>
      <c r="BD17" s="3">
        <f>DETAILS!AE36</f>
        <v>20</v>
      </c>
      <c r="BF17" s="3">
        <f>DETAILS!AB50</f>
        <v>0</v>
      </c>
      <c r="BG17" s="6">
        <f>DETAILS!AC50</f>
        <v>0</v>
      </c>
      <c r="BH17" s="3">
        <f>DETAILS!AD50</f>
        <v>0</v>
      </c>
      <c r="BI17" s="3">
        <f>DETAILS!AE50</f>
        <v>0</v>
      </c>
    </row>
    <row r="18" spans="1:61" x14ac:dyDescent="0.25">
      <c r="A18" s="2">
        <f t="shared" si="0"/>
        <v>0</v>
      </c>
      <c r="B18" s="3" t="str">
        <f>CONCATENATE(AC18,",",EDIT!EX18)</f>
        <v>,0</v>
      </c>
      <c r="C18" s="3" t="str">
        <f>CONCATENATE(AD18,",",EDIT!EY18)</f>
        <v>,0</v>
      </c>
      <c r="D18" s="3" t="str">
        <f>CONCATENATE(AE18,",",EDIT!EZ18)</f>
        <v>,0</v>
      </c>
      <c r="E18" s="3" t="str">
        <f>CONCATENATE(AF18,",",EDIT!FA18)</f>
        <v>,0</v>
      </c>
      <c r="F18" s="3" t="str">
        <f>CONCATENATE(AG18,",",EDIT!FB18)</f>
        <v>,0</v>
      </c>
      <c r="G18" s="3" t="str">
        <f>CONCATENATE(AH18,",",EDIT!FC18)</f>
        <v>,0</v>
      </c>
      <c r="H18" s="3" t="str">
        <f>CONCATENATE(AI18,",",EDIT!FD18)</f>
        <v>,0</v>
      </c>
      <c r="I18" s="3" t="str">
        <f>CONCATENATE(AJ18,",",EDIT!FE18)</f>
        <v>,0</v>
      </c>
      <c r="J18" s="3" t="str">
        <f>CONCATENATE(AK18,",",EDIT!FF18)</f>
        <v>,0</v>
      </c>
      <c r="K18" s="3" t="str">
        <f>CONCATENATE(AL18,",",EDIT!FG18)</f>
        <v>,0</v>
      </c>
      <c r="L18" s="3" t="str">
        <f>CONCATENATE(AM18,",",DETAILS!M18)</f>
        <v>,</v>
      </c>
      <c r="M18" s="3" t="str">
        <f>CONCATENATE(AN18,",",DETAILS!N18)</f>
        <v>,</v>
      </c>
      <c r="N18" s="3" t="str">
        <f>CONCATENATE(AO18,",",DETAILS!O18)</f>
        <v>,</v>
      </c>
      <c r="O18" s="3" t="str">
        <f>CONCATENATE(AP18,",",DETAILS!P18)</f>
        <v>,</v>
      </c>
      <c r="P18" s="3" t="str">
        <f>CONCATENATE(AQ18,",",DETAILS!Q18)</f>
        <v>,</v>
      </c>
      <c r="Q18" s="3" t="str">
        <f>CONCATENATE(AR18,",",DETAILS!R18)</f>
        <v>,</v>
      </c>
      <c r="R18" s="3" t="str">
        <f>CONCATENATE(AS18,",",DETAILS!S18)</f>
        <v>,</v>
      </c>
      <c r="S18" s="3" t="str">
        <f>CONCATENATE(AT18,",",DETAILS!T18)</f>
        <v>,</v>
      </c>
      <c r="T18" s="3" t="str">
        <f>CONCATENATE(AU18,",",DETAILS!U18)</f>
        <v>,</v>
      </c>
      <c r="U18" s="3" t="str">
        <f>CONCATENATE(AV18,",",DETAILS!V18)</f>
        <v>,</v>
      </c>
      <c r="V18" s="3" t="str">
        <f>CONCATENATE(AW18,",",DETAILS!W18)</f>
        <v>,</v>
      </c>
      <c r="W18" s="3" t="str">
        <f>CONCATENATE(AX18,",",DETAILS!X18)</f>
        <v>,</v>
      </c>
      <c r="AB18" s="2">
        <f>DETAILS!B37</f>
        <v>0</v>
      </c>
      <c r="AC18" s="3" t="str">
        <f>IFERROR((VLOOKUP(DETAILS!C37,DETAILS!$AB$23:$AE$55,2,FALSE)),"")</f>
        <v/>
      </c>
      <c r="AD18" s="3" t="str">
        <f>IFERROR((VLOOKUP(DETAILS!D37,DETAILS!$AB$23:$AE$55,2,FALSE)),"")</f>
        <v/>
      </c>
      <c r="AE18" s="3" t="str">
        <f>IFERROR((VLOOKUP(DETAILS!E37,DETAILS!$AB$23:$AE$55,2,FALSE)),"")</f>
        <v/>
      </c>
      <c r="AF18" s="3" t="str">
        <f>IFERROR((VLOOKUP(DETAILS!F37,DETAILS!$AB$23:$AE$55,2,FALSE)),"")</f>
        <v/>
      </c>
      <c r="AG18" s="3" t="str">
        <f>IFERROR((VLOOKUP(DETAILS!G37,DETAILS!$AB$23:$AE$55,2,FALSE)),"")</f>
        <v/>
      </c>
      <c r="AH18" s="3" t="str">
        <f>IFERROR((VLOOKUP(DETAILS!H37,DETAILS!$AB$23:$AE$55,2,FALSE)),"")</f>
        <v/>
      </c>
      <c r="AI18" s="3" t="str">
        <f>IFERROR((VLOOKUP(DETAILS!I37,DETAILS!$AB$23:$AE$55,2,FALSE)),"")</f>
        <v/>
      </c>
      <c r="AJ18" s="3" t="str">
        <f>IFERROR((VLOOKUP(DETAILS!J37,DETAILS!$AB$23:$AE$55,2,FALSE)),"")</f>
        <v/>
      </c>
      <c r="AK18" s="3" t="str">
        <f>IFERROR((VLOOKUP(DETAILS!K37,DETAILS!$AB$23:$AE$55,2,FALSE)),"")</f>
        <v/>
      </c>
      <c r="AL18" s="3" t="str">
        <f>IFERROR((VLOOKUP(DETAILS!L37,DETAILS!$AB$23:$AE$55,2,FALSE)),"")</f>
        <v/>
      </c>
      <c r="AM18" s="3" t="str">
        <f>IFERROR((VLOOKUP(DETAILS!M37,DETAILS!$AB$23:$AE$55,2,FALSE)),"")</f>
        <v/>
      </c>
      <c r="AN18" s="3" t="str">
        <f>IFERROR((VLOOKUP(DETAILS!N37,DETAILS!$AB$23:$AE$55,2,FALSE)),"")</f>
        <v/>
      </c>
      <c r="AO18" s="3" t="str">
        <f>IFERROR((VLOOKUP(DETAILS!O37,DETAILS!$AB$23:$AE$55,2,FALSE)),"")</f>
        <v/>
      </c>
      <c r="AP18" s="3" t="str">
        <f>IFERROR((VLOOKUP(DETAILS!P37,DETAILS!$AB$23:$AE$55,2,FALSE)),"")</f>
        <v/>
      </c>
      <c r="AQ18" s="3" t="str">
        <f>IFERROR((VLOOKUP(DETAILS!Q37,DETAILS!$AB$23:$AE$55,2,FALSE)),"")</f>
        <v/>
      </c>
      <c r="AR18" s="3" t="str">
        <f>IFERROR((VLOOKUP(DETAILS!R37,DETAILS!$AB$23:$AE$55,2,FALSE)),"")</f>
        <v/>
      </c>
      <c r="AS18" s="3" t="str">
        <f>IFERROR((VLOOKUP(DETAILS!S37,DETAILS!$AB$23:$AE$55,2,FALSE)),"")</f>
        <v/>
      </c>
      <c r="AT18" s="3" t="str">
        <f>IFERROR((VLOOKUP(DETAILS!T37,DETAILS!$AB$23:$AE$55,2,FALSE)),"")</f>
        <v/>
      </c>
      <c r="AU18" s="3" t="str">
        <f>IFERROR((VLOOKUP(DETAILS!U37,DETAILS!$AB$23:$AE$55,2,FALSE)),"")</f>
        <v/>
      </c>
      <c r="AV18" s="3" t="str">
        <f>IFERROR((VLOOKUP(DETAILS!V37,DETAILS!$AB$23:$AE$55,2,FALSE)),"")</f>
        <v/>
      </c>
      <c r="AW18" s="3" t="str">
        <f>IFERROR((VLOOKUP(DETAILS!W37,DETAILS!$AB$23:$AE$55,2,FALSE)),"")</f>
        <v/>
      </c>
      <c r="AX18" s="3" t="str">
        <f>IFERROR((VLOOKUP(DETAILS!X37,DETAILS!$AB$23:$AE$55,2,FALSE)),"")</f>
        <v/>
      </c>
      <c r="AY18" s="3" t="str">
        <f>IFERROR((VLOOKUP(DETAILS!Y37,DETAILS!$AB$23:$AE$55,2,FALSE)),"")</f>
        <v/>
      </c>
      <c r="BA18" s="3">
        <f>DETAILS!AB37</f>
        <v>14</v>
      </c>
      <c r="BB18" s="6" t="str">
        <f>DETAILS!AC37</f>
        <v>Ali</v>
      </c>
      <c r="BC18" s="3">
        <f>DETAILS!AD37</f>
        <v>5</v>
      </c>
      <c r="BD18" s="3">
        <f>DETAILS!AE37</f>
        <v>18</v>
      </c>
      <c r="BF18" s="3">
        <f>DETAILS!AB51</f>
        <v>0</v>
      </c>
      <c r="BG18" s="6">
        <f>DETAILS!AC51</f>
        <v>0</v>
      </c>
      <c r="BH18" s="3">
        <f>DETAILS!AD51</f>
        <v>0</v>
      </c>
      <c r="BI18" s="3">
        <f>DETAILS!AE51</f>
        <v>0</v>
      </c>
    </row>
    <row r="19" spans="1:61" x14ac:dyDescent="0.25">
      <c r="A19" s="9"/>
      <c r="BA19" s="5"/>
      <c r="BB19" s="7"/>
      <c r="BC19" s="5"/>
      <c r="BD19" s="5"/>
      <c r="BE19" s="5"/>
    </row>
    <row r="20" spans="1:61" s="9" customFormat="1" x14ac:dyDescent="0.25">
      <c r="A20" s="106" t="str">
        <f t="shared" si="0"/>
        <v>#</v>
      </c>
      <c r="B20" s="106" t="str">
        <f t="shared" ref="B20:B34" si="4">AC20</f>
        <v>NAME</v>
      </c>
      <c r="C20" s="106" t="str">
        <f t="shared" ref="C20:C34" si="5">AD20</f>
        <v>BDL</v>
      </c>
      <c r="D20" s="106" t="str">
        <f t="shared" ref="D20:D34" si="6">AE20</f>
        <v>TTL</v>
      </c>
      <c r="E20" s="14"/>
      <c r="F20" s="106" t="str">
        <f t="shared" ref="F20:F34" si="7">AG20</f>
        <v>#</v>
      </c>
      <c r="G20" s="106" t="str">
        <f t="shared" ref="G20:G34" si="8">AH20</f>
        <v>NAME</v>
      </c>
      <c r="H20" s="106" t="str">
        <f t="shared" ref="H20:H34" si="9">AI20</f>
        <v>BDL</v>
      </c>
      <c r="I20" s="106" t="str">
        <f t="shared" ref="I20:I34" si="10">AJ20</f>
        <v>TTL</v>
      </c>
      <c r="AB20" s="106" t="str">
        <f>BA4</f>
        <v>#</v>
      </c>
      <c r="AC20" s="106" t="str">
        <f t="shared" ref="AC20:AE20" si="11">BB4</f>
        <v>NAME</v>
      </c>
      <c r="AD20" s="106" t="str">
        <f t="shared" si="11"/>
        <v>BDL</v>
      </c>
      <c r="AE20" s="106" t="str">
        <f t="shared" si="11"/>
        <v>TTL</v>
      </c>
      <c r="AF20" s="14"/>
      <c r="AG20" s="106" t="str">
        <f>BF4</f>
        <v>#</v>
      </c>
      <c r="AH20" s="106" t="str">
        <f t="shared" ref="AH20:AJ20" si="12">BG4</f>
        <v>NAME</v>
      </c>
      <c r="AI20" s="106" t="str">
        <f t="shared" si="12"/>
        <v>BDL</v>
      </c>
      <c r="AJ20" s="106" t="str">
        <f t="shared" si="12"/>
        <v>TTL</v>
      </c>
      <c r="BA20" s="4"/>
      <c r="BB20" s="107"/>
      <c r="BC20" s="4"/>
      <c r="BD20" s="4"/>
      <c r="BE20" s="4"/>
      <c r="BG20" s="10"/>
    </row>
    <row r="21" spans="1:61" x14ac:dyDescent="0.25">
      <c r="A21" s="105">
        <f t="shared" si="0"/>
        <v>1</v>
      </c>
      <c r="B21" s="171" t="str">
        <f t="shared" si="4"/>
        <v>Salma</v>
      </c>
      <c r="C21" s="105">
        <f t="shared" si="5"/>
        <v>10</v>
      </c>
      <c r="D21" s="105">
        <f t="shared" si="6"/>
        <v>25</v>
      </c>
      <c r="E21" s="13"/>
      <c r="F21" s="105">
        <f t="shared" si="7"/>
        <v>15</v>
      </c>
      <c r="G21" s="171" t="str">
        <f t="shared" si="8"/>
        <v>Sajith PG</v>
      </c>
      <c r="H21" s="105">
        <f t="shared" si="9"/>
        <v>7</v>
      </c>
      <c r="I21" s="105">
        <f t="shared" si="10"/>
        <v>20</v>
      </c>
      <c r="J21" s="9"/>
      <c r="K21" s="9"/>
      <c r="AB21" s="105">
        <f t="shared" ref="AB21:AB34" si="13">BA5</f>
        <v>1</v>
      </c>
      <c r="AC21" s="171" t="str">
        <f t="shared" ref="AC21:AC34" si="14">BB5</f>
        <v>Salma</v>
      </c>
      <c r="AD21" s="105">
        <f t="shared" ref="AD21:AD34" si="15">BC5</f>
        <v>10</v>
      </c>
      <c r="AE21" s="105">
        <f t="shared" ref="AE21:AE34" si="16">BD5</f>
        <v>25</v>
      </c>
      <c r="AF21" s="13"/>
      <c r="AG21" s="105">
        <f t="shared" ref="AG21:AG34" si="17">BF5</f>
        <v>15</v>
      </c>
      <c r="AH21" s="171" t="str">
        <f t="shared" ref="AH21:AH34" si="18">BG5</f>
        <v>Sajith PG</v>
      </c>
      <c r="AI21" s="105">
        <f t="shared" ref="AI21:AI34" si="19">BH5</f>
        <v>7</v>
      </c>
      <c r="AJ21" s="105">
        <f t="shared" ref="AJ21:AJ34" si="20">BI5</f>
        <v>20</v>
      </c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5"/>
      <c r="BB21" s="7"/>
      <c r="BC21" s="5"/>
      <c r="BD21" s="5"/>
      <c r="BE21" s="5"/>
    </row>
    <row r="22" spans="1:61" x14ac:dyDescent="0.25">
      <c r="A22" s="105">
        <f t="shared" si="0"/>
        <v>2</v>
      </c>
      <c r="B22" s="171" t="str">
        <f t="shared" si="4"/>
        <v>Sheema</v>
      </c>
      <c r="C22" s="105">
        <f t="shared" si="5"/>
        <v>8</v>
      </c>
      <c r="D22" s="105">
        <f t="shared" si="6"/>
        <v>20</v>
      </c>
      <c r="E22" s="13"/>
      <c r="F22" s="105">
        <f t="shared" si="7"/>
        <v>16</v>
      </c>
      <c r="G22" s="171" t="str">
        <f t="shared" si="8"/>
        <v>Nizna</v>
      </c>
      <c r="H22" s="105">
        <f t="shared" si="9"/>
        <v>6</v>
      </c>
      <c r="I22" s="105">
        <f t="shared" si="10"/>
        <v>17</v>
      </c>
      <c r="J22" s="9"/>
      <c r="K22" s="9"/>
      <c r="AB22" s="105">
        <f t="shared" si="13"/>
        <v>2</v>
      </c>
      <c r="AC22" s="171" t="str">
        <f t="shared" si="14"/>
        <v>Sheema</v>
      </c>
      <c r="AD22" s="105">
        <f t="shared" si="15"/>
        <v>8</v>
      </c>
      <c r="AE22" s="105">
        <f t="shared" si="16"/>
        <v>20</v>
      </c>
      <c r="AF22" s="13"/>
      <c r="AG22" s="105">
        <f t="shared" si="17"/>
        <v>16</v>
      </c>
      <c r="AH22" s="171" t="str">
        <f t="shared" si="18"/>
        <v>Nizna</v>
      </c>
      <c r="AI22" s="105">
        <f t="shared" si="19"/>
        <v>6</v>
      </c>
      <c r="AJ22" s="105">
        <f t="shared" si="20"/>
        <v>17</v>
      </c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5"/>
      <c r="BB22" s="7"/>
      <c r="BC22" s="5"/>
      <c r="BD22" s="5"/>
      <c r="BE22" s="5"/>
    </row>
    <row r="23" spans="1:61" x14ac:dyDescent="0.25">
      <c r="A23" s="105">
        <f t="shared" si="0"/>
        <v>3</v>
      </c>
      <c r="B23" s="171" t="str">
        <f t="shared" si="4"/>
        <v>Ummuhany</v>
      </c>
      <c r="C23" s="105">
        <f t="shared" si="5"/>
        <v>7</v>
      </c>
      <c r="D23" s="105">
        <f t="shared" si="6"/>
        <v>18</v>
      </c>
      <c r="E23" s="13"/>
      <c r="F23" s="105">
        <f t="shared" si="7"/>
        <v>17</v>
      </c>
      <c r="G23" s="171" t="str">
        <f t="shared" si="8"/>
        <v>Sanjay</v>
      </c>
      <c r="H23" s="105">
        <f t="shared" si="9"/>
        <v>6</v>
      </c>
      <c r="I23" s="105">
        <f t="shared" si="10"/>
        <v>16</v>
      </c>
      <c r="J23" s="9"/>
      <c r="K23" s="9"/>
      <c r="AB23" s="105">
        <f t="shared" si="13"/>
        <v>3</v>
      </c>
      <c r="AC23" s="171" t="str">
        <f t="shared" si="14"/>
        <v>Ummuhany</v>
      </c>
      <c r="AD23" s="105">
        <f t="shared" si="15"/>
        <v>7</v>
      </c>
      <c r="AE23" s="105">
        <f t="shared" si="16"/>
        <v>18</v>
      </c>
      <c r="AF23" s="13"/>
      <c r="AG23" s="105">
        <f t="shared" si="17"/>
        <v>17</v>
      </c>
      <c r="AH23" s="171" t="str">
        <f t="shared" si="18"/>
        <v>Sanjay</v>
      </c>
      <c r="AI23" s="105">
        <f t="shared" si="19"/>
        <v>6</v>
      </c>
      <c r="AJ23" s="105">
        <f t="shared" si="20"/>
        <v>16</v>
      </c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5"/>
      <c r="BB23" s="7"/>
      <c r="BC23" s="5"/>
      <c r="BD23" s="5"/>
      <c r="BE23" s="5"/>
    </row>
    <row r="24" spans="1:61" x14ac:dyDescent="0.25">
      <c r="A24" s="105">
        <f t="shared" si="0"/>
        <v>4</v>
      </c>
      <c r="B24" s="171" t="str">
        <f t="shared" si="4"/>
        <v>Ziyadha</v>
      </c>
      <c r="C24" s="105">
        <f t="shared" si="5"/>
        <v>3</v>
      </c>
      <c r="D24" s="105">
        <f t="shared" si="6"/>
        <v>16</v>
      </c>
      <c r="E24" s="13"/>
      <c r="F24" s="105">
        <f t="shared" si="7"/>
        <v>18</v>
      </c>
      <c r="G24" s="171" t="str">
        <f t="shared" si="8"/>
        <v>Sindhu</v>
      </c>
      <c r="H24" s="105">
        <f t="shared" si="9"/>
        <v>3</v>
      </c>
      <c r="I24" s="105">
        <f t="shared" si="10"/>
        <v>18</v>
      </c>
      <c r="J24" s="9"/>
      <c r="K24" s="9"/>
      <c r="AB24" s="105">
        <f t="shared" si="13"/>
        <v>4</v>
      </c>
      <c r="AC24" s="171" t="str">
        <f t="shared" si="14"/>
        <v>Ziyadha</v>
      </c>
      <c r="AD24" s="105">
        <f t="shared" si="15"/>
        <v>3</v>
      </c>
      <c r="AE24" s="105">
        <f t="shared" si="16"/>
        <v>16</v>
      </c>
      <c r="AF24" s="13"/>
      <c r="AG24" s="105">
        <f t="shared" si="17"/>
        <v>18</v>
      </c>
      <c r="AH24" s="171" t="str">
        <f t="shared" si="18"/>
        <v>Sindhu</v>
      </c>
      <c r="AI24" s="105">
        <f t="shared" si="19"/>
        <v>3</v>
      </c>
      <c r="AJ24" s="105">
        <f t="shared" si="20"/>
        <v>18</v>
      </c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5"/>
      <c r="BB24" s="7"/>
      <c r="BC24" s="5"/>
      <c r="BD24" s="5"/>
      <c r="BE24" s="5"/>
    </row>
    <row r="25" spans="1:61" x14ac:dyDescent="0.25">
      <c r="A25" s="105">
        <f t="shared" si="0"/>
        <v>5</v>
      </c>
      <c r="B25" s="171" t="str">
        <f t="shared" si="4"/>
        <v xml:space="preserve">Razeena </v>
      </c>
      <c r="C25" s="105">
        <f t="shared" si="5"/>
        <v>5</v>
      </c>
      <c r="D25" s="105">
        <f t="shared" si="6"/>
        <v>18</v>
      </c>
      <c r="E25" s="13"/>
      <c r="F25" s="105">
        <f t="shared" si="7"/>
        <v>19</v>
      </c>
      <c r="G25" s="171" t="str">
        <f t="shared" si="8"/>
        <v>Ahmed</v>
      </c>
      <c r="H25" s="105">
        <f t="shared" si="9"/>
        <v>7</v>
      </c>
      <c r="I25" s="105">
        <f t="shared" si="10"/>
        <v>21</v>
      </c>
      <c r="J25" s="9"/>
      <c r="K25" s="9"/>
      <c r="AB25" s="105">
        <f t="shared" si="13"/>
        <v>5</v>
      </c>
      <c r="AC25" s="171" t="str">
        <f t="shared" si="14"/>
        <v xml:space="preserve">Razeena </v>
      </c>
      <c r="AD25" s="105">
        <f t="shared" si="15"/>
        <v>5</v>
      </c>
      <c r="AE25" s="105">
        <f t="shared" si="16"/>
        <v>18</v>
      </c>
      <c r="AF25" s="13"/>
      <c r="AG25" s="105">
        <f t="shared" si="17"/>
        <v>19</v>
      </c>
      <c r="AH25" s="171" t="str">
        <f t="shared" si="18"/>
        <v>Ahmed</v>
      </c>
      <c r="AI25" s="105">
        <f t="shared" si="19"/>
        <v>7</v>
      </c>
      <c r="AJ25" s="105">
        <f t="shared" si="20"/>
        <v>21</v>
      </c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5"/>
      <c r="BB25" s="7"/>
      <c r="BC25" s="5"/>
      <c r="BD25" s="5"/>
      <c r="BE25" s="5"/>
    </row>
    <row r="26" spans="1:61" x14ac:dyDescent="0.25">
      <c r="A26" s="105">
        <f t="shared" si="0"/>
        <v>6</v>
      </c>
      <c r="B26" s="171" t="str">
        <f t="shared" si="4"/>
        <v>Zunaira</v>
      </c>
      <c r="C26" s="105">
        <f t="shared" si="5"/>
        <v>3</v>
      </c>
      <c r="D26" s="105">
        <f t="shared" si="6"/>
        <v>17</v>
      </c>
      <c r="E26" s="13"/>
      <c r="F26" s="105">
        <f t="shared" si="7"/>
        <v>20</v>
      </c>
      <c r="G26" s="171" t="str">
        <f t="shared" si="8"/>
        <v>Naushadh</v>
      </c>
      <c r="H26" s="105">
        <f t="shared" si="9"/>
        <v>2</v>
      </c>
      <c r="I26" s="105">
        <f t="shared" si="10"/>
        <v>7</v>
      </c>
      <c r="J26" s="9"/>
      <c r="K26" s="9"/>
      <c r="AB26" s="105">
        <f t="shared" si="13"/>
        <v>6</v>
      </c>
      <c r="AC26" s="171" t="str">
        <f t="shared" si="14"/>
        <v>Zunaira</v>
      </c>
      <c r="AD26" s="105">
        <f t="shared" si="15"/>
        <v>3</v>
      </c>
      <c r="AE26" s="105">
        <f t="shared" si="16"/>
        <v>17</v>
      </c>
      <c r="AF26" s="13"/>
      <c r="AG26" s="105">
        <f t="shared" si="17"/>
        <v>20</v>
      </c>
      <c r="AH26" s="171" t="str">
        <f t="shared" si="18"/>
        <v>Naushadh</v>
      </c>
      <c r="AI26" s="105">
        <f t="shared" si="19"/>
        <v>2</v>
      </c>
      <c r="AJ26" s="105">
        <f t="shared" si="20"/>
        <v>7</v>
      </c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5"/>
      <c r="BB26" s="7"/>
      <c r="BC26" s="5"/>
      <c r="BD26" s="5"/>
      <c r="BE26" s="5"/>
    </row>
    <row r="27" spans="1:61" x14ac:dyDescent="0.25">
      <c r="A27" s="105">
        <f t="shared" si="0"/>
        <v>7</v>
      </c>
      <c r="B27" s="171" t="str">
        <f t="shared" si="4"/>
        <v>Maurifa</v>
      </c>
      <c r="C27" s="105">
        <f t="shared" si="5"/>
        <v>6</v>
      </c>
      <c r="D27" s="105">
        <f t="shared" si="6"/>
        <v>17</v>
      </c>
      <c r="E27" s="13"/>
      <c r="F27" s="105">
        <f t="shared" si="7"/>
        <v>21</v>
      </c>
      <c r="G27" s="171" t="str">
        <f t="shared" si="8"/>
        <v>Muna</v>
      </c>
      <c r="H27" s="105">
        <f t="shared" si="9"/>
        <v>6</v>
      </c>
      <c r="I27" s="105">
        <f t="shared" si="10"/>
        <v>18</v>
      </c>
      <c r="J27" s="9"/>
      <c r="K27" s="9"/>
      <c r="AB27" s="105">
        <f t="shared" si="13"/>
        <v>7</v>
      </c>
      <c r="AC27" s="171" t="str">
        <f t="shared" si="14"/>
        <v>Maurifa</v>
      </c>
      <c r="AD27" s="105">
        <f t="shared" si="15"/>
        <v>6</v>
      </c>
      <c r="AE27" s="105">
        <f t="shared" si="16"/>
        <v>17</v>
      </c>
      <c r="AF27" s="13"/>
      <c r="AG27" s="105">
        <f t="shared" si="17"/>
        <v>21</v>
      </c>
      <c r="AH27" s="171" t="str">
        <f t="shared" si="18"/>
        <v>Muna</v>
      </c>
      <c r="AI27" s="105">
        <f t="shared" si="19"/>
        <v>6</v>
      </c>
      <c r="AJ27" s="105">
        <f t="shared" si="20"/>
        <v>18</v>
      </c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5"/>
      <c r="BB27" s="7"/>
      <c r="BC27" s="5"/>
      <c r="BD27" s="5"/>
      <c r="BE27" s="5"/>
    </row>
    <row r="28" spans="1:61" x14ac:dyDescent="0.25">
      <c r="A28" s="105">
        <f t="shared" si="0"/>
        <v>8</v>
      </c>
      <c r="B28" s="171" t="str">
        <f t="shared" si="4"/>
        <v>Anand A</v>
      </c>
      <c r="C28" s="105">
        <f t="shared" si="5"/>
        <v>6</v>
      </c>
      <c r="D28" s="105">
        <f t="shared" si="6"/>
        <v>19</v>
      </c>
      <c r="E28" s="13"/>
      <c r="F28" s="105">
        <f t="shared" si="7"/>
        <v>22</v>
      </c>
      <c r="G28" s="171" t="str">
        <f t="shared" si="8"/>
        <v>Sukesh</v>
      </c>
      <c r="H28" s="105">
        <f t="shared" si="9"/>
        <v>3</v>
      </c>
      <c r="I28" s="105">
        <f t="shared" si="10"/>
        <v>20</v>
      </c>
      <c r="J28" s="9"/>
      <c r="K28" s="9"/>
      <c r="AB28" s="105">
        <f t="shared" si="13"/>
        <v>8</v>
      </c>
      <c r="AC28" s="171" t="str">
        <f t="shared" si="14"/>
        <v>Anand A</v>
      </c>
      <c r="AD28" s="105">
        <f t="shared" si="15"/>
        <v>6</v>
      </c>
      <c r="AE28" s="105">
        <f t="shared" si="16"/>
        <v>19</v>
      </c>
      <c r="AF28" s="13"/>
      <c r="AG28" s="105">
        <f t="shared" si="17"/>
        <v>22</v>
      </c>
      <c r="AH28" s="171" t="str">
        <f t="shared" si="18"/>
        <v>Sukesh</v>
      </c>
      <c r="AI28" s="105">
        <f t="shared" si="19"/>
        <v>3</v>
      </c>
      <c r="AJ28" s="105">
        <f t="shared" si="20"/>
        <v>20</v>
      </c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5"/>
      <c r="BB28" s="7"/>
      <c r="BC28" s="5"/>
      <c r="BD28" s="5"/>
      <c r="BE28" s="5"/>
    </row>
    <row r="29" spans="1:61" x14ac:dyDescent="0.25">
      <c r="A29" s="105">
        <f t="shared" si="0"/>
        <v>9</v>
      </c>
      <c r="B29" s="171" t="str">
        <f t="shared" si="4"/>
        <v>Shuhaidha</v>
      </c>
      <c r="C29" s="105">
        <f t="shared" si="5"/>
        <v>4</v>
      </c>
      <c r="D29" s="105">
        <f t="shared" si="6"/>
        <v>19</v>
      </c>
      <c r="E29" s="13"/>
      <c r="F29" s="105">
        <f t="shared" si="7"/>
        <v>23</v>
      </c>
      <c r="G29" s="171" t="str">
        <f t="shared" si="8"/>
        <v xml:space="preserve">Sharafiyya </v>
      </c>
      <c r="H29" s="105">
        <f t="shared" si="9"/>
        <v>4</v>
      </c>
      <c r="I29" s="105">
        <f t="shared" si="10"/>
        <v>18</v>
      </c>
      <c r="AB29" s="105">
        <f t="shared" si="13"/>
        <v>9</v>
      </c>
      <c r="AC29" s="171" t="str">
        <f t="shared" si="14"/>
        <v>Shuhaidha</v>
      </c>
      <c r="AD29" s="105">
        <f t="shared" si="15"/>
        <v>4</v>
      </c>
      <c r="AE29" s="105">
        <f t="shared" si="16"/>
        <v>19</v>
      </c>
      <c r="AF29" s="13"/>
      <c r="AG29" s="105">
        <f t="shared" si="17"/>
        <v>23</v>
      </c>
      <c r="AH29" s="171" t="str">
        <f t="shared" si="18"/>
        <v xml:space="preserve">Sharafiyya </v>
      </c>
      <c r="AI29" s="105">
        <f t="shared" si="19"/>
        <v>4</v>
      </c>
      <c r="AJ29" s="105">
        <f t="shared" si="20"/>
        <v>18</v>
      </c>
      <c r="BA29" s="5"/>
      <c r="BB29" s="7"/>
      <c r="BC29" s="5"/>
      <c r="BD29" s="5"/>
      <c r="BE29" s="5"/>
    </row>
    <row r="30" spans="1:61" x14ac:dyDescent="0.25">
      <c r="A30" s="105">
        <f t="shared" si="0"/>
        <v>10</v>
      </c>
      <c r="B30" s="171" t="str">
        <f t="shared" si="4"/>
        <v>Ageel</v>
      </c>
      <c r="C30" s="105">
        <f t="shared" si="5"/>
        <v>9</v>
      </c>
      <c r="D30" s="105">
        <f t="shared" si="6"/>
        <v>19</v>
      </c>
      <c r="E30" s="13"/>
      <c r="F30" s="105">
        <f t="shared" si="7"/>
        <v>0</v>
      </c>
      <c r="G30" s="171">
        <f t="shared" si="8"/>
        <v>0</v>
      </c>
      <c r="H30" s="105">
        <f t="shared" si="9"/>
        <v>0</v>
      </c>
      <c r="I30" s="105">
        <f t="shared" si="10"/>
        <v>0</v>
      </c>
      <c r="AB30" s="105">
        <f t="shared" si="13"/>
        <v>10</v>
      </c>
      <c r="AC30" s="171" t="str">
        <f t="shared" si="14"/>
        <v>Ageel</v>
      </c>
      <c r="AD30" s="105">
        <f t="shared" si="15"/>
        <v>9</v>
      </c>
      <c r="AE30" s="105">
        <f t="shared" si="16"/>
        <v>19</v>
      </c>
      <c r="AF30" s="13"/>
      <c r="AG30" s="105">
        <f t="shared" si="17"/>
        <v>0</v>
      </c>
      <c r="AH30" s="171">
        <f t="shared" si="18"/>
        <v>0</v>
      </c>
      <c r="AI30" s="105">
        <f t="shared" si="19"/>
        <v>0</v>
      </c>
      <c r="AJ30" s="105">
        <f t="shared" si="20"/>
        <v>0</v>
      </c>
      <c r="BA30" s="5"/>
      <c r="BB30" s="7"/>
      <c r="BC30" s="5"/>
      <c r="BD30" s="5"/>
      <c r="BE30" s="5"/>
    </row>
    <row r="31" spans="1:61" x14ac:dyDescent="0.25">
      <c r="A31" s="105">
        <f t="shared" si="0"/>
        <v>11</v>
      </c>
      <c r="B31" s="171" t="str">
        <f t="shared" si="4"/>
        <v>Lucian</v>
      </c>
      <c r="C31" s="105">
        <f t="shared" si="5"/>
        <v>4</v>
      </c>
      <c r="D31" s="105">
        <f t="shared" si="6"/>
        <v>17</v>
      </c>
      <c r="E31" s="13"/>
      <c r="F31" s="105">
        <f t="shared" si="7"/>
        <v>0</v>
      </c>
      <c r="G31" s="171">
        <f t="shared" si="8"/>
        <v>0</v>
      </c>
      <c r="H31" s="105">
        <f t="shared" si="9"/>
        <v>0</v>
      </c>
      <c r="I31" s="105">
        <f t="shared" si="10"/>
        <v>0</v>
      </c>
      <c r="AB31" s="105">
        <f t="shared" si="13"/>
        <v>11</v>
      </c>
      <c r="AC31" s="171" t="str">
        <f t="shared" si="14"/>
        <v>Lucian</v>
      </c>
      <c r="AD31" s="105">
        <f t="shared" si="15"/>
        <v>4</v>
      </c>
      <c r="AE31" s="105">
        <f t="shared" si="16"/>
        <v>17</v>
      </c>
      <c r="AF31" s="13"/>
      <c r="AG31" s="105">
        <f t="shared" si="17"/>
        <v>0</v>
      </c>
      <c r="AH31" s="171">
        <f t="shared" si="18"/>
        <v>0</v>
      </c>
      <c r="AI31" s="105">
        <f t="shared" si="19"/>
        <v>0</v>
      </c>
      <c r="AJ31" s="105">
        <f t="shared" si="20"/>
        <v>0</v>
      </c>
      <c r="BA31" s="5"/>
      <c r="BB31" s="7"/>
      <c r="BC31" s="5"/>
      <c r="BD31" s="5"/>
      <c r="BE31" s="5"/>
    </row>
    <row r="32" spans="1:61" x14ac:dyDescent="0.25">
      <c r="A32" s="105">
        <f t="shared" si="0"/>
        <v>12</v>
      </c>
      <c r="B32" s="171" t="str">
        <f t="shared" si="4"/>
        <v>Ashraf</v>
      </c>
      <c r="C32" s="105">
        <f t="shared" si="5"/>
        <v>4</v>
      </c>
      <c r="D32" s="105">
        <f t="shared" si="6"/>
        <v>16</v>
      </c>
      <c r="E32" s="13"/>
      <c r="F32" s="105">
        <f t="shared" si="7"/>
        <v>0</v>
      </c>
      <c r="G32" s="171">
        <f t="shared" si="8"/>
        <v>0</v>
      </c>
      <c r="H32" s="105">
        <f t="shared" si="9"/>
        <v>0</v>
      </c>
      <c r="I32" s="105">
        <f t="shared" si="10"/>
        <v>0</v>
      </c>
      <c r="AB32" s="105">
        <f t="shared" si="13"/>
        <v>12</v>
      </c>
      <c r="AC32" s="171" t="str">
        <f t="shared" si="14"/>
        <v>Ashraf</v>
      </c>
      <c r="AD32" s="105">
        <f t="shared" si="15"/>
        <v>4</v>
      </c>
      <c r="AE32" s="105">
        <f t="shared" si="16"/>
        <v>16</v>
      </c>
      <c r="AF32" s="13"/>
      <c r="AG32" s="105">
        <f t="shared" si="17"/>
        <v>0</v>
      </c>
      <c r="AH32" s="171">
        <f t="shared" si="18"/>
        <v>0</v>
      </c>
      <c r="AI32" s="105">
        <f t="shared" si="19"/>
        <v>0</v>
      </c>
      <c r="AJ32" s="105">
        <f t="shared" si="20"/>
        <v>0</v>
      </c>
      <c r="BA32" s="5"/>
      <c r="BB32" s="7"/>
      <c r="BC32" s="5"/>
      <c r="BD32" s="5"/>
      <c r="BE32" s="5"/>
    </row>
    <row r="33" spans="1:57" x14ac:dyDescent="0.25">
      <c r="A33" s="105">
        <f t="shared" si="0"/>
        <v>13</v>
      </c>
      <c r="B33" s="171" t="str">
        <f t="shared" si="4"/>
        <v>Cilji</v>
      </c>
      <c r="C33" s="105">
        <f t="shared" si="5"/>
        <v>4</v>
      </c>
      <c r="D33" s="105">
        <f t="shared" si="6"/>
        <v>20</v>
      </c>
      <c r="E33" s="13"/>
      <c r="F33" s="105">
        <f t="shared" si="7"/>
        <v>0</v>
      </c>
      <c r="G33" s="171">
        <f t="shared" si="8"/>
        <v>0</v>
      </c>
      <c r="H33" s="105">
        <f t="shared" si="9"/>
        <v>0</v>
      </c>
      <c r="I33" s="105">
        <f t="shared" si="10"/>
        <v>0</v>
      </c>
      <c r="AB33" s="105">
        <f t="shared" si="13"/>
        <v>13</v>
      </c>
      <c r="AC33" s="171" t="str">
        <f t="shared" si="14"/>
        <v>Cilji</v>
      </c>
      <c r="AD33" s="105">
        <f t="shared" si="15"/>
        <v>4</v>
      </c>
      <c r="AE33" s="105">
        <f t="shared" si="16"/>
        <v>20</v>
      </c>
      <c r="AF33" s="13"/>
      <c r="AG33" s="105">
        <f t="shared" si="17"/>
        <v>0</v>
      </c>
      <c r="AH33" s="171">
        <f t="shared" si="18"/>
        <v>0</v>
      </c>
      <c r="AI33" s="105">
        <f t="shared" si="19"/>
        <v>0</v>
      </c>
      <c r="AJ33" s="105">
        <f t="shared" si="20"/>
        <v>0</v>
      </c>
      <c r="BA33" s="5"/>
      <c r="BB33" s="7"/>
      <c r="BC33" s="5"/>
      <c r="BD33" s="5"/>
      <c r="BE33" s="5"/>
    </row>
    <row r="34" spans="1:57" x14ac:dyDescent="0.25">
      <c r="A34" s="105">
        <f t="shared" si="0"/>
        <v>14</v>
      </c>
      <c r="B34" s="171" t="str">
        <f t="shared" si="4"/>
        <v>Ali</v>
      </c>
      <c r="C34" s="105">
        <f t="shared" si="5"/>
        <v>5</v>
      </c>
      <c r="D34" s="105">
        <f t="shared" si="6"/>
        <v>18</v>
      </c>
      <c r="E34" s="13"/>
      <c r="F34" s="105">
        <f t="shared" si="7"/>
        <v>0</v>
      </c>
      <c r="G34" s="171">
        <f t="shared" si="8"/>
        <v>0</v>
      </c>
      <c r="H34" s="105">
        <f t="shared" si="9"/>
        <v>0</v>
      </c>
      <c r="I34" s="105">
        <f t="shared" si="10"/>
        <v>0</v>
      </c>
      <c r="AB34" s="105">
        <f t="shared" si="13"/>
        <v>14</v>
      </c>
      <c r="AC34" s="171" t="str">
        <f t="shared" si="14"/>
        <v>Ali</v>
      </c>
      <c r="AD34" s="105">
        <f t="shared" si="15"/>
        <v>5</v>
      </c>
      <c r="AE34" s="105">
        <f t="shared" si="16"/>
        <v>18</v>
      </c>
      <c r="AF34" s="13"/>
      <c r="AG34" s="105">
        <f t="shared" si="17"/>
        <v>0</v>
      </c>
      <c r="AH34" s="171">
        <f t="shared" si="18"/>
        <v>0</v>
      </c>
      <c r="AI34" s="105">
        <f t="shared" si="19"/>
        <v>0</v>
      </c>
      <c r="AJ34" s="105">
        <f t="shared" si="20"/>
        <v>0</v>
      </c>
      <c r="BA34" s="5"/>
      <c r="BB34" s="7"/>
      <c r="BC34" s="5"/>
      <c r="BD34" s="5"/>
      <c r="BE34" s="5"/>
    </row>
    <row r="35" spans="1:57" x14ac:dyDescent="0.25">
      <c r="A35" s="9"/>
      <c r="BA35" s="5"/>
      <c r="BB35" s="7"/>
      <c r="BC35" s="5"/>
      <c r="BD35" s="5"/>
      <c r="BE35" s="5"/>
    </row>
    <row r="36" spans="1:57" x14ac:dyDescent="0.25">
      <c r="BA36" s="5"/>
      <c r="BB36" s="7"/>
      <c r="BC36" s="5"/>
      <c r="BD36" s="5"/>
      <c r="BE36" s="5"/>
    </row>
    <row r="37" spans="1:57" x14ac:dyDescent="0.25">
      <c r="BA37" s="5"/>
      <c r="BB37" s="7"/>
      <c r="BC37" s="5"/>
      <c r="BD37" s="5"/>
      <c r="BE37" s="5"/>
    </row>
    <row r="38" spans="1:57" x14ac:dyDescent="0.25">
      <c r="BA38" s="5"/>
      <c r="BB38" s="7"/>
      <c r="BC38" s="5"/>
      <c r="BD38" s="5"/>
      <c r="BE38" s="5"/>
    </row>
    <row r="39" spans="1:57" x14ac:dyDescent="0.25">
      <c r="BA39" s="5"/>
      <c r="BB39" s="7"/>
      <c r="BC39" s="5"/>
      <c r="BD39" s="5"/>
      <c r="BE39" s="5"/>
    </row>
    <row r="40" spans="1:57" x14ac:dyDescent="0.25">
      <c r="BA40" s="5"/>
      <c r="BB40" s="7"/>
      <c r="BC40" s="5"/>
      <c r="BD40" s="5"/>
      <c r="BE40" s="5"/>
    </row>
    <row r="41" spans="1:57" x14ac:dyDescent="0.25">
      <c r="BA41" s="5"/>
      <c r="BB41" s="7"/>
      <c r="BC41" s="5"/>
      <c r="BD41" s="5"/>
      <c r="BE41" s="5"/>
    </row>
    <row r="42" spans="1:57" x14ac:dyDescent="0.25">
      <c r="BA42" s="5"/>
      <c r="BB42" s="7"/>
      <c r="BC42" s="5"/>
      <c r="BD42" s="5"/>
      <c r="BE42" s="5"/>
    </row>
    <row r="43" spans="1:57" x14ac:dyDescent="0.25">
      <c r="BA43" s="5"/>
      <c r="BB43" s="7"/>
      <c r="BC43" s="5"/>
      <c r="BD43" s="5"/>
      <c r="BE43" s="5"/>
    </row>
    <row r="44" spans="1:57" x14ac:dyDescent="0.25">
      <c r="BA44" s="5"/>
      <c r="BB44" s="7"/>
      <c r="BC44" s="5"/>
      <c r="BD44" s="5"/>
      <c r="BE44" s="5"/>
    </row>
    <row r="45" spans="1:57" x14ac:dyDescent="0.25">
      <c r="BA45" s="5"/>
      <c r="BB45" s="7"/>
      <c r="BC45" s="5"/>
      <c r="BD45" s="5"/>
      <c r="BE45" s="5"/>
    </row>
    <row r="46" spans="1:57" x14ac:dyDescent="0.25">
      <c r="BA46" s="5"/>
      <c r="BB46" s="7"/>
      <c r="BC46" s="5"/>
      <c r="BD46" s="5"/>
      <c r="BE46" s="5"/>
    </row>
    <row r="47" spans="1:57" x14ac:dyDescent="0.25">
      <c r="BA47" s="5"/>
      <c r="BB47" s="7"/>
      <c r="BC47" s="5"/>
      <c r="BD47" s="5"/>
      <c r="BE47" s="5"/>
    </row>
    <row r="48" spans="1:57" x14ac:dyDescent="0.25">
      <c r="BA48" s="5"/>
      <c r="BB48" s="7"/>
      <c r="BC48" s="5"/>
      <c r="BD48" s="5"/>
      <c r="BE48" s="5"/>
    </row>
    <row r="49" spans="53:57" x14ac:dyDescent="0.25">
      <c r="BA49" s="5"/>
      <c r="BB49" s="7"/>
      <c r="BC49" s="5"/>
      <c r="BD49" s="5"/>
      <c r="BE49" s="5"/>
    </row>
    <row r="50" spans="53:57" x14ac:dyDescent="0.25">
      <c r="BA50" s="5"/>
      <c r="BB50" s="7"/>
      <c r="BC50" s="5"/>
      <c r="BD50" s="5"/>
      <c r="BE50" s="5"/>
    </row>
    <row r="51" spans="53:57" x14ac:dyDescent="0.25">
      <c r="BA51" s="5"/>
      <c r="BB51" s="7"/>
      <c r="BC51" s="5"/>
      <c r="BD51" s="5"/>
      <c r="BE51" s="5"/>
    </row>
  </sheetData>
  <sheetProtection formatCells="0" formatColumns="0" formatRows="0" selectLockedCells="1"/>
  <mergeCells count="1">
    <mergeCell ref="K3:Q3"/>
  </mergeCells>
  <pageMargins left="0.7" right="0.7" top="0.75" bottom="0.75" header="0.3" footer="0.3"/>
  <pageSetup paperSize="9" scale="51" orientation="landscape" r:id="rId1"/>
  <colBreaks count="1" manualBreakCount="1">
    <brk id="5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FS679"/>
  <sheetViews>
    <sheetView zoomScale="71" zoomScaleNormal="71" workbookViewId="0">
      <selection activeCell="AR5" sqref="AR5"/>
    </sheetView>
  </sheetViews>
  <sheetFormatPr defaultColWidth="9.140625" defaultRowHeight="15.75" x14ac:dyDescent="0.25"/>
  <cols>
    <col min="1" max="1" width="6.140625" style="198" bestFit="1" customWidth="1"/>
    <col min="2" max="2" width="23.140625" style="334" customWidth="1"/>
    <col min="3" max="6" width="5.28515625" style="198" customWidth="1"/>
    <col min="7" max="7" width="5.28515625" style="465" customWidth="1"/>
    <col min="8" max="10" width="5.28515625" style="198" customWidth="1"/>
    <col min="11" max="11" width="5.28515625" style="465" customWidth="1"/>
    <col min="12" max="15" width="5.28515625" style="198" customWidth="1"/>
    <col min="16" max="16" width="5.28515625" style="465" customWidth="1"/>
    <col min="17" max="19" width="5.28515625" style="198" customWidth="1"/>
    <col min="20" max="20" width="5.28515625" style="465" customWidth="1"/>
    <col min="21" max="24" width="5.28515625" style="198" customWidth="1"/>
    <col min="25" max="25" width="5.28515625" style="465" customWidth="1"/>
    <col min="26" max="28" width="5.28515625" style="198" customWidth="1"/>
    <col min="29" max="29" width="5.28515625" style="465" customWidth="1"/>
    <col min="30" max="33" width="5.28515625" style="198" customWidth="1"/>
    <col min="34" max="34" width="5.28515625" style="465" customWidth="1"/>
    <col min="35" max="37" width="5.28515625" style="198" customWidth="1"/>
    <col min="38" max="38" width="5.28515625" style="465" customWidth="1"/>
    <col min="39" max="42" width="5.28515625" style="198" customWidth="1"/>
    <col min="43" max="43" width="5.28515625" style="465" customWidth="1"/>
    <col min="44" max="46" width="5.28515625" style="198" customWidth="1"/>
    <col min="47" max="47" width="5.28515625" style="465" customWidth="1"/>
    <col min="48" max="49" width="5.28515625" style="198" customWidth="1"/>
    <col min="50" max="125" width="4.140625" style="198" customWidth="1"/>
    <col min="126" max="139" width="4.28515625" style="198" customWidth="1"/>
    <col min="140" max="152" width="9.140625" style="198" customWidth="1"/>
    <col min="153" max="153" width="3.85546875" style="198" customWidth="1"/>
    <col min="154" max="179" width="4.7109375" style="198" customWidth="1"/>
    <col min="180" max="186" width="9.140625" style="198" customWidth="1"/>
    <col min="187" max="16384" width="9.140625" style="198"/>
  </cols>
  <sheetData>
    <row r="1" spans="1:175" s="215" customFormat="1" ht="16.5" thickBot="1" x14ac:dyDescent="0.3">
      <c r="A1" s="34"/>
      <c r="B1" s="35"/>
      <c r="C1" s="612" t="s">
        <v>22</v>
      </c>
      <c r="D1" s="613"/>
      <c r="E1" s="613"/>
      <c r="F1" s="613"/>
      <c r="G1" s="613"/>
      <c r="H1" s="613"/>
      <c r="I1" s="613"/>
      <c r="J1" s="613"/>
      <c r="K1" s="614"/>
      <c r="L1" s="612" t="s">
        <v>23</v>
      </c>
      <c r="M1" s="613"/>
      <c r="N1" s="613"/>
      <c r="O1" s="613"/>
      <c r="P1" s="613"/>
      <c r="Q1" s="613"/>
      <c r="R1" s="613"/>
      <c r="S1" s="613"/>
      <c r="T1" s="614"/>
      <c r="U1" s="612" t="s">
        <v>24</v>
      </c>
      <c r="V1" s="613"/>
      <c r="W1" s="613"/>
      <c r="X1" s="613"/>
      <c r="Y1" s="613"/>
      <c r="Z1" s="613"/>
      <c r="AA1" s="613"/>
      <c r="AB1" s="613"/>
      <c r="AC1" s="614"/>
      <c r="AD1" s="612" t="s">
        <v>25</v>
      </c>
      <c r="AE1" s="613"/>
      <c r="AF1" s="613"/>
      <c r="AG1" s="613"/>
      <c r="AH1" s="613"/>
      <c r="AI1" s="613"/>
      <c r="AJ1" s="613"/>
      <c r="AK1" s="613"/>
      <c r="AL1" s="614"/>
      <c r="AM1" s="612" t="s">
        <v>26</v>
      </c>
      <c r="AN1" s="613"/>
      <c r="AO1" s="613"/>
      <c r="AP1" s="613"/>
      <c r="AQ1" s="613"/>
      <c r="AR1" s="613"/>
      <c r="AS1" s="613"/>
      <c r="AT1" s="613"/>
      <c r="AU1" s="614"/>
      <c r="AV1" s="36"/>
    </row>
    <row r="2" spans="1:175" s="215" customFormat="1" ht="43.5" customHeight="1" x14ac:dyDescent="0.25">
      <c r="A2" s="37"/>
      <c r="B2" s="38"/>
      <c r="C2" s="315">
        <f>D3</f>
        <v>0.31944444444444448</v>
      </c>
      <c r="D2" s="316">
        <f t="shared" ref="D2:J2" si="0">E3</f>
        <v>0.34722222222222227</v>
      </c>
      <c r="E2" s="316">
        <f t="shared" si="0"/>
        <v>0.37500000000000006</v>
      </c>
      <c r="F2" s="316">
        <f t="shared" si="0"/>
        <v>0.40277777777777785</v>
      </c>
      <c r="G2" s="449">
        <f t="shared" si="0"/>
        <v>0.42708333333333343</v>
      </c>
      <c r="H2" s="316">
        <f t="shared" si="0"/>
        <v>0.45486111111111122</v>
      </c>
      <c r="I2" s="316">
        <f t="shared" si="0"/>
        <v>0.48263888888888901</v>
      </c>
      <c r="J2" s="316">
        <f t="shared" si="0"/>
        <v>0.51041666666666674</v>
      </c>
      <c r="K2" s="477">
        <f>K3+"00:45"</f>
        <v>0.54166666666666674</v>
      </c>
      <c r="L2" s="317">
        <f>C2</f>
        <v>0.31944444444444448</v>
      </c>
      <c r="M2" s="316">
        <f t="shared" ref="M2:M4" si="1">D2</f>
        <v>0.34722222222222227</v>
      </c>
      <c r="N2" s="316">
        <f t="shared" ref="N2:N4" si="2">E2</f>
        <v>0.37500000000000006</v>
      </c>
      <c r="O2" s="316">
        <f t="shared" ref="O2:O4" si="3">F2</f>
        <v>0.40277777777777785</v>
      </c>
      <c r="P2" s="449">
        <f t="shared" ref="P2:P3" si="4">G2</f>
        <v>0.42708333333333343</v>
      </c>
      <c r="Q2" s="316">
        <f t="shared" ref="Q2:Q4" si="5">H2</f>
        <v>0.45486111111111122</v>
      </c>
      <c r="R2" s="316">
        <f t="shared" ref="R2:R4" si="6">I2</f>
        <v>0.48263888888888901</v>
      </c>
      <c r="S2" s="316">
        <f t="shared" ref="S2:S4" si="7">J2</f>
        <v>0.51041666666666674</v>
      </c>
      <c r="T2" s="477">
        <f t="shared" ref="T2:T4" si="8">K2</f>
        <v>0.54166666666666674</v>
      </c>
      <c r="U2" s="317">
        <f>C2</f>
        <v>0.31944444444444448</v>
      </c>
      <c r="V2" s="316">
        <f t="shared" ref="V2:V3" si="9">D2</f>
        <v>0.34722222222222227</v>
      </c>
      <c r="W2" s="316">
        <f t="shared" ref="W2:W3" si="10">E2</f>
        <v>0.37500000000000006</v>
      </c>
      <c r="X2" s="316">
        <f t="shared" ref="X2:X3" si="11">F2</f>
        <v>0.40277777777777785</v>
      </c>
      <c r="Y2" s="449">
        <f t="shared" ref="Y2:Y3" si="12">G2</f>
        <v>0.42708333333333343</v>
      </c>
      <c r="Z2" s="316">
        <f t="shared" ref="Z2:Z3" si="13">H2</f>
        <v>0.45486111111111122</v>
      </c>
      <c r="AA2" s="316">
        <f t="shared" ref="AA2:AA3" si="14">I2</f>
        <v>0.48263888888888901</v>
      </c>
      <c r="AB2" s="316">
        <f t="shared" ref="AB2:AB3" si="15">J2</f>
        <v>0.51041666666666674</v>
      </c>
      <c r="AC2" s="477">
        <f t="shared" ref="AC2:AC3" si="16">K2</f>
        <v>0.54166666666666674</v>
      </c>
      <c r="AD2" s="317">
        <f>C2</f>
        <v>0.31944444444444448</v>
      </c>
      <c r="AE2" s="316">
        <f t="shared" ref="AE2:AE3" si="17">D2</f>
        <v>0.34722222222222227</v>
      </c>
      <c r="AF2" s="316">
        <f t="shared" ref="AF2:AF3" si="18">E2</f>
        <v>0.37500000000000006</v>
      </c>
      <c r="AG2" s="316">
        <f t="shared" ref="AG2:AG3" si="19">F2</f>
        <v>0.40277777777777785</v>
      </c>
      <c r="AH2" s="449">
        <f t="shared" ref="AH2:AH3" si="20">G2</f>
        <v>0.42708333333333343</v>
      </c>
      <c r="AI2" s="316">
        <f t="shared" ref="AI2:AI3" si="21">H2</f>
        <v>0.45486111111111122</v>
      </c>
      <c r="AJ2" s="316">
        <f t="shared" ref="AJ2:AJ3" si="22">I2</f>
        <v>0.48263888888888901</v>
      </c>
      <c r="AK2" s="316">
        <f t="shared" ref="AK2:AK3" si="23">J2</f>
        <v>0.51041666666666674</v>
      </c>
      <c r="AL2" s="477">
        <f t="shared" ref="AL2:AL3" si="24">K2</f>
        <v>0.54166666666666674</v>
      </c>
      <c r="AM2" s="317">
        <f>C2</f>
        <v>0.31944444444444448</v>
      </c>
      <c r="AN2" s="316">
        <f t="shared" ref="AN2:AN3" si="25">D2</f>
        <v>0.34722222222222227</v>
      </c>
      <c r="AO2" s="316">
        <f t="shared" ref="AO2:AO3" si="26">E2</f>
        <v>0.37500000000000006</v>
      </c>
      <c r="AP2" s="316">
        <f t="shared" ref="AP2:AP3" si="27">F2</f>
        <v>0.40277777777777785</v>
      </c>
      <c r="AQ2" s="449">
        <f t="shared" ref="AQ2:AQ3" si="28">G2</f>
        <v>0.42708333333333343</v>
      </c>
      <c r="AR2" s="316">
        <f t="shared" ref="AR2:AR3" si="29">H2</f>
        <v>0.45486111111111122</v>
      </c>
      <c r="AS2" s="316">
        <f t="shared" ref="AS2:AS3" si="30">I2</f>
        <v>0.48263888888888901</v>
      </c>
      <c r="AT2" s="316">
        <f t="shared" ref="AT2:AT3" si="31">J2</f>
        <v>0.51041666666666674</v>
      </c>
      <c r="AU2" s="490">
        <f t="shared" ref="AU2:AU3" si="32">K2</f>
        <v>0.54166666666666674</v>
      </c>
      <c r="AV2" s="39"/>
      <c r="BS2" s="318" t="s">
        <v>44</v>
      </c>
    </row>
    <row r="3" spans="1:175" s="323" customFormat="1" ht="43.5" customHeight="1" thickBot="1" x14ac:dyDescent="0.3">
      <c r="A3" s="40"/>
      <c r="B3" s="41"/>
      <c r="C3" s="319">
        <v>0.29166666666666669</v>
      </c>
      <c r="D3" s="320">
        <f>C3+"00:40"</f>
        <v>0.31944444444444448</v>
      </c>
      <c r="E3" s="320">
        <f t="shared" ref="E3:K3" si="33">D3+"00:40"</f>
        <v>0.34722222222222227</v>
      </c>
      <c r="F3" s="320">
        <f t="shared" si="33"/>
        <v>0.37500000000000006</v>
      </c>
      <c r="G3" s="450">
        <f t="shared" si="33"/>
        <v>0.40277777777777785</v>
      </c>
      <c r="H3" s="320">
        <f>G3+"00:35"</f>
        <v>0.42708333333333343</v>
      </c>
      <c r="I3" s="320">
        <f t="shared" si="33"/>
        <v>0.45486111111111122</v>
      </c>
      <c r="J3" s="320">
        <f t="shared" si="33"/>
        <v>0.48263888888888901</v>
      </c>
      <c r="K3" s="478">
        <f t="shared" si="33"/>
        <v>0.51041666666666674</v>
      </c>
      <c r="L3" s="321">
        <f>C3</f>
        <v>0.29166666666666669</v>
      </c>
      <c r="M3" s="320">
        <f t="shared" si="1"/>
        <v>0.31944444444444448</v>
      </c>
      <c r="N3" s="320">
        <f t="shared" si="2"/>
        <v>0.34722222222222227</v>
      </c>
      <c r="O3" s="320">
        <f t="shared" si="3"/>
        <v>0.37500000000000006</v>
      </c>
      <c r="P3" s="450">
        <f t="shared" si="4"/>
        <v>0.40277777777777785</v>
      </c>
      <c r="Q3" s="320">
        <f t="shared" si="5"/>
        <v>0.42708333333333343</v>
      </c>
      <c r="R3" s="320">
        <f t="shared" si="6"/>
        <v>0.45486111111111122</v>
      </c>
      <c r="S3" s="320">
        <f t="shared" si="7"/>
        <v>0.48263888888888901</v>
      </c>
      <c r="T3" s="478">
        <f t="shared" si="8"/>
        <v>0.51041666666666674</v>
      </c>
      <c r="U3" s="321">
        <f>C3</f>
        <v>0.29166666666666669</v>
      </c>
      <c r="V3" s="320">
        <f t="shared" si="9"/>
        <v>0.31944444444444448</v>
      </c>
      <c r="W3" s="320">
        <f t="shared" si="10"/>
        <v>0.34722222222222227</v>
      </c>
      <c r="X3" s="320">
        <f t="shared" si="11"/>
        <v>0.37500000000000006</v>
      </c>
      <c r="Y3" s="450">
        <f t="shared" si="12"/>
        <v>0.40277777777777785</v>
      </c>
      <c r="Z3" s="320">
        <f t="shared" si="13"/>
        <v>0.42708333333333343</v>
      </c>
      <c r="AA3" s="320">
        <f t="shared" si="14"/>
        <v>0.45486111111111122</v>
      </c>
      <c r="AB3" s="320">
        <f t="shared" si="15"/>
        <v>0.48263888888888901</v>
      </c>
      <c r="AC3" s="478">
        <f t="shared" si="16"/>
        <v>0.51041666666666674</v>
      </c>
      <c r="AD3" s="321">
        <f>C3</f>
        <v>0.29166666666666669</v>
      </c>
      <c r="AE3" s="320">
        <f t="shared" si="17"/>
        <v>0.31944444444444448</v>
      </c>
      <c r="AF3" s="320">
        <f t="shared" si="18"/>
        <v>0.34722222222222227</v>
      </c>
      <c r="AG3" s="320">
        <f t="shared" si="19"/>
        <v>0.37500000000000006</v>
      </c>
      <c r="AH3" s="450">
        <f t="shared" si="20"/>
        <v>0.40277777777777785</v>
      </c>
      <c r="AI3" s="320">
        <f t="shared" si="21"/>
        <v>0.42708333333333343</v>
      </c>
      <c r="AJ3" s="320">
        <f t="shared" si="22"/>
        <v>0.45486111111111122</v>
      </c>
      <c r="AK3" s="320">
        <f t="shared" si="23"/>
        <v>0.48263888888888901</v>
      </c>
      <c r="AL3" s="478">
        <f t="shared" si="24"/>
        <v>0.51041666666666674</v>
      </c>
      <c r="AM3" s="321">
        <f>C3</f>
        <v>0.29166666666666669</v>
      </c>
      <c r="AN3" s="320">
        <f t="shared" si="25"/>
        <v>0.31944444444444448</v>
      </c>
      <c r="AO3" s="320">
        <f t="shared" si="26"/>
        <v>0.34722222222222227</v>
      </c>
      <c r="AP3" s="320">
        <f t="shared" si="27"/>
        <v>0.37500000000000006</v>
      </c>
      <c r="AQ3" s="450">
        <f t="shared" si="28"/>
        <v>0.40277777777777785</v>
      </c>
      <c r="AR3" s="320">
        <f t="shared" si="29"/>
        <v>0.42708333333333343</v>
      </c>
      <c r="AS3" s="320">
        <f t="shared" si="30"/>
        <v>0.45486111111111122</v>
      </c>
      <c r="AT3" s="320">
        <f t="shared" si="31"/>
        <v>0.48263888888888901</v>
      </c>
      <c r="AU3" s="491">
        <f t="shared" si="32"/>
        <v>0.51041666666666674</v>
      </c>
      <c r="AV3" s="42"/>
      <c r="AW3" s="322" t="s">
        <v>45</v>
      </c>
      <c r="BS3" s="323">
        <f>DETAILS!C39</f>
        <v>3</v>
      </c>
      <c r="BT3" s="323">
        <f>DETAILS!D39</f>
        <v>4</v>
      </c>
      <c r="BU3" s="323">
        <f>DETAILS!E39</f>
        <v>5</v>
      </c>
      <c r="BV3" s="323">
        <f>DETAILS!F39</f>
        <v>6</v>
      </c>
      <c r="BW3" s="323">
        <f>DETAILS!G39</f>
        <v>7</v>
      </c>
      <c r="BX3" s="323">
        <f>DETAILS!H39</f>
        <v>8</v>
      </c>
      <c r="BY3" s="323">
        <f>DETAILS!I39</f>
        <v>9</v>
      </c>
      <c r="BZ3" s="323">
        <f>DETAILS!J39</f>
        <v>10</v>
      </c>
      <c r="CA3" s="323">
        <f>DETAILS!K39</f>
        <v>11</v>
      </c>
      <c r="CB3" s="323">
        <f>DETAILS!L39</f>
        <v>12</v>
      </c>
      <c r="CC3" s="323">
        <f>DETAILS!M39</f>
        <v>13</v>
      </c>
      <c r="CD3" s="323">
        <f>DETAILS!N39</f>
        <v>14</v>
      </c>
      <c r="CE3" s="323">
        <f>DETAILS!O39</f>
        <v>15</v>
      </c>
      <c r="CF3" s="323">
        <f>DETAILS!P39</f>
        <v>16</v>
      </c>
      <c r="CG3" s="323">
        <f>DETAILS!Q39</f>
        <v>17</v>
      </c>
      <c r="CH3" s="323">
        <f>DETAILS!R39</f>
        <v>18</v>
      </c>
      <c r="CI3" s="323">
        <f>DETAILS!S39</f>
        <v>19</v>
      </c>
      <c r="CJ3" s="323">
        <f>DETAILS!T39</f>
        <v>20</v>
      </c>
      <c r="CK3" s="323">
        <f>DETAILS!U39</f>
        <v>21</v>
      </c>
      <c r="CL3" s="323">
        <f>DETAILS!V39</f>
        <v>22</v>
      </c>
      <c r="CM3" s="323">
        <f>DETAILS!W39</f>
        <v>23</v>
      </c>
      <c r="CN3" s="323">
        <f>DETAILS!X39</f>
        <v>24</v>
      </c>
      <c r="CP3" s="318" t="s">
        <v>36</v>
      </c>
    </row>
    <row r="4" spans="1:175" s="215" customFormat="1" ht="16.5" thickBot="1" x14ac:dyDescent="0.3">
      <c r="A4" s="43" t="s">
        <v>21</v>
      </c>
      <c r="B4" s="44" t="s">
        <v>98</v>
      </c>
      <c r="C4" s="390">
        <v>1</v>
      </c>
      <c r="D4" s="391">
        <v>2</v>
      </c>
      <c r="E4" s="391">
        <v>3</v>
      </c>
      <c r="F4" s="391">
        <v>4</v>
      </c>
      <c r="G4" s="451"/>
      <c r="H4" s="391">
        <v>5</v>
      </c>
      <c r="I4" s="391">
        <v>6</v>
      </c>
      <c r="J4" s="391">
        <v>7</v>
      </c>
      <c r="K4" s="479">
        <v>9</v>
      </c>
      <c r="L4" s="392">
        <f>C4</f>
        <v>1</v>
      </c>
      <c r="M4" s="391">
        <f t="shared" si="1"/>
        <v>2</v>
      </c>
      <c r="N4" s="391">
        <f t="shared" si="2"/>
        <v>3</v>
      </c>
      <c r="O4" s="391">
        <f t="shared" si="3"/>
        <v>4</v>
      </c>
      <c r="P4" s="451"/>
      <c r="Q4" s="391">
        <f t="shared" si="5"/>
        <v>5</v>
      </c>
      <c r="R4" s="391">
        <f t="shared" si="6"/>
        <v>6</v>
      </c>
      <c r="S4" s="391">
        <f t="shared" si="7"/>
        <v>7</v>
      </c>
      <c r="T4" s="479">
        <f t="shared" si="8"/>
        <v>9</v>
      </c>
      <c r="U4" s="392">
        <f t="shared" ref="U4:AU4" si="34">L4</f>
        <v>1</v>
      </c>
      <c r="V4" s="391">
        <f t="shared" si="34"/>
        <v>2</v>
      </c>
      <c r="W4" s="391">
        <f t="shared" si="34"/>
        <v>3</v>
      </c>
      <c r="X4" s="391">
        <f t="shared" si="34"/>
        <v>4</v>
      </c>
      <c r="Y4" s="451"/>
      <c r="Z4" s="391">
        <f t="shared" si="34"/>
        <v>5</v>
      </c>
      <c r="AA4" s="391">
        <f t="shared" si="34"/>
        <v>6</v>
      </c>
      <c r="AB4" s="391">
        <f t="shared" si="34"/>
        <v>7</v>
      </c>
      <c r="AC4" s="479">
        <f t="shared" si="34"/>
        <v>9</v>
      </c>
      <c r="AD4" s="392">
        <f t="shared" si="34"/>
        <v>1</v>
      </c>
      <c r="AE4" s="391">
        <f t="shared" si="34"/>
        <v>2</v>
      </c>
      <c r="AF4" s="391">
        <f t="shared" si="34"/>
        <v>3</v>
      </c>
      <c r="AG4" s="391">
        <f t="shared" si="34"/>
        <v>4</v>
      </c>
      <c r="AH4" s="451"/>
      <c r="AI4" s="391">
        <f t="shared" si="34"/>
        <v>5</v>
      </c>
      <c r="AJ4" s="391">
        <f t="shared" si="34"/>
        <v>6</v>
      </c>
      <c r="AK4" s="391">
        <f t="shared" si="34"/>
        <v>7</v>
      </c>
      <c r="AL4" s="479">
        <f t="shared" si="34"/>
        <v>9</v>
      </c>
      <c r="AM4" s="392">
        <f t="shared" si="34"/>
        <v>1</v>
      </c>
      <c r="AN4" s="391">
        <f t="shared" si="34"/>
        <v>2</v>
      </c>
      <c r="AO4" s="391">
        <f t="shared" si="34"/>
        <v>3</v>
      </c>
      <c r="AP4" s="391">
        <f t="shared" si="34"/>
        <v>4</v>
      </c>
      <c r="AQ4" s="451"/>
      <c r="AR4" s="391">
        <f t="shared" si="34"/>
        <v>5</v>
      </c>
      <c r="AS4" s="391">
        <f t="shared" si="34"/>
        <v>6</v>
      </c>
      <c r="AT4" s="391">
        <f t="shared" si="34"/>
        <v>7</v>
      </c>
      <c r="AU4" s="492">
        <f t="shared" si="34"/>
        <v>9</v>
      </c>
      <c r="AV4" s="393" t="s">
        <v>11</v>
      </c>
      <c r="AW4" s="324" t="str">
        <f>BS4</f>
        <v>IS</v>
      </c>
      <c r="AX4" s="46" t="str">
        <f t="shared" ref="AX4:BR4" si="35">BT4</f>
        <v>DH</v>
      </c>
      <c r="AY4" s="46" t="str">
        <f t="shared" si="35"/>
        <v>EN</v>
      </c>
      <c r="AZ4" s="46" t="str">
        <f t="shared" si="35"/>
        <v>MT</v>
      </c>
      <c r="BA4" s="46" t="str">
        <f t="shared" si="35"/>
        <v>QR</v>
      </c>
      <c r="BB4" s="46" t="str">
        <f t="shared" si="35"/>
        <v>HL</v>
      </c>
      <c r="BC4" s="46" t="str">
        <f t="shared" si="35"/>
        <v>SS</v>
      </c>
      <c r="BD4" s="46" t="str">
        <f t="shared" si="35"/>
        <v>SC</v>
      </c>
      <c r="BE4" s="46" t="str">
        <f t="shared" si="35"/>
        <v>CA</v>
      </c>
      <c r="BF4" s="46" t="str">
        <f t="shared" si="35"/>
        <v>IC</v>
      </c>
      <c r="BG4" s="46" t="str">
        <f t="shared" si="35"/>
        <v>BS</v>
      </c>
      <c r="BH4" s="46" t="str">
        <f t="shared" si="35"/>
        <v>AC</v>
      </c>
      <c r="BI4" s="46" t="str">
        <f t="shared" si="35"/>
        <v>CO</v>
      </c>
      <c r="BJ4" s="46" t="str">
        <f t="shared" si="35"/>
        <v>EC</v>
      </c>
      <c r="BK4" s="46" t="str">
        <f t="shared" si="35"/>
        <v>MS</v>
      </c>
      <c r="BL4" s="46" t="str">
        <f t="shared" si="35"/>
        <v>CP</v>
      </c>
      <c r="BM4" s="46" t="str">
        <f t="shared" si="35"/>
        <v>BI</v>
      </c>
      <c r="BN4" s="46" t="str">
        <f t="shared" si="35"/>
        <v>CH</v>
      </c>
      <c r="BO4" s="46" t="str">
        <f t="shared" si="35"/>
        <v>BR</v>
      </c>
      <c r="BP4" s="46" t="str">
        <f t="shared" si="35"/>
        <v>LS</v>
      </c>
      <c r="BQ4" s="46" t="str">
        <f t="shared" si="35"/>
        <v>HS</v>
      </c>
      <c r="BR4" s="47" t="str">
        <f t="shared" si="35"/>
        <v>BT</v>
      </c>
      <c r="BS4" s="45" t="str">
        <f>DETAILS!C4</f>
        <v>IS</v>
      </c>
      <c r="BT4" s="46" t="str">
        <f>DETAILS!D4</f>
        <v>DH</v>
      </c>
      <c r="BU4" s="46" t="str">
        <f>DETAILS!E4</f>
        <v>EN</v>
      </c>
      <c r="BV4" s="46" t="str">
        <f>DETAILS!F4</f>
        <v>MT</v>
      </c>
      <c r="BW4" s="46" t="str">
        <f>DETAILS!G4</f>
        <v>QR</v>
      </c>
      <c r="BX4" s="46" t="str">
        <f>DETAILS!H4</f>
        <v>HL</v>
      </c>
      <c r="BY4" s="46" t="str">
        <f>DETAILS!I4</f>
        <v>SS</v>
      </c>
      <c r="BZ4" s="46" t="str">
        <f>DETAILS!J4</f>
        <v>SC</v>
      </c>
      <c r="CA4" s="46" t="str">
        <f>DETAILS!K4</f>
        <v>CA</v>
      </c>
      <c r="CB4" s="46" t="str">
        <f>DETAILS!L4</f>
        <v>IC</v>
      </c>
      <c r="CC4" s="46" t="str">
        <f>DETAILS!M4</f>
        <v>BS</v>
      </c>
      <c r="CD4" s="46" t="str">
        <f>DETAILS!N4</f>
        <v>AC</v>
      </c>
      <c r="CE4" s="46" t="str">
        <f>DETAILS!O4</f>
        <v>CO</v>
      </c>
      <c r="CF4" s="46" t="str">
        <f>DETAILS!P4</f>
        <v>EC</v>
      </c>
      <c r="CG4" s="46" t="str">
        <f>DETAILS!Q4</f>
        <v>MS</v>
      </c>
      <c r="CH4" s="46" t="str">
        <f>DETAILS!R4</f>
        <v>CP</v>
      </c>
      <c r="CI4" s="46" t="str">
        <f>DETAILS!S4</f>
        <v>BI</v>
      </c>
      <c r="CJ4" s="46" t="str">
        <f>DETAILS!T4</f>
        <v>CH</v>
      </c>
      <c r="CK4" s="46" t="str">
        <f>DETAILS!U4</f>
        <v>BR</v>
      </c>
      <c r="CL4" s="46" t="str">
        <f>DETAILS!V4</f>
        <v>LS</v>
      </c>
      <c r="CM4" s="46" t="str">
        <f>DETAILS!W4</f>
        <v>HS</v>
      </c>
      <c r="CN4" s="47" t="str">
        <f>DETAILS!X4</f>
        <v>BT</v>
      </c>
      <c r="CP4" s="19">
        <v>8</v>
      </c>
      <c r="CQ4" s="19">
        <v>11</v>
      </c>
      <c r="CR4" s="19">
        <v>6</v>
      </c>
      <c r="CS4" s="19">
        <v>19</v>
      </c>
      <c r="CT4" s="19">
        <v>10</v>
      </c>
      <c r="CU4" s="19">
        <v>22</v>
      </c>
      <c r="CV4" s="19">
        <v>6</v>
      </c>
      <c r="CW4" s="19">
        <v>16</v>
      </c>
      <c r="CX4" s="19">
        <v>7</v>
      </c>
      <c r="CY4" s="19">
        <v>9</v>
      </c>
      <c r="CZ4" s="19">
        <v>15</v>
      </c>
      <c r="DA4" s="19">
        <v>22</v>
      </c>
      <c r="DB4" s="19">
        <v>15</v>
      </c>
      <c r="DC4" s="19">
        <v>18</v>
      </c>
      <c r="DD4" s="19">
        <v>11</v>
      </c>
      <c r="DE4" s="19">
        <v>13</v>
      </c>
      <c r="DF4" s="19">
        <v>3</v>
      </c>
      <c r="DG4" s="19">
        <v>4</v>
      </c>
      <c r="DH4" s="19">
        <v>14</v>
      </c>
      <c r="DI4" s="19">
        <v>10</v>
      </c>
      <c r="DJ4" s="19">
        <v>14</v>
      </c>
      <c r="DK4" s="19">
        <v>2</v>
      </c>
      <c r="DL4" s="19">
        <v>2</v>
      </c>
      <c r="DM4" s="19">
        <v>2</v>
      </c>
      <c r="DN4" s="19">
        <v>4</v>
      </c>
      <c r="DO4" s="19">
        <v>19</v>
      </c>
      <c r="DP4" s="19">
        <v>14</v>
      </c>
      <c r="DQ4" s="19">
        <v>8</v>
      </c>
      <c r="DR4" s="19">
        <v>9</v>
      </c>
      <c r="DS4" s="19">
        <v>18</v>
      </c>
      <c r="DT4" s="19">
        <v>19</v>
      </c>
      <c r="DU4" s="19">
        <v>2</v>
      </c>
      <c r="DV4" s="19">
        <v>22</v>
      </c>
      <c r="DW4" s="19">
        <v>8</v>
      </c>
      <c r="DX4" s="19">
        <v>14</v>
      </c>
      <c r="DY4" s="19">
        <v>4</v>
      </c>
      <c r="DZ4" s="19">
        <v>19</v>
      </c>
      <c r="EA4" s="19">
        <v>11</v>
      </c>
      <c r="EB4" s="19">
        <v>20</v>
      </c>
      <c r="EC4" s="19">
        <v>3</v>
      </c>
      <c r="ED4" s="19">
        <v>18</v>
      </c>
      <c r="EE4" s="19">
        <v>11</v>
      </c>
      <c r="EF4" s="19">
        <v>2</v>
      </c>
      <c r="EG4" s="19">
        <v>15</v>
      </c>
      <c r="EH4" s="19">
        <v>20</v>
      </c>
      <c r="EJ4" s="215" t="str">
        <f>A5</f>
        <v>P1</v>
      </c>
      <c r="EK4" s="215">
        <v>1</v>
      </c>
      <c r="EX4" s="215" t="str">
        <f>BS4</f>
        <v>IS</v>
      </c>
      <c r="EY4" s="215" t="str">
        <f t="shared" ref="EY4:FE4" si="36">BT4</f>
        <v>DH</v>
      </c>
      <c r="EZ4" s="215" t="str">
        <f t="shared" si="36"/>
        <v>EN</v>
      </c>
      <c r="FA4" s="215" t="str">
        <f t="shared" si="36"/>
        <v>MT</v>
      </c>
      <c r="FB4" s="215" t="str">
        <f t="shared" si="36"/>
        <v>QR</v>
      </c>
      <c r="FC4" s="215" t="str">
        <f t="shared" si="36"/>
        <v>HL</v>
      </c>
      <c r="FD4" s="215" t="str">
        <f t="shared" si="36"/>
        <v>SS</v>
      </c>
      <c r="FE4" s="215" t="str">
        <f t="shared" si="36"/>
        <v>SC</v>
      </c>
      <c r="FF4" s="215" t="str">
        <f t="shared" ref="FF4" si="37">CA4</f>
        <v>CA</v>
      </c>
      <c r="FG4" s="215" t="str">
        <f t="shared" ref="FG4" si="38">CB4</f>
        <v>IC</v>
      </c>
      <c r="FH4" s="215" t="str">
        <f t="shared" ref="FH4" si="39">CC4</f>
        <v>BS</v>
      </c>
      <c r="FI4" s="215" t="str">
        <f t="shared" ref="FI4" si="40">CD4</f>
        <v>AC</v>
      </c>
      <c r="FJ4" s="215" t="str">
        <f t="shared" ref="FJ4" si="41">CE4</f>
        <v>CO</v>
      </c>
      <c r="FK4" s="215" t="str">
        <f t="shared" ref="FK4" si="42">CF4</f>
        <v>EC</v>
      </c>
      <c r="FL4" s="215" t="str">
        <f t="shared" ref="FL4" si="43">CG4</f>
        <v>MS</v>
      </c>
      <c r="FM4" s="215" t="str">
        <f t="shared" ref="FM4" si="44">CH4</f>
        <v>CP</v>
      </c>
      <c r="FN4" s="215" t="str">
        <f t="shared" ref="FN4" si="45">CI4</f>
        <v>BI</v>
      </c>
      <c r="FO4" s="215" t="str">
        <f t="shared" ref="FO4" si="46">CJ4</f>
        <v>CH</v>
      </c>
      <c r="FP4" s="215" t="str">
        <f t="shared" ref="FP4" si="47">CK4</f>
        <v>BR</v>
      </c>
      <c r="FQ4" s="215" t="str">
        <f t="shared" ref="FQ4" si="48">CL4</f>
        <v>LS</v>
      </c>
      <c r="FR4" s="215" t="str">
        <f t="shared" ref="FR4" si="49">CM4</f>
        <v>HS</v>
      </c>
      <c r="FS4" s="215" t="str">
        <f t="shared" ref="FS4" si="50">CN4</f>
        <v>BT</v>
      </c>
    </row>
    <row r="5" spans="1:175" ht="16.5" thickBot="1" x14ac:dyDescent="0.3">
      <c r="A5" s="45" t="str">
        <f>DETAILS!B5</f>
        <v>P1</v>
      </c>
      <c r="B5" s="581" t="str">
        <f>DETAILS!AC24</f>
        <v>Salma</v>
      </c>
      <c r="C5" s="398"/>
      <c r="D5" s="182"/>
      <c r="E5" s="182"/>
      <c r="F5" s="182" t="s">
        <v>1</v>
      </c>
      <c r="G5" s="182" t="s">
        <v>2</v>
      </c>
      <c r="H5" s="182" t="s">
        <v>176</v>
      </c>
      <c r="I5" s="204" t="s">
        <v>3</v>
      </c>
      <c r="J5" s="182" t="s">
        <v>4</v>
      </c>
      <c r="K5" s="563"/>
      <c r="L5" s="398"/>
      <c r="M5" s="182"/>
      <c r="N5" s="182"/>
      <c r="O5" s="182" t="s">
        <v>2</v>
      </c>
      <c r="P5" s="182" t="s">
        <v>5</v>
      </c>
      <c r="Q5" s="182" t="s">
        <v>176</v>
      </c>
      <c r="R5" s="182" t="s">
        <v>86</v>
      </c>
      <c r="S5" s="182" t="s">
        <v>84</v>
      </c>
      <c r="T5" s="563"/>
      <c r="U5" s="398"/>
      <c r="V5" s="182"/>
      <c r="W5" s="182"/>
      <c r="X5" s="182" t="s">
        <v>85</v>
      </c>
      <c r="Y5" s="182" t="s">
        <v>4</v>
      </c>
      <c r="Z5" s="182" t="s">
        <v>176</v>
      </c>
      <c r="AA5" s="182" t="s">
        <v>2</v>
      </c>
      <c r="AB5" s="574" t="s">
        <v>83</v>
      </c>
      <c r="AC5" s="563"/>
      <c r="AD5" s="398"/>
      <c r="AE5" s="182"/>
      <c r="AF5" s="182"/>
      <c r="AG5" s="182" t="s">
        <v>85</v>
      </c>
      <c r="AH5" s="182" t="s">
        <v>84</v>
      </c>
      <c r="AI5" s="182" t="s">
        <v>176</v>
      </c>
      <c r="AJ5" s="182" t="s">
        <v>86</v>
      </c>
      <c r="AK5" s="182" t="s">
        <v>3</v>
      </c>
      <c r="AL5" s="563"/>
      <c r="AM5" s="398"/>
      <c r="AN5" s="182"/>
      <c r="AO5" s="182"/>
      <c r="AP5" s="182" t="s">
        <v>5</v>
      </c>
      <c r="AQ5" s="182" t="s">
        <v>3</v>
      </c>
      <c r="AR5" s="182" t="s">
        <v>176</v>
      </c>
      <c r="AS5" s="182" t="s">
        <v>1</v>
      </c>
      <c r="AT5" s="182" t="s">
        <v>4</v>
      </c>
      <c r="AU5" s="563"/>
      <c r="AV5" s="36">
        <f>COUNTIF(C5:AU5,"&lt;&gt;")</f>
        <v>25</v>
      </c>
      <c r="AW5" s="211">
        <f>(COUNTIF($C5:$AU5,AW$4))-BS5</f>
        <v>0</v>
      </c>
      <c r="AX5" s="211">
        <f t="shared" ref="AX5:BR17" si="51">(COUNTIF($C5:$AU5,AX$4))-BT5</f>
        <v>0</v>
      </c>
      <c r="AY5" s="211">
        <f t="shared" si="51"/>
        <v>0</v>
      </c>
      <c r="AZ5" s="211">
        <f t="shared" si="51"/>
        <v>0</v>
      </c>
      <c r="BA5" s="211">
        <f t="shared" si="51"/>
        <v>0</v>
      </c>
      <c r="BB5" s="211">
        <f t="shared" si="51"/>
        <v>0</v>
      </c>
      <c r="BC5" s="211">
        <f t="shared" si="51"/>
        <v>0</v>
      </c>
      <c r="BD5" s="211">
        <f t="shared" si="51"/>
        <v>0</v>
      </c>
      <c r="BE5" s="211">
        <f t="shared" si="51"/>
        <v>0</v>
      </c>
      <c r="BF5" s="211">
        <f t="shared" si="51"/>
        <v>0</v>
      </c>
      <c r="BG5" s="211">
        <f t="shared" si="51"/>
        <v>0</v>
      </c>
      <c r="BH5" s="211">
        <f t="shared" si="51"/>
        <v>0</v>
      </c>
      <c r="BI5" s="211">
        <f t="shared" si="51"/>
        <v>0</v>
      </c>
      <c r="BJ5" s="211">
        <f t="shared" si="51"/>
        <v>0</v>
      </c>
      <c r="BK5" s="211">
        <f t="shared" si="51"/>
        <v>0</v>
      </c>
      <c r="BL5" s="211">
        <f t="shared" si="51"/>
        <v>0</v>
      </c>
      <c r="BM5" s="211">
        <f t="shared" si="51"/>
        <v>0</v>
      </c>
      <c r="BN5" s="211">
        <f t="shared" si="51"/>
        <v>0</v>
      </c>
      <c r="BO5" s="211">
        <f t="shared" si="51"/>
        <v>0</v>
      </c>
      <c r="BP5" s="211">
        <f t="shared" si="51"/>
        <v>0</v>
      </c>
      <c r="BQ5" s="211">
        <f t="shared" si="51"/>
        <v>0</v>
      </c>
      <c r="BR5" s="211">
        <f t="shared" si="51"/>
        <v>0</v>
      </c>
      <c r="BS5" s="48">
        <f>DETAILS!C5</f>
        <v>2</v>
      </c>
      <c r="BT5" s="19">
        <f>DETAILS!D5</f>
        <v>3</v>
      </c>
      <c r="BU5" s="19">
        <f>DETAILS!E5</f>
        <v>3</v>
      </c>
      <c r="BV5" s="19">
        <f>DETAILS!F5</f>
        <v>3</v>
      </c>
      <c r="BW5" s="19">
        <f>DETAILS!G5</f>
        <v>2</v>
      </c>
      <c r="BX5" s="19">
        <f>DETAILS!H5</f>
        <v>1</v>
      </c>
      <c r="BY5" s="19">
        <f>DETAILS!I5</f>
        <v>2</v>
      </c>
      <c r="BZ5" s="19">
        <f>DETAILS!J5</f>
        <v>2</v>
      </c>
      <c r="CA5" s="19">
        <f>DETAILS!K5</f>
        <v>2</v>
      </c>
      <c r="CB5" s="19">
        <f>DETAILS!L5</f>
        <v>0</v>
      </c>
      <c r="CC5" s="19">
        <f>DETAILS!M5</f>
        <v>0</v>
      </c>
      <c r="CD5" s="19">
        <f>DETAILS!N5</f>
        <v>0</v>
      </c>
      <c r="CE5" s="19">
        <f>DETAILS!O5</f>
        <v>0</v>
      </c>
      <c r="CF5" s="19">
        <f>DETAILS!P5</f>
        <v>0</v>
      </c>
      <c r="CG5" s="19">
        <f>DETAILS!Q5</f>
        <v>0</v>
      </c>
      <c r="CH5" s="19">
        <f>DETAILS!R5</f>
        <v>0</v>
      </c>
      <c r="CI5" s="19">
        <f>DETAILS!S5</f>
        <v>0</v>
      </c>
      <c r="CJ5" s="19">
        <f>DETAILS!T5</f>
        <v>0</v>
      </c>
      <c r="CK5" s="19">
        <f>DETAILS!U5</f>
        <v>5</v>
      </c>
      <c r="CL5" s="19">
        <f>DETAILS!V5</f>
        <v>0</v>
      </c>
      <c r="CM5" s="19">
        <f>DETAILS!W5</f>
        <v>0</v>
      </c>
      <c r="CN5" s="50">
        <f>DETAILS!X5</f>
        <v>0</v>
      </c>
      <c r="CP5" s="19">
        <v>15</v>
      </c>
      <c r="CQ5" s="19">
        <v>10</v>
      </c>
      <c r="CR5" s="19">
        <v>17</v>
      </c>
      <c r="CS5" s="19">
        <v>9</v>
      </c>
      <c r="CT5" s="19">
        <v>4</v>
      </c>
      <c r="CU5" s="19">
        <v>15</v>
      </c>
      <c r="CV5" s="19">
        <v>17</v>
      </c>
      <c r="CW5" s="19">
        <v>7</v>
      </c>
      <c r="CX5" s="19">
        <v>10</v>
      </c>
      <c r="CY5" s="19">
        <v>19</v>
      </c>
      <c r="CZ5" s="19">
        <v>8</v>
      </c>
      <c r="DA5" s="19">
        <v>5</v>
      </c>
      <c r="DB5" s="19">
        <v>1</v>
      </c>
      <c r="DC5" s="19">
        <v>11</v>
      </c>
      <c r="DD5" s="19">
        <v>18</v>
      </c>
      <c r="DE5" s="19">
        <v>16</v>
      </c>
      <c r="DF5" s="19">
        <v>2</v>
      </c>
      <c r="DG5" s="19">
        <v>4</v>
      </c>
      <c r="DH5" s="19">
        <v>8</v>
      </c>
      <c r="DI5" s="19">
        <v>13</v>
      </c>
      <c r="DJ5" s="19">
        <v>18</v>
      </c>
      <c r="DK5" s="19">
        <v>22</v>
      </c>
      <c r="DL5" s="19">
        <v>17</v>
      </c>
      <c r="DM5" s="19">
        <v>6</v>
      </c>
      <c r="DN5" s="19">
        <v>14</v>
      </c>
      <c r="DO5" s="19">
        <v>5</v>
      </c>
      <c r="DP5" s="19">
        <v>7</v>
      </c>
      <c r="DQ5" s="19">
        <v>16</v>
      </c>
      <c r="DR5" s="19">
        <v>19</v>
      </c>
      <c r="DS5" s="19">
        <v>19</v>
      </c>
      <c r="DT5" s="19">
        <v>5</v>
      </c>
      <c r="DU5" s="19">
        <v>21</v>
      </c>
      <c r="DV5" s="19">
        <v>6</v>
      </c>
      <c r="DW5" s="19">
        <v>20</v>
      </c>
      <c r="DX5" s="19">
        <v>5</v>
      </c>
      <c r="DY5" s="19">
        <v>12</v>
      </c>
      <c r="DZ5" s="19">
        <v>21</v>
      </c>
      <c r="EA5" s="19">
        <v>12</v>
      </c>
      <c r="EB5" s="19">
        <v>2</v>
      </c>
      <c r="EC5" s="19">
        <v>7</v>
      </c>
      <c r="ED5" s="19">
        <v>5</v>
      </c>
      <c r="EE5" s="19">
        <v>4</v>
      </c>
      <c r="EF5" s="19">
        <v>16</v>
      </c>
      <c r="EG5" s="19">
        <v>2</v>
      </c>
      <c r="EH5" s="19">
        <v>14</v>
      </c>
      <c r="EJ5" s="215" t="str">
        <f t="shared" ref="EJ5:EJ17" si="52">A6</f>
        <v>P2</v>
      </c>
      <c r="EK5" s="198">
        <f>EK4+1</f>
        <v>2</v>
      </c>
      <c r="EX5" s="198">
        <f>COUNTIF($C5:$AU5,AW$4)</f>
        <v>2</v>
      </c>
      <c r="EY5" s="198">
        <f t="shared" ref="EY5:FS17" si="53">COUNTIF($C5:$AU5,AX$4)</f>
        <v>3</v>
      </c>
      <c r="EZ5" s="198">
        <f t="shared" si="53"/>
        <v>3</v>
      </c>
      <c r="FA5" s="198">
        <f t="shared" si="53"/>
        <v>3</v>
      </c>
      <c r="FB5" s="198">
        <f t="shared" si="53"/>
        <v>2</v>
      </c>
      <c r="FC5" s="198">
        <f t="shared" si="53"/>
        <v>1</v>
      </c>
      <c r="FD5" s="198">
        <f t="shared" si="53"/>
        <v>2</v>
      </c>
      <c r="FE5" s="198">
        <f t="shared" si="53"/>
        <v>2</v>
      </c>
      <c r="FF5" s="198">
        <f t="shared" si="53"/>
        <v>2</v>
      </c>
      <c r="FG5" s="198">
        <f t="shared" si="53"/>
        <v>0</v>
      </c>
      <c r="FH5" s="198">
        <f t="shared" si="53"/>
        <v>0</v>
      </c>
      <c r="FI5" s="198">
        <f t="shared" si="53"/>
        <v>0</v>
      </c>
      <c r="FJ5" s="198">
        <f t="shared" si="53"/>
        <v>0</v>
      </c>
      <c r="FK5" s="198">
        <f t="shared" si="53"/>
        <v>0</v>
      </c>
      <c r="FL5" s="198">
        <f t="shared" si="53"/>
        <v>0</v>
      </c>
      <c r="FM5" s="198">
        <f t="shared" si="53"/>
        <v>0</v>
      </c>
      <c r="FN5" s="198">
        <f t="shared" si="53"/>
        <v>0</v>
      </c>
      <c r="FO5" s="198">
        <f t="shared" si="53"/>
        <v>0</v>
      </c>
      <c r="FP5" s="198">
        <f t="shared" si="53"/>
        <v>5</v>
      </c>
      <c r="FQ5" s="198">
        <f t="shared" si="53"/>
        <v>0</v>
      </c>
      <c r="FR5" s="198">
        <f t="shared" si="53"/>
        <v>0</v>
      </c>
      <c r="FS5" s="198">
        <f t="shared" si="53"/>
        <v>0</v>
      </c>
    </row>
    <row r="6" spans="1:175" ht="16.5" hidden="1" thickBot="1" x14ac:dyDescent="0.3">
      <c r="A6" s="83" t="str">
        <f>DETAILS!B6</f>
        <v>P2</v>
      </c>
      <c r="B6" s="582" t="str">
        <f>DETAILS!AC25</f>
        <v>Sheema</v>
      </c>
      <c r="C6" s="325">
        <v>0</v>
      </c>
      <c r="D6" s="326">
        <v>0</v>
      </c>
      <c r="E6" s="326">
        <v>0</v>
      </c>
      <c r="F6" s="326" t="str">
        <f>F5</f>
        <v>IS</v>
      </c>
      <c r="G6" s="326" t="str">
        <f t="shared" ref="G6:AT6" si="54">G5</f>
        <v>DH</v>
      </c>
      <c r="H6" s="326" t="str">
        <f t="shared" si="54"/>
        <v>BR</v>
      </c>
      <c r="I6" s="326" t="str">
        <f t="shared" si="54"/>
        <v>EN</v>
      </c>
      <c r="J6" s="326" t="str">
        <f t="shared" si="54"/>
        <v>MT</v>
      </c>
      <c r="K6" s="564">
        <f t="shared" si="54"/>
        <v>0</v>
      </c>
      <c r="L6" s="325">
        <f t="shared" si="54"/>
        <v>0</v>
      </c>
      <c r="M6" s="326">
        <f t="shared" si="54"/>
        <v>0</v>
      </c>
      <c r="N6" s="326">
        <f t="shared" si="54"/>
        <v>0</v>
      </c>
      <c r="O6" s="326" t="str">
        <f t="shared" si="54"/>
        <v>DH</v>
      </c>
      <c r="P6" s="326" t="str">
        <f t="shared" si="54"/>
        <v>QR</v>
      </c>
      <c r="Q6" s="326" t="str">
        <f t="shared" si="54"/>
        <v>BR</v>
      </c>
      <c r="R6" s="326" t="str">
        <f t="shared" si="54"/>
        <v>CA</v>
      </c>
      <c r="S6" s="326" t="str">
        <f t="shared" si="54"/>
        <v>SS</v>
      </c>
      <c r="T6" s="564">
        <f t="shared" si="54"/>
        <v>0</v>
      </c>
      <c r="U6" s="325">
        <f t="shared" si="54"/>
        <v>0</v>
      </c>
      <c r="V6" s="326">
        <f t="shared" si="54"/>
        <v>0</v>
      </c>
      <c r="W6" s="326">
        <f t="shared" si="54"/>
        <v>0</v>
      </c>
      <c r="X6" s="326" t="str">
        <f t="shared" si="54"/>
        <v>SC</v>
      </c>
      <c r="Y6" s="326" t="str">
        <f t="shared" si="54"/>
        <v>MT</v>
      </c>
      <c r="Z6" s="326" t="str">
        <f t="shared" si="54"/>
        <v>BR</v>
      </c>
      <c r="AA6" s="326" t="str">
        <f t="shared" si="54"/>
        <v>DH</v>
      </c>
      <c r="AB6" s="575" t="str">
        <f t="shared" si="54"/>
        <v>HL</v>
      </c>
      <c r="AC6" s="564">
        <f t="shared" si="54"/>
        <v>0</v>
      </c>
      <c r="AD6" s="325">
        <f t="shared" si="54"/>
        <v>0</v>
      </c>
      <c r="AE6" s="326">
        <f t="shared" si="54"/>
        <v>0</v>
      </c>
      <c r="AF6" s="326">
        <f t="shared" si="54"/>
        <v>0</v>
      </c>
      <c r="AG6" s="326" t="str">
        <f t="shared" si="54"/>
        <v>SC</v>
      </c>
      <c r="AH6" s="326" t="str">
        <f t="shared" si="54"/>
        <v>SS</v>
      </c>
      <c r="AI6" s="326" t="str">
        <f t="shared" si="54"/>
        <v>BR</v>
      </c>
      <c r="AJ6" s="326" t="str">
        <f t="shared" si="54"/>
        <v>CA</v>
      </c>
      <c r="AK6" s="326" t="str">
        <f t="shared" si="54"/>
        <v>EN</v>
      </c>
      <c r="AL6" s="564">
        <f t="shared" si="54"/>
        <v>0</v>
      </c>
      <c r="AM6" s="325">
        <f t="shared" si="54"/>
        <v>0</v>
      </c>
      <c r="AN6" s="326">
        <f t="shared" si="54"/>
        <v>0</v>
      </c>
      <c r="AO6" s="326">
        <f t="shared" si="54"/>
        <v>0</v>
      </c>
      <c r="AP6" s="326" t="str">
        <f t="shared" si="54"/>
        <v>QR</v>
      </c>
      <c r="AQ6" s="326" t="str">
        <f t="shared" si="54"/>
        <v>EN</v>
      </c>
      <c r="AR6" s="326" t="str">
        <f t="shared" si="54"/>
        <v>BR</v>
      </c>
      <c r="AS6" s="326" t="str">
        <f t="shared" si="54"/>
        <v>IS</v>
      </c>
      <c r="AT6" s="326" t="str">
        <f t="shared" si="54"/>
        <v>MT</v>
      </c>
      <c r="AU6" s="564"/>
      <c r="AV6" s="99">
        <f t="shared" ref="AV6:AV18" si="55">COUNTIF(C6:AU6,"&lt;&gt;")</f>
        <v>44</v>
      </c>
      <c r="AW6" s="211">
        <f t="shared" ref="AW6:AW18" si="56">(COUNTIF($C6:$AU6,AW$4))-BS6</f>
        <v>0</v>
      </c>
      <c r="AX6" s="211">
        <f t="shared" si="51"/>
        <v>0</v>
      </c>
      <c r="AY6" s="211">
        <f t="shared" si="51"/>
        <v>0</v>
      </c>
      <c r="AZ6" s="211">
        <f t="shared" si="51"/>
        <v>0</v>
      </c>
      <c r="BA6" s="211">
        <f t="shared" si="51"/>
        <v>0</v>
      </c>
      <c r="BB6" s="211">
        <f t="shared" si="51"/>
        <v>0</v>
      </c>
      <c r="BC6" s="211">
        <f t="shared" si="51"/>
        <v>0</v>
      </c>
      <c r="BD6" s="211">
        <f t="shared" si="51"/>
        <v>0</v>
      </c>
      <c r="BE6" s="211">
        <f t="shared" si="51"/>
        <v>0</v>
      </c>
      <c r="BF6" s="211">
        <f t="shared" si="51"/>
        <v>0</v>
      </c>
      <c r="BG6" s="211">
        <f t="shared" si="51"/>
        <v>0</v>
      </c>
      <c r="BH6" s="211">
        <f t="shared" si="51"/>
        <v>0</v>
      </c>
      <c r="BI6" s="211">
        <f t="shared" si="51"/>
        <v>0</v>
      </c>
      <c r="BJ6" s="211">
        <f t="shared" si="51"/>
        <v>0</v>
      </c>
      <c r="BK6" s="211">
        <f t="shared" si="51"/>
        <v>0</v>
      </c>
      <c r="BL6" s="211">
        <f t="shared" si="51"/>
        <v>0</v>
      </c>
      <c r="BM6" s="211">
        <f t="shared" si="51"/>
        <v>0</v>
      </c>
      <c r="BN6" s="211">
        <f t="shared" si="51"/>
        <v>0</v>
      </c>
      <c r="BO6" s="211">
        <f t="shared" si="51"/>
        <v>0</v>
      </c>
      <c r="BP6" s="211">
        <f t="shared" si="51"/>
        <v>0</v>
      </c>
      <c r="BQ6" s="211">
        <f t="shared" si="51"/>
        <v>0</v>
      </c>
      <c r="BR6" s="211">
        <f t="shared" si="51"/>
        <v>0</v>
      </c>
      <c r="BS6" s="48">
        <f>DETAILS!C6</f>
        <v>2</v>
      </c>
      <c r="BT6" s="19">
        <f>DETAILS!D6</f>
        <v>3</v>
      </c>
      <c r="BU6" s="19">
        <f>DETAILS!E6</f>
        <v>3</v>
      </c>
      <c r="BV6" s="19">
        <f>DETAILS!F6</f>
        <v>3</v>
      </c>
      <c r="BW6" s="19">
        <f>DETAILS!G6</f>
        <v>2</v>
      </c>
      <c r="BX6" s="19">
        <f>DETAILS!H6</f>
        <v>1</v>
      </c>
      <c r="BY6" s="19">
        <f>DETAILS!I6</f>
        <v>2</v>
      </c>
      <c r="BZ6" s="19">
        <f>DETAILS!J6</f>
        <v>2</v>
      </c>
      <c r="CA6" s="19">
        <f>DETAILS!K6</f>
        <v>2</v>
      </c>
      <c r="CB6" s="19">
        <f>DETAILS!L6</f>
        <v>0</v>
      </c>
      <c r="CC6" s="19">
        <f>DETAILS!M6</f>
        <v>0</v>
      </c>
      <c r="CD6" s="19">
        <f>DETAILS!N6</f>
        <v>0</v>
      </c>
      <c r="CE6" s="19">
        <f>DETAILS!O6</f>
        <v>0</v>
      </c>
      <c r="CF6" s="19">
        <f>DETAILS!P6</f>
        <v>0</v>
      </c>
      <c r="CG6" s="19">
        <f>DETAILS!Q6</f>
        <v>0</v>
      </c>
      <c r="CH6" s="19">
        <f>DETAILS!R6</f>
        <v>0</v>
      </c>
      <c r="CI6" s="19">
        <f>DETAILS!S6</f>
        <v>0</v>
      </c>
      <c r="CJ6" s="19">
        <f>DETAILS!T6</f>
        <v>0</v>
      </c>
      <c r="CK6" s="19">
        <f>DETAILS!U6</f>
        <v>5</v>
      </c>
      <c r="CL6" s="19">
        <f>DETAILS!V6</f>
        <v>0</v>
      </c>
      <c r="CM6" s="19">
        <f>DETAILS!W6</f>
        <v>0</v>
      </c>
      <c r="CN6" s="50">
        <f>DETAILS!X6</f>
        <v>0</v>
      </c>
      <c r="CP6" s="19">
        <v>4</v>
      </c>
      <c r="CQ6" s="19">
        <v>11</v>
      </c>
      <c r="CR6" s="19">
        <v>11</v>
      </c>
      <c r="CS6" s="19">
        <v>3</v>
      </c>
      <c r="CT6" s="19">
        <v>19</v>
      </c>
      <c r="CU6" s="19">
        <v>18</v>
      </c>
      <c r="CV6" s="19">
        <v>22</v>
      </c>
      <c r="CW6" s="19">
        <v>19</v>
      </c>
      <c r="CX6" s="19">
        <v>3</v>
      </c>
      <c r="CY6" s="19">
        <v>19</v>
      </c>
      <c r="CZ6" s="19">
        <v>16</v>
      </c>
      <c r="DA6" s="19">
        <v>21</v>
      </c>
      <c r="DB6" s="19">
        <v>9</v>
      </c>
      <c r="DC6" s="19">
        <v>1</v>
      </c>
      <c r="DD6" s="19">
        <v>3</v>
      </c>
      <c r="DE6" s="19">
        <v>19</v>
      </c>
      <c r="DF6" s="19">
        <v>18</v>
      </c>
      <c r="DG6" s="19">
        <v>3</v>
      </c>
      <c r="DH6" s="19">
        <v>21</v>
      </c>
      <c r="DI6" s="19">
        <v>5</v>
      </c>
      <c r="DJ6" s="19">
        <v>2</v>
      </c>
      <c r="DK6" s="19">
        <v>8</v>
      </c>
      <c r="DL6" s="19">
        <v>21</v>
      </c>
      <c r="DM6" s="19">
        <v>13</v>
      </c>
      <c r="DN6" s="19">
        <v>17</v>
      </c>
      <c r="DO6" s="19">
        <v>10</v>
      </c>
      <c r="DP6" s="19">
        <v>22</v>
      </c>
      <c r="DQ6" s="19">
        <v>15</v>
      </c>
      <c r="DR6" s="19">
        <v>15</v>
      </c>
      <c r="DS6" s="19">
        <v>20</v>
      </c>
      <c r="DT6" s="19">
        <v>11</v>
      </c>
      <c r="DU6" s="19">
        <v>4</v>
      </c>
      <c r="DV6" s="19">
        <v>11</v>
      </c>
      <c r="DW6" s="19">
        <v>4</v>
      </c>
      <c r="DX6" s="19">
        <v>21</v>
      </c>
      <c r="DY6" s="19">
        <v>22</v>
      </c>
      <c r="DZ6" s="19">
        <v>14</v>
      </c>
      <c r="EA6" s="19">
        <v>5</v>
      </c>
      <c r="EB6" s="19">
        <v>2</v>
      </c>
      <c r="EC6" s="19">
        <v>9</v>
      </c>
      <c r="ED6" s="19">
        <v>17</v>
      </c>
      <c r="EE6" s="19">
        <v>2</v>
      </c>
      <c r="EF6" s="19">
        <v>19</v>
      </c>
      <c r="EG6" s="19">
        <v>3</v>
      </c>
      <c r="EH6" s="19">
        <v>10</v>
      </c>
      <c r="EJ6" s="215" t="str">
        <f t="shared" si="52"/>
        <v>1A</v>
      </c>
      <c r="EK6" s="198">
        <f>EK5+1</f>
        <v>3</v>
      </c>
      <c r="EX6" s="198">
        <f t="shared" ref="EX6:EX18" si="57">COUNTIF($C6:$AU6,AW$4)</f>
        <v>2</v>
      </c>
      <c r="EY6" s="198">
        <f t="shared" si="53"/>
        <v>3</v>
      </c>
      <c r="EZ6" s="198">
        <f t="shared" si="53"/>
        <v>3</v>
      </c>
      <c r="FA6" s="198">
        <f t="shared" si="53"/>
        <v>3</v>
      </c>
      <c r="FB6" s="198">
        <f t="shared" si="53"/>
        <v>2</v>
      </c>
      <c r="FC6" s="198">
        <f t="shared" si="53"/>
        <v>1</v>
      </c>
      <c r="FD6" s="198">
        <f t="shared" si="53"/>
        <v>2</v>
      </c>
      <c r="FE6" s="198">
        <f t="shared" si="53"/>
        <v>2</v>
      </c>
      <c r="FF6" s="198">
        <f t="shared" si="53"/>
        <v>2</v>
      </c>
      <c r="FG6" s="198">
        <f t="shared" si="53"/>
        <v>0</v>
      </c>
      <c r="FH6" s="198">
        <f t="shared" si="53"/>
        <v>0</v>
      </c>
      <c r="FI6" s="198">
        <f t="shared" si="53"/>
        <v>0</v>
      </c>
      <c r="FJ6" s="198">
        <f t="shared" si="53"/>
        <v>0</v>
      </c>
      <c r="FK6" s="198">
        <f t="shared" si="53"/>
        <v>0</v>
      </c>
      <c r="FL6" s="198">
        <f t="shared" si="53"/>
        <v>0</v>
      </c>
      <c r="FM6" s="198">
        <f t="shared" si="53"/>
        <v>0</v>
      </c>
      <c r="FN6" s="198">
        <f t="shared" si="53"/>
        <v>0</v>
      </c>
      <c r="FO6" s="198">
        <f t="shared" si="53"/>
        <v>0</v>
      </c>
      <c r="FP6" s="198">
        <f t="shared" si="53"/>
        <v>5</v>
      </c>
      <c r="FQ6" s="198">
        <f t="shared" si="53"/>
        <v>0</v>
      </c>
      <c r="FR6" s="198">
        <f t="shared" si="53"/>
        <v>0</v>
      </c>
      <c r="FS6" s="198">
        <f t="shared" si="53"/>
        <v>0</v>
      </c>
    </row>
    <row r="7" spans="1:175" x14ac:dyDescent="0.25">
      <c r="A7" s="566" t="str">
        <f>DETAILS!B7</f>
        <v>1A</v>
      </c>
      <c r="B7" s="583" t="str">
        <f>DETAILS!AC26</f>
        <v>Ummuhany</v>
      </c>
      <c r="C7" s="398" t="s">
        <v>1</v>
      </c>
      <c r="D7" s="182" t="s">
        <v>2</v>
      </c>
      <c r="E7" s="182" t="s">
        <v>3</v>
      </c>
      <c r="F7" s="182" t="s">
        <v>4</v>
      </c>
      <c r="G7" s="182"/>
      <c r="H7" s="182" t="s">
        <v>5</v>
      </c>
      <c r="I7" s="182" t="s">
        <v>85</v>
      </c>
      <c r="J7" s="182" t="s">
        <v>84</v>
      </c>
      <c r="K7" s="563"/>
      <c r="L7" s="398" t="s">
        <v>86</v>
      </c>
      <c r="M7" s="182" t="s">
        <v>2</v>
      </c>
      <c r="N7" s="182" t="s">
        <v>3</v>
      </c>
      <c r="O7" s="182" t="s">
        <v>5</v>
      </c>
      <c r="P7" s="182"/>
      <c r="Q7" s="182" t="s">
        <v>85</v>
      </c>
      <c r="R7" s="182" t="s">
        <v>4</v>
      </c>
      <c r="S7" s="182" t="s">
        <v>123</v>
      </c>
      <c r="T7" s="563"/>
      <c r="U7" s="398" t="s">
        <v>4</v>
      </c>
      <c r="V7" s="182" t="s">
        <v>84</v>
      </c>
      <c r="W7" s="182" t="s">
        <v>3</v>
      </c>
      <c r="X7" s="182" t="s">
        <v>5</v>
      </c>
      <c r="Y7" s="182"/>
      <c r="Z7" s="182" t="s">
        <v>2</v>
      </c>
      <c r="AA7" s="182" t="s">
        <v>85</v>
      </c>
      <c r="AB7" s="574" t="s">
        <v>83</v>
      </c>
      <c r="AC7" s="563"/>
      <c r="AD7" s="398" t="s">
        <v>1</v>
      </c>
      <c r="AE7" s="182" t="s">
        <v>2</v>
      </c>
      <c r="AF7" s="182" t="s">
        <v>84</v>
      </c>
      <c r="AG7" s="182" t="s">
        <v>4</v>
      </c>
      <c r="AH7" s="182"/>
      <c r="AI7" s="574" t="s">
        <v>3</v>
      </c>
      <c r="AJ7" s="182" t="s">
        <v>86</v>
      </c>
      <c r="AK7" s="182" t="s">
        <v>85</v>
      </c>
      <c r="AL7" s="563"/>
      <c r="AM7" s="398" t="s">
        <v>3</v>
      </c>
      <c r="AN7" s="182" t="s">
        <v>3</v>
      </c>
      <c r="AO7" s="182" t="s">
        <v>85</v>
      </c>
      <c r="AP7" s="182" t="s">
        <v>4</v>
      </c>
      <c r="AQ7" s="182"/>
      <c r="AR7" s="182" t="s">
        <v>2</v>
      </c>
      <c r="AS7" s="182" t="s">
        <v>1</v>
      </c>
      <c r="AT7" s="574" t="s">
        <v>83</v>
      </c>
      <c r="AU7" s="563"/>
      <c r="AV7" s="36">
        <f t="shared" si="55"/>
        <v>35</v>
      </c>
      <c r="AW7" s="211">
        <f t="shared" si="56"/>
        <v>0</v>
      </c>
      <c r="AX7" s="211">
        <f t="shared" si="51"/>
        <v>0</v>
      </c>
      <c r="AY7" s="211">
        <f t="shared" si="51"/>
        <v>0</v>
      </c>
      <c r="AZ7" s="211">
        <f t="shared" si="51"/>
        <v>0</v>
      </c>
      <c r="BA7" s="211">
        <f t="shared" si="51"/>
        <v>0</v>
      </c>
      <c r="BB7" s="211">
        <f t="shared" si="51"/>
        <v>0</v>
      </c>
      <c r="BC7" s="211">
        <f t="shared" si="51"/>
        <v>0</v>
      </c>
      <c r="BD7" s="211">
        <f t="shared" si="51"/>
        <v>0</v>
      </c>
      <c r="BE7" s="211">
        <f t="shared" si="51"/>
        <v>0</v>
      </c>
      <c r="BF7" s="211">
        <f t="shared" si="51"/>
        <v>0</v>
      </c>
      <c r="BG7" s="211">
        <f t="shared" si="51"/>
        <v>0</v>
      </c>
      <c r="BH7" s="211">
        <f t="shared" si="51"/>
        <v>0</v>
      </c>
      <c r="BI7" s="211">
        <f t="shared" si="51"/>
        <v>0</v>
      </c>
      <c r="BJ7" s="211">
        <f t="shared" si="51"/>
        <v>0</v>
      </c>
      <c r="BK7" s="211">
        <f t="shared" si="51"/>
        <v>0</v>
      </c>
      <c r="BL7" s="211">
        <f t="shared" si="51"/>
        <v>0</v>
      </c>
      <c r="BM7" s="211">
        <f t="shared" si="51"/>
        <v>0</v>
      </c>
      <c r="BN7" s="211">
        <f t="shared" si="51"/>
        <v>0</v>
      </c>
      <c r="BO7" s="211">
        <f t="shared" si="51"/>
        <v>0</v>
      </c>
      <c r="BP7" s="211">
        <f t="shared" si="51"/>
        <v>0</v>
      </c>
      <c r="BQ7" s="211">
        <f t="shared" si="51"/>
        <v>0</v>
      </c>
      <c r="BR7" s="211">
        <f t="shared" si="51"/>
        <v>0</v>
      </c>
      <c r="BS7" s="48">
        <f>DETAILS!C7</f>
        <v>3</v>
      </c>
      <c r="BT7" s="19">
        <f>DETAILS!D7</f>
        <v>5</v>
      </c>
      <c r="BU7" s="19">
        <f>DETAILS!E7</f>
        <v>6</v>
      </c>
      <c r="BV7" s="19">
        <f>DETAILS!F7</f>
        <v>5</v>
      </c>
      <c r="BW7" s="19">
        <f>DETAILS!G7</f>
        <v>3</v>
      </c>
      <c r="BX7" s="19">
        <f>DETAILS!H7</f>
        <v>2</v>
      </c>
      <c r="BY7" s="19">
        <f>DETAILS!I7</f>
        <v>3</v>
      </c>
      <c r="BZ7" s="19">
        <f>DETAILS!J7</f>
        <v>5</v>
      </c>
      <c r="CA7" s="19">
        <f>DETAILS!K7</f>
        <v>2</v>
      </c>
      <c r="CB7" s="19">
        <f>DETAILS!L7</f>
        <v>1</v>
      </c>
      <c r="CC7" s="19">
        <f>DETAILS!M7</f>
        <v>0</v>
      </c>
      <c r="CD7" s="19">
        <f>DETAILS!N7</f>
        <v>0</v>
      </c>
      <c r="CE7" s="19">
        <f>DETAILS!O7</f>
        <v>0</v>
      </c>
      <c r="CF7" s="19">
        <f>DETAILS!P7</f>
        <v>0</v>
      </c>
      <c r="CG7" s="19">
        <f>DETAILS!Q7</f>
        <v>0</v>
      </c>
      <c r="CH7" s="19">
        <f>DETAILS!R7</f>
        <v>0</v>
      </c>
      <c r="CI7" s="19">
        <f>DETAILS!S7</f>
        <v>0</v>
      </c>
      <c r="CJ7" s="19">
        <f>DETAILS!T7</f>
        <v>0</v>
      </c>
      <c r="CK7" s="19">
        <f>DETAILS!U7</f>
        <v>0</v>
      </c>
      <c r="CL7" s="19">
        <f>DETAILS!V7</f>
        <v>0</v>
      </c>
      <c r="CM7" s="19">
        <f>DETAILS!W7</f>
        <v>0</v>
      </c>
      <c r="CN7" s="50">
        <f>DETAILS!X7</f>
        <v>0</v>
      </c>
      <c r="CP7" s="19">
        <v>1</v>
      </c>
      <c r="CQ7" s="19">
        <v>12</v>
      </c>
      <c r="CR7" s="19">
        <v>21</v>
      </c>
      <c r="CS7" s="19">
        <v>8</v>
      </c>
      <c r="CT7" s="19">
        <v>7</v>
      </c>
      <c r="CU7" s="19">
        <v>7</v>
      </c>
      <c r="CV7" s="19">
        <v>3</v>
      </c>
      <c r="CW7" s="19">
        <v>1</v>
      </c>
      <c r="CX7" s="19">
        <v>9</v>
      </c>
      <c r="CY7" s="19">
        <v>6</v>
      </c>
      <c r="CZ7" s="19">
        <v>17</v>
      </c>
      <c r="DA7" s="19">
        <v>7</v>
      </c>
      <c r="DB7" s="19">
        <v>11</v>
      </c>
      <c r="DC7" s="19">
        <v>5</v>
      </c>
      <c r="DD7" s="19">
        <v>19</v>
      </c>
      <c r="DE7" s="19">
        <v>18</v>
      </c>
      <c r="DF7" s="19">
        <v>11</v>
      </c>
      <c r="DG7" s="19">
        <v>7</v>
      </c>
      <c r="DH7" s="19">
        <v>3</v>
      </c>
      <c r="DI7" s="19">
        <v>1</v>
      </c>
      <c r="DJ7" s="19">
        <v>9</v>
      </c>
      <c r="DK7" s="19">
        <v>21</v>
      </c>
      <c r="DL7" s="19">
        <v>15</v>
      </c>
      <c r="DM7" s="19">
        <v>15</v>
      </c>
      <c r="DN7" s="19">
        <v>10</v>
      </c>
      <c r="DO7" s="19">
        <v>9</v>
      </c>
      <c r="DP7" s="19">
        <v>9</v>
      </c>
      <c r="DQ7" s="19">
        <v>7</v>
      </c>
      <c r="DR7" s="19">
        <v>22</v>
      </c>
      <c r="DS7" s="19">
        <v>11</v>
      </c>
      <c r="DT7" s="19">
        <v>8</v>
      </c>
      <c r="DU7" s="19">
        <v>9</v>
      </c>
      <c r="DV7" s="19">
        <v>19</v>
      </c>
      <c r="DW7" s="19">
        <v>13</v>
      </c>
      <c r="DX7" s="19">
        <v>2</v>
      </c>
      <c r="DY7" s="19">
        <v>3</v>
      </c>
      <c r="DZ7" s="19">
        <v>14</v>
      </c>
      <c r="EA7" s="19">
        <v>16</v>
      </c>
      <c r="EB7" s="19">
        <v>6</v>
      </c>
      <c r="EC7" s="19">
        <v>13</v>
      </c>
      <c r="ED7" s="19">
        <v>2</v>
      </c>
      <c r="EE7" s="19">
        <v>9</v>
      </c>
      <c r="EF7" s="19">
        <v>17</v>
      </c>
      <c r="EG7" s="19">
        <v>15</v>
      </c>
      <c r="EH7" s="19">
        <v>15</v>
      </c>
      <c r="EJ7" s="215" t="str">
        <f t="shared" si="52"/>
        <v>2A</v>
      </c>
      <c r="EK7" s="198">
        <f t="shared" ref="EK7:EK17" si="58">EK6+1</f>
        <v>4</v>
      </c>
      <c r="EX7" s="198">
        <f t="shared" si="57"/>
        <v>3</v>
      </c>
      <c r="EY7" s="198">
        <f t="shared" si="53"/>
        <v>5</v>
      </c>
      <c r="EZ7" s="198">
        <f t="shared" si="53"/>
        <v>6</v>
      </c>
      <c r="FA7" s="198">
        <f t="shared" si="53"/>
        <v>5</v>
      </c>
      <c r="FB7" s="198">
        <f t="shared" si="53"/>
        <v>3</v>
      </c>
      <c r="FC7" s="198">
        <f t="shared" si="53"/>
        <v>2</v>
      </c>
      <c r="FD7" s="198">
        <f t="shared" si="53"/>
        <v>3</v>
      </c>
      <c r="FE7" s="198">
        <f t="shared" si="53"/>
        <v>5</v>
      </c>
      <c r="FF7" s="198">
        <f t="shared" si="53"/>
        <v>2</v>
      </c>
      <c r="FG7" s="198">
        <f t="shared" si="53"/>
        <v>1</v>
      </c>
      <c r="FH7" s="198">
        <f t="shared" si="53"/>
        <v>0</v>
      </c>
      <c r="FI7" s="198">
        <f t="shared" si="53"/>
        <v>0</v>
      </c>
      <c r="FJ7" s="198">
        <f t="shared" si="53"/>
        <v>0</v>
      </c>
      <c r="FK7" s="198">
        <f t="shared" si="53"/>
        <v>0</v>
      </c>
      <c r="FL7" s="198">
        <f t="shared" si="53"/>
        <v>0</v>
      </c>
      <c r="FM7" s="198">
        <f t="shared" si="53"/>
        <v>0</v>
      </c>
      <c r="FN7" s="198">
        <f t="shared" si="53"/>
        <v>0</v>
      </c>
      <c r="FO7" s="198">
        <f t="shared" si="53"/>
        <v>0</v>
      </c>
      <c r="FP7" s="198">
        <f t="shared" si="53"/>
        <v>0</v>
      </c>
      <c r="FQ7" s="198">
        <f t="shared" si="53"/>
        <v>0</v>
      </c>
      <c r="FR7" s="198">
        <f t="shared" si="53"/>
        <v>0</v>
      </c>
      <c r="FS7" s="198">
        <f t="shared" si="53"/>
        <v>0</v>
      </c>
    </row>
    <row r="8" spans="1:175" ht="16.5" hidden="1" customHeight="1" x14ac:dyDescent="0.25">
      <c r="A8" s="48" t="str">
        <f>DETAILS!B8</f>
        <v>2A</v>
      </c>
      <c r="B8" s="584" t="str">
        <f>DETAILS!AC27</f>
        <v>Ziyadha</v>
      </c>
      <c r="C8" s="199" t="str">
        <f>C7</f>
        <v>IS</v>
      </c>
      <c r="D8" s="183" t="str">
        <f t="shared" ref="D8:AT8" si="59">D7</f>
        <v>DH</v>
      </c>
      <c r="E8" s="183" t="str">
        <f t="shared" si="59"/>
        <v>EN</v>
      </c>
      <c r="F8" s="183" t="str">
        <f t="shared" si="59"/>
        <v>MT</v>
      </c>
      <c r="G8" s="183">
        <f t="shared" si="59"/>
        <v>0</v>
      </c>
      <c r="H8" s="183" t="str">
        <f t="shared" si="59"/>
        <v>QR</v>
      </c>
      <c r="I8" s="183" t="str">
        <f t="shared" si="59"/>
        <v>SC</v>
      </c>
      <c r="J8" s="183" t="str">
        <f t="shared" si="59"/>
        <v>SS</v>
      </c>
      <c r="K8" s="565">
        <f t="shared" si="59"/>
        <v>0</v>
      </c>
      <c r="L8" s="199" t="str">
        <f t="shared" si="59"/>
        <v>CA</v>
      </c>
      <c r="M8" s="183" t="str">
        <f t="shared" si="59"/>
        <v>DH</v>
      </c>
      <c r="N8" s="183" t="str">
        <f t="shared" si="59"/>
        <v>EN</v>
      </c>
      <c r="O8" s="183" t="str">
        <f t="shared" si="59"/>
        <v>QR</v>
      </c>
      <c r="P8" s="183">
        <f t="shared" si="59"/>
        <v>0</v>
      </c>
      <c r="Q8" s="183" t="str">
        <f t="shared" si="59"/>
        <v>SC</v>
      </c>
      <c r="R8" s="183" t="str">
        <f t="shared" si="59"/>
        <v>MT</v>
      </c>
      <c r="S8" s="183" t="str">
        <f t="shared" si="59"/>
        <v>IC</v>
      </c>
      <c r="T8" s="565">
        <f t="shared" si="59"/>
        <v>0</v>
      </c>
      <c r="U8" s="199" t="str">
        <f t="shared" si="59"/>
        <v>MT</v>
      </c>
      <c r="V8" s="183" t="str">
        <f t="shared" si="59"/>
        <v>SS</v>
      </c>
      <c r="W8" s="183" t="str">
        <f t="shared" si="59"/>
        <v>EN</v>
      </c>
      <c r="X8" s="183" t="str">
        <f t="shared" si="59"/>
        <v>QR</v>
      </c>
      <c r="Y8" s="183">
        <f t="shared" si="59"/>
        <v>0</v>
      </c>
      <c r="Z8" s="183" t="str">
        <f t="shared" si="59"/>
        <v>DH</v>
      </c>
      <c r="AA8" s="183" t="str">
        <f t="shared" si="59"/>
        <v>SC</v>
      </c>
      <c r="AB8" s="573" t="str">
        <f t="shared" si="59"/>
        <v>HL</v>
      </c>
      <c r="AC8" s="565">
        <f t="shared" si="59"/>
        <v>0</v>
      </c>
      <c r="AD8" s="199" t="str">
        <f t="shared" si="59"/>
        <v>IS</v>
      </c>
      <c r="AE8" s="183" t="str">
        <f t="shared" si="59"/>
        <v>DH</v>
      </c>
      <c r="AF8" s="183" t="str">
        <f t="shared" si="59"/>
        <v>SS</v>
      </c>
      <c r="AG8" s="183" t="str">
        <f t="shared" si="59"/>
        <v>MT</v>
      </c>
      <c r="AH8" s="183">
        <f t="shared" si="59"/>
        <v>0</v>
      </c>
      <c r="AI8" s="573" t="str">
        <f t="shared" si="59"/>
        <v>EN</v>
      </c>
      <c r="AJ8" s="183" t="str">
        <f t="shared" si="59"/>
        <v>CA</v>
      </c>
      <c r="AK8" s="183" t="str">
        <f t="shared" si="59"/>
        <v>SC</v>
      </c>
      <c r="AL8" s="565">
        <f t="shared" si="59"/>
        <v>0</v>
      </c>
      <c r="AM8" s="183" t="str">
        <f t="shared" si="59"/>
        <v>EN</v>
      </c>
      <c r="AN8" s="183" t="str">
        <f t="shared" si="59"/>
        <v>EN</v>
      </c>
      <c r="AO8" s="183" t="str">
        <f t="shared" si="59"/>
        <v>SC</v>
      </c>
      <c r="AP8" s="199" t="str">
        <f t="shared" si="59"/>
        <v>MT</v>
      </c>
      <c r="AQ8" s="183">
        <f t="shared" si="59"/>
        <v>0</v>
      </c>
      <c r="AR8" s="183" t="str">
        <f t="shared" si="59"/>
        <v>DH</v>
      </c>
      <c r="AS8" s="183" t="str">
        <f t="shared" si="59"/>
        <v>IS</v>
      </c>
      <c r="AT8" s="573" t="str">
        <f t="shared" si="59"/>
        <v>HL</v>
      </c>
      <c r="AU8" s="565"/>
      <c r="AV8" s="39">
        <f t="shared" si="55"/>
        <v>44</v>
      </c>
      <c r="AW8" s="211">
        <f t="shared" si="56"/>
        <v>0</v>
      </c>
      <c r="AX8" s="211">
        <f t="shared" si="51"/>
        <v>0</v>
      </c>
      <c r="AY8" s="211">
        <f t="shared" si="51"/>
        <v>0</v>
      </c>
      <c r="AZ8" s="211">
        <f t="shared" si="51"/>
        <v>0</v>
      </c>
      <c r="BA8" s="211">
        <f t="shared" si="51"/>
        <v>0</v>
      </c>
      <c r="BB8" s="211">
        <f t="shared" si="51"/>
        <v>0</v>
      </c>
      <c r="BC8" s="211">
        <f t="shared" si="51"/>
        <v>0</v>
      </c>
      <c r="BD8" s="211">
        <f t="shared" si="51"/>
        <v>0</v>
      </c>
      <c r="BE8" s="211">
        <f t="shared" si="51"/>
        <v>0</v>
      </c>
      <c r="BF8" s="211">
        <f t="shared" si="51"/>
        <v>0</v>
      </c>
      <c r="BG8" s="211">
        <f t="shared" si="51"/>
        <v>0</v>
      </c>
      <c r="BH8" s="211">
        <f t="shared" si="51"/>
        <v>0</v>
      </c>
      <c r="BI8" s="211">
        <f t="shared" si="51"/>
        <v>0</v>
      </c>
      <c r="BJ8" s="211">
        <f t="shared" si="51"/>
        <v>0</v>
      </c>
      <c r="BK8" s="211">
        <f t="shared" si="51"/>
        <v>0</v>
      </c>
      <c r="BL8" s="211">
        <f t="shared" si="51"/>
        <v>0</v>
      </c>
      <c r="BM8" s="211">
        <f t="shared" si="51"/>
        <v>0</v>
      </c>
      <c r="BN8" s="211">
        <f t="shared" si="51"/>
        <v>0</v>
      </c>
      <c r="BO8" s="211">
        <f t="shared" si="51"/>
        <v>0</v>
      </c>
      <c r="BP8" s="211">
        <f t="shared" si="51"/>
        <v>0</v>
      </c>
      <c r="BQ8" s="211">
        <f t="shared" si="51"/>
        <v>0</v>
      </c>
      <c r="BR8" s="211">
        <f t="shared" si="51"/>
        <v>0</v>
      </c>
      <c r="BS8" s="48">
        <f>DETAILS!C8</f>
        <v>3</v>
      </c>
      <c r="BT8" s="19">
        <f>DETAILS!D8</f>
        <v>5</v>
      </c>
      <c r="BU8" s="19">
        <f>DETAILS!E8</f>
        <v>6</v>
      </c>
      <c r="BV8" s="19">
        <f>DETAILS!F8</f>
        <v>5</v>
      </c>
      <c r="BW8" s="19">
        <f>DETAILS!G8</f>
        <v>3</v>
      </c>
      <c r="BX8" s="19">
        <f>DETAILS!H8</f>
        <v>2</v>
      </c>
      <c r="BY8" s="19">
        <f>DETAILS!I8</f>
        <v>3</v>
      </c>
      <c r="BZ8" s="19">
        <f>DETAILS!J8</f>
        <v>5</v>
      </c>
      <c r="CA8" s="19">
        <f>DETAILS!K8</f>
        <v>2</v>
      </c>
      <c r="CB8" s="19">
        <f>DETAILS!L8</f>
        <v>1</v>
      </c>
      <c r="CC8" s="19">
        <f>DETAILS!M8</f>
        <v>0</v>
      </c>
      <c r="CD8" s="19">
        <f>DETAILS!N8</f>
        <v>0</v>
      </c>
      <c r="CE8" s="19">
        <f>DETAILS!O8</f>
        <v>0</v>
      </c>
      <c r="CF8" s="19">
        <f>DETAILS!P8</f>
        <v>0</v>
      </c>
      <c r="CG8" s="19">
        <f>DETAILS!Q8</f>
        <v>0</v>
      </c>
      <c r="CH8" s="19">
        <f>DETAILS!R8</f>
        <v>0</v>
      </c>
      <c r="CI8" s="19">
        <f>DETAILS!S8</f>
        <v>0</v>
      </c>
      <c r="CJ8" s="19">
        <f>DETAILS!T8</f>
        <v>0</v>
      </c>
      <c r="CK8" s="19">
        <f>DETAILS!U8</f>
        <v>0</v>
      </c>
      <c r="CL8" s="19">
        <f>DETAILS!V8</f>
        <v>0</v>
      </c>
      <c r="CM8" s="19">
        <f>DETAILS!W8</f>
        <v>0</v>
      </c>
      <c r="CN8" s="50">
        <f>DETAILS!X8</f>
        <v>0</v>
      </c>
      <c r="CP8" s="19">
        <v>4</v>
      </c>
      <c r="CQ8" s="19">
        <v>5</v>
      </c>
      <c r="CR8" s="19">
        <v>19</v>
      </c>
      <c r="CS8" s="19">
        <v>6</v>
      </c>
      <c r="CT8" s="19">
        <v>18</v>
      </c>
      <c r="CU8" s="19">
        <v>1</v>
      </c>
      <c r="CV8" s="19">
        <v>21</v>
      </c>
      <c r="CW8" s="19">
        <v>7</v>
      </c>
      <c r="CX8" s="19">
        <v>14</v>
      </c>
      <c r="CY8" s="19">
        <v>16</v>
      </c>
      <c r="CZ8" s="19">
        <v>14</v>
      </c>
      <c r="DA8" s="19">
        <v>8</v>
      </c>
      <c r="DB8" s="19">
        <v>17</v>
      </c>
      <c r="DC8" s="19">
        <v>11</v>
      </c>
      <c r="DD8" s="19">
        <v>16</v>
      </c>
      <c r="DE8" s="19">
        <v>19</v>
      </c>
      <c r="DF8" s="19">
        <v>22</v>
      </c>
      <c r="DG8" s="19">
        <v>15</v>
      </c>
      <c r="DH8" s="19">
        <v>1</v>
      </c>
      <c r="DI8" s="19">
        <v>18</v>
      </c>
      <c r="DJ8" s="19">
        <v>7</v>
      </c>
      <c r="DK8" s="19">
        <v>9</v>
      </c>
      <c r="DL8" s="19">
        <v>4</v>
      </c>
      <c r="DM8" s="19">
        <v>22</v>
      </c>
      <c r="DN8" s="19">
        <v>10</v>
      </c>
      <c r="DO8" s="19">
        <v>14</v>
      </c>
      <c r="DP8" s="19">
        <v>18</v>
      </c>
      <c r="DQ8" s="19">
        <v>22</v>
      </c>
      <c r="DR8" s="19">
        <v>9</v>
      </c>
      <c r="DS8" s="19">
        <v>20</v>
      </c>
      <c r="DT8" s="19">
        <v>13</v>
      </c>
      <c r="DU8" s="19">
        <v>21</v>
      </c>
      <c r="DV8" s="19">
        <v>10</v>
      </c>
      <c r="DW8" s="19">
        <v>11</v>
      </c>
      <c r="DX8" s="19">
        <v>12</v>
      </c>
      <c r="DY8" s="19">
        <v>17</v>
      </c>
      <c r="DZ8" s="19">
        <v>20</v>
      </c>
      <c r="EA8" s="19">
        <v>22</v>
      </c>
      <c r="EB8" s="19">
        <v>15</v>
      </c>
      <c r="EC8" s="19">
        <v>1</v>
      </c>
      <c r="ED8" s="19">
        <v>14</v>
      </c>
      <c r="EE8" s="19">
        <v>5</v>
      </c>
      <c r="EF8" s="19">
        <v>1</v>
      </c>
      <c r="EG8" s="19">
        <v>5</v>
      </c>
      <c r="EH8" s="19">
        <v>19</v>
      </c>
      <c r="EJ8" s="215" t="str">
        <f t="shared" si="52"/>
        <v>3A</v>
      </c>
      <c r="EK8" s="198">
        <f t="shared" si="58"/>
        <v>5</v>
      </c>
      <c r="EX8" s="198">
        <f t="shared" si="57"/>
        <v>3</v>
      </c>
      <c r="EY8" s="198">
        <f t="shared" si="53"/>
        <v>5</v>
      </c>
      <c r="EZ8" s="198">
        <f t="shared" si="53"/>
        <v>6</v>
      </c>
      <c r="FA8" s="198">
        <f t="shared" si="53"/>
        <v>5</v>
      </c>
      <c r="FB8" s="198">
        <f t="shared" si="53"/>
        <v>3</v>
      </c>
      <c r="FC8" s="198">
        <f t="shared" si="53"/>
        <v>2</v>
      </c>
      <c r="FD8" s="198">
        <f t="shared" si="53"/>
        <v>3</v>
      </c>
      <c r="FE8" s="198">
        <f t="shared" si="53"/>
        <v>5</v>
      </c>
      <c r="FF8" s="198">
        <f t="shared" si="53"/>
        <v>2</v>
      </c>
      <c r="FG8" s="198">
        <f t="shared" si="53"/>
        <v>1</v>
      </c>
      <c r="FH8" s="198">
        <f t="shared" si="53"/>
        <v>0</v>
      </c>
      <c r="FI8" s="198">
        <f t="shared" si="53"/>
        <v>0</v>
      </c>
      <c r="FJ8" s="198">
        <f t="shared" si="53"/>
        <v>0</v>
      </c>
      <c r="FK8" s="198">
        <f t="shared" si="53"/>
        <v>0</v>
      </c>
      <c r="FL8" s="198">
        <f t="shared" si="53"/>
        <v>0</v>
      </c>
      <c r="FM8" s="198">
        <f t="shared" si="53"/>
        <v>0</v>
      </c>
      <c r="FN8" s="198">
        <f t="shared" si="53"/>
        <v>0</v>
      </c>
      <c r="FO8" s="198">
        <f t="shared" si="53"/>
        <v>0</v>
      </c>
      <c r="FP8" s="198">
        <f t="shared" si="53"/>
        <v>0</v>
      </c>
      <c r="FQ8" s="198">
        <f t="shared" si="53"/>
        <v>0</v>
      </c>
      <c r="FR8" s="198">
        <f t="shared" si="53"/>
        <v>0</v>
      </c>
      <c r="FS8" s="198">
        <f t="shared" si="53"/>
        <v>0</v>
      </c>
    </row>
    <row r="9" spans="1:175" x14ac:dyDescent="0.25">
      <c r="A9" s="48" t="str">
        <f>DETAILS!B9</f>
        <v>3A</v>
      </c>
      <c r="B9" s="584" t="str">
        <f>DETAILS!AC28</f>
        <v xml:space="preserve">Razeena </v>
      </c>
      <c r="C9" s="199" t="s">
        <v>3</v>
      </c>
      <c r="D9" s="183" t="s">
        <v>3</v>
      </c>
      <c r="E9" s="183" t="s">
        <v>4</v>
      </c>
      <c r="F9" s="183" t="s">
        <v>2</v>
      </c>
      <c r="G9" s="183"/>
      <c r="H9" s="183" t="s">
        <v>86</v>
      </c>
      <c r="I9" s="183" t="s">
        <v>85</v>
      </c>
      <c r="J9" s="183" t="s">
        <v>1</v>
      </c>
      <c r="K9" s="565"/>
      <c r="L9" s="183" t="s">
        <v>2</v>
      </c>
      <c r="M9" s="199" t="s">
        <v>4</v>
      </c>
      <c r="N9" s="183" t="s">
        <v>85</v>
      </c>
      <c r="O9" s="183" t="s">
        <v>84</v>
      </c>
      <c r="P9" s="183"/>
      <c r="Q9" s="183" t="s">
        <v>5</v>
      </c>
      <c r="R9" s="183" t="s">
        <v>3</v>
      </c>
      <c r="S9" s="573" t="s">
        <v>1</v>
      </c>
      <c r="T9" s="565"/>
      <c r="U9" s="199" t="s">
        <v>186</v>
      </c>
      <c r="V9" s="183" t="s">
        <v>3</v>
      </c>
      <c r="W9" s="183" t="s">
        <v>4</v>
      </c>
      <c r="X9" s="183" t="s">
        <v>84</v>
      </c>
      <c r="Y9" s="183"/>
      <c r="Z9" s="183" t="s">
        <v>5</v>
      </c>
      <c r="AA9" s="183" t="s">
        <v>85</v>
      </c>
      <c r="AB9" s="573" t="s">
        <v>2</v>
      </c>
      <c r="AC9" s="565"/>
      <c r="AD9" s="199" t="s">
        <v>2</v>
      </c>
      <c r="AE9" s="183" t="s">
        <v>85</v>
      </c>
      <c r="AF9" s="183" t="s">
        <v>4</v>
      </c>
      <c r="AG9" s="183" t="s">
        <v>123</v>
      </c>
      <c r="AH9" s="183"/>
      <c r="AI9" s="183" t="s">
        <v>86</v>
      </c>
      <c r="AJ9" s="183" t="s">
        <v>5</v>
      </c>
      <c r="AK9" s="183" t="s">
        <v>3</v>
      </c>
      <c r="AL9" s="565"/>
      <c r="AM9" s="199" t="s">
        <v>1</v>
      </c>
      <c r="AN9" s="183" t="s">
        <v>85</v>
      </c>
      <c r="AO9" s="183" t="s">
        <v>4</v>
      </c>
      <c r="AP9" s="183" t="s">
        <v>84</v>
      </c>
      <c r="AQ9" s="183"/>
      <c r="AR9" s="183" t="s">
        <v>3</v>
      </c>
      <c r="AS9" s="183" t="s">
        <v>2</v>
      </c>
      <c r="AT9" s="573" t="s">
        <v>83</v>
      </c>
      <c r="AU9" s="565"/>
      <c r="AV9" s="39">
        <f t="shared" si="55"/>
        <v>35</v>
      </c>
      <c r="AW9" s="211">
        <f t="shared" si="56"/>
        <v>0</v>
      </c>
      <c r="AX9" s="211">
        <f t="shared" si="51"/>
        <v>0</v>
      </c>
      <c r="AY9" s="211">
        <f t="shared" si="51"/>
        <v>0</v>
      </c>
      <c r="AZ9" s="211">
        <f t="shared" si="51"/>
        <v>0</v>
      </c>
      <c r="BA9" s="211">
        <f t="shared" si="51"/>
        <v>0</v>
      </c>
      <c r="BB9" s="211">
        <f t="shared" si="51"/>
        <v>0</v>
      </c>
      <c r="BC9" s="211">
        <f t="shared" si="51"/>
        <v>0</v>
      </c>
      <c r="BD9" s="211">
        <f t="shared" si="51"/>
        <v>0</v>
      </c>
      <c r="BE9" s="211">
        <f t="shared" si="51"/>
        <v>0</v>
      </c>
      <c r="BF9" s="211">
        <f t="shared" si="51"/>
        <v>0</v>
      </c>
      <c r="BG9" s="211">
        <f t="shared" si="51"/>
        <v>0</v>
      </c>
      <c r="BH9" s="211">
        <f t="shared" si="51"/>
        <v>0</v>
      </c>
      <c r="BI9" s="211">
        <f t="shared" si="51"/>
        <v>0</v>
      </c>
      <c r="BJ9" s="211">
        <f t="shared" si="51"/>
        <v>0</v>
      </c>
      <c r="BK9" s="211">
        <f t="shared" si="51"/>
        <v>0</v>
      </c>
      <c r="BL9" s="211">
        <f t="shared" si="51"/>
        <v>0</v>
      </c>
      <c r="BM9" s="211">
        <f t="shared" si="51"/>
        <v>0</v>
      </c>
      <c r="BN9" s="211">
        <f t="shared" si="51"/>
        <v>0</v>
      </c>
      <c r="BO9" s="211">
        <f t="shared" si="51"/>
        <v>0</v>
      </c>
      <c r="BP9" s="211">
        <f t="shared" si="51"/>
        <v>0</v>
      </c>
      <c r="BQ9" s="211">
        <f t="shared" si="51"/>
        <v>0</v>
      </c>
      <c r="BR9" s="211">
        <f t="shared" si="51"/>
        <v>0</v>
      </c>
      <c r="BS9" s="48">
        <f>DETAILS!C9</f>
        <v>3</v>
      </c>
      <c r="BT9" s="19">
        <f>DETAILS!D9</f>
        <v>5</v>
      </c>
      <c r="BU9" s="19">
        <f>DETAILS!E9</f>
        <v>6</v>
      </c>
      <c r="BV9" s="19">
        <f>DETAILS!F9</f>
        <v>5</v>
      </c>
      <c r="BW9" s="19">
        <f>DETAILS!G9</f>
        <v>3</v>
      </c>
      <c r="BX9" s="19">
        <f>DETAILS!H9</f>
        <v>2</v>
      </c>
      <c r="BY9" s="19">
        <f>DETAILS!I9</f>
        <v>3</v>
      </c>
      <c r="BZ9" s="19">
        <f>DETAILS!J9</f>
        <v>5</v>
      </c>
      <c r="CA9" s="19">
        <f>DETAILS!K9</f>
        <v>2</v>
      </c>
      <c r="CB9" s="19">
        <f>DETAILS!L9</f>
        <v>1</v>
      </c>
      <c r="CC9" s="19">
        <f>DETAILS!M9</f>
        <v>0</v>
      </c>
      <c r="CD9" s="19">
        <f>DETAILS!N9</f>
        <v>0</v>
      </c>
      <c r="CE9" s="19">
        <f>DETAILS!O9</f>
        <v>0</v>
      </c>
      <c r="CF9" s="19">
        <f>DETAILS!P9</f>
        <v>0</v>
      </c>
      <c r="CG9" s="19">
        <f>DETAILS!Q9</f>
        <v>0</v>
      </c>
      <c r="CH9" s="19">
        <f>DETAILS!R9</f>
        <v>0</v>
      </c>
      <c r="CI9" s="19">
        <f>DETAILS!S9</f>
        <v>0</v>
      </c>
      <c r="CJ9" s="19">
        <f>DETAILS!T9</f>
        <v>0</v>
      </c>
      <c r="CK9" s="19">
        <f>DETAILS!U9</f>
        <v>0</v>
      </c>
      <c r="CL9" s="19">
        <f>DETAILS!V9</f>
        <v>0</v>
      </c>
      <c r="CM9" s="19">
        <f>DETAILS!W9</f>
        <v>0</v>
      </c>
      <c r="CN9" s="50">
        <f>DETAILS!X9</f>
        <v>0</v>
      </c>
      <c r="CP9" s="19">
        <v>14</v>
      </c>
      <c r="CQ9" s="19">
        <v>16</v>
      </c>
      <c r="CR9" s="19">
        <v>4</v>
      </c>
      <c r="CS9" s="19">
        <v>15</v>
      </c>
      <c r="CT9" s="19">
        <v>10</v>
      </c>
      <c r="CU9" s="19">
        <v>10</v>
      </c>
      <c r="CV9" s="19">
        <v>13</v>
      </c>
      <c r="CW9" s="19">
        <v>8</v>
      </c>
      <c r="CX9" s="19">
        <v>12</v>
      </c>
      <c r="CY9" s="19">
        <v>4</v>
      </c>
      <c r="CZ9" s="19">
        <v>22</v>
      </c>
      <c r="DA9" s="19">
        <v>7</v>
      </c>
      <c r="DB9" s="19">
        <v>16</v>
      </c>
      <c r="DC9" s="19">
        <v>19</v>
      </c>
      <c r="DD9" s="19">
        <v>4</v>
      </c>
      <c r="DE9" s="19">
        <v>8</v>
      </c>
      <c r="DF9" s="19">
        <v>6</v>
      </c>
      <c r="DG9" s="19">
        <v>15</v>
      </c>
      <c r="DH9" s="19">
        <v>2</v>
      </c>
      <c r="DI9" s="19">
        <v>1</v>
      </c>
      <c r="DJ9" s="19">
        <v>17</v>
      </c>
      <c r="DK9" s="19">
        <v>16</v>
      </c>
      <c r="DL9" s="19">
        <v>14</v>
      </c>
      <c r="DM9" s="19">
        <v>20</v>
      </c>
      <c r="DN9" s="19">
        <v>9</v>
      </c>
      <c r="DO9" s="19">
        <v>14</v>
      </c>
      <c r="DP9" s="19">
        <v>6</v>
      </c>
      <c r="DQ9" s="19">
        <v>2</v>
      </c>
      <c r="DR9" s="19">
        <v>16</v>
      </c>
      <c r="DS9" s="19">
        <v>5</v>
      </c>
      <c r="DT9" s="19">
        <v>10</v>
      </c>
      <c r="DU9" s="19">
        <v>1</v>
      </c>
      <c r="DV9" s="19">
        <v>15</v>
      </c>
      <c r="DW9" s="19">
        <v>8</v>
      </c>
      <c r="DX9" s="19">
        <v>5</v>
      </c>
      <c r="DY9" s="19">
        <v>6</v>
      </c>
      <c r="DZ9" s="19">
        <v>4</v>
      </c>
      <c r="EA9" s="19">
        <v>21</v>
      </c>
      <c r="EB9" s="19">
        <v>9</v>
      </c>
      <c r="EC9" s="19">
        <v>2</v>
      </c>
      <c r="ED9" s="19">
        <v>1</v>
      </c>
      <c r="EE9" s="19">
        <v>3</v>
      </c>
      <c r="EF9" s="19">
        <v>7</v>
      </c>
      <c r="EG9" s="19">
        <v>16</v>
      </c>
      <c r="EH9" s="19">
        <v>16</v>
      </c>
      <c r="EJ9" s="215" t="str">
        <f t="shared" si="52"/>
        <v>4A</v>
      </c>
      <c r="EK9" s="198">
        <f t="shared" si="58"/>
        <v>6</v>
      </c>
      <c r="EX9" s="198">
        <f t="shared" si="57"/>
        <v>3</v>
      </c>
      <c r="EY9" s="198">
        <f t="shared" si="53"/>
        <v>5</v>
      </c>
      <c r="EZ9" s="198">
        <f t="shared" si="53"/>
        <v>6</v>
      </c>
      <c r="FA9" s="198">
        <f t="shared" si="53"/>
        <v>5</v>
      </c>
      <c r="FB9" s="198">
        <f t="shared" si="53"/>
        <v>3</v>
      </c>
      <c r="FC9" s="198">
        <f t="shared" si="53"/>
        <v>2</v>
      </c>
      <c r="FD9" s="198">
        <f t="shared" si="53"/>
        <v>3</v>
      </c>
      <c r="FE9" s="198">
        <f t="shared" si="53"/>
        <v>5</v>
      </c>
      <c r="FF9" s="198">
        <f t="shared" si="53"/>
        <v>2</v>
      </c>
      <c r="FG9" s="198">
        <f t="shared" si="53"/>
        <v>1</v>
      </c>
      <c r="FH9" s="198">
        <f t="shared" si="53"/>
        <v>0</v>
      </c>
      <c r="FI9" s="198">
        <f t="shared" si="53"/>
        <v>0</v>
      </c>
      <c r="FJ9" s="198">
        <f t="shared" si="53"/>
        <v>0</v>
      </c>
      <c r="FK9" s="198">
        <f t="shared" si="53"/>
        <v>0</v>
      </c>
      <c r="FL9" s="198">
        <f t="shared" si="53"/>
        <v>0</v>
      </c>
      <c r="FM9" s="198">
        <f t="shared" si="53"/>
        <v>0</v>
      </c>
      <c r="FN9" s="198">
        <f t="shared" si="53"/>
        <v>0</v>
      </c>
      <c r="FO9" s="198">
        <f t="shared" si="53"/>
        <v>0</v>
      </c>
      <c r="FP9" s="198">
        <f t="shared" si="53"/>
        <v>0</v>
      </c>
      <c r="FQ9" s="198">
        <f t="shared" si="53"/>
        <v>0</v>
      </c>
      <c r="FR9" s="198">
        <f t="shared" si="53"/>
        <v>0</v>
      </c>
      <c r="FS9" s="198">
        <f t="shared" si="53"/>
        <v>0</v>
      </c>
    </row>
    <row r="10" spans="1:175" ht="16.5" thickBot="1" x14ac:dyDescent="0.3">
      <c r="A10" s="53" t="str">
        <f>DETAILS!B10</f>
        <v>4A</v>
      </c>
      <c r="B10" s="585" t="str">
        <f>DETAILS!AC29</f>
        <v>Zunaira</v>
      </c>
      <c r="C10" s="199" t="s">
        <v>3</v>
      </c>
      <c r="D10" s="183" t="s">
        <v>3</v>
      </c>
      <c r="E10" s="183" t="s">
        <v>84</v>
      </c>
      <c r="F10" s="183" t="s">
        <v>5</v>
      </c>
      <c r="G10" s="183"/>
      <c r="H10" s="183" t="s">
        <v>4</v>
      </c>
      <c r="I10" s="183" t="s">
        <v>85</v>
      </c>
      <c r="J10" s="183" t="s">
        <v>2</v>
      </c>
      <c r="K10" s="565"/>
      <c r="L10" s="183" t="s">
        <v>3</v>
      </c>
      <c r="M10" s="183" t="s">
        <v>85</v>
      </c>
      <c r="N10" s="183" t="s">
        <v>84</v>
      </c>
      <c r="O10" s="183" t="s">
        <v>4</v>
      </c>
      <c r="P10" s="183"/>
      <c r="Q10" s="183" t="s">
        <v>2</v>
      </c>
      <c r="R10" s="573" t="s">
        <v>123</v>
      </c>
      <c r="S10" s="573" t="s">
        <v>83</v>
      </c>
      <c r="T10" s="565"/>
      <c r="U10" s="199" t="s">
        <v>1</v>
      </c>
      <c r="V10" s="183" t="s">
        <v>4</v>
      </c>
      <c r="W10" s="183" t="s">
        <v>5</v>
      </c>
      <c r="X10" s="183" t="s">
        <v>3</v>
      </c>
      <c r="Y10" s="183"/>
      <c r="Z10" s="183" t="s">
        <v>86</v>
      </c>
      <c r="AA10" s="183" t="s">
        <v>85</v>
      </c>
      <c r="AB10" s="183" t="s">
        <v>2</v>
      </c>
      <c r="AC10" s="565"/>
      <c r="AD10" s="199" t="s">
        <v>3</v>
      </c>
      <c r="AE10" s="183" t="s">
        <v>1</v>
      </c>
      <c r="AF10" s="183" t="s">
        <v>5</v>
      </c>
      <c r="AG10" s="199" t="s">
        <v>85</v>
      </c>
      <c r="AH10" s="183"/>
      <c r="AI10" s="183" t="s">
        <v>2</v>
      </c>
      <c r="AJ10" s="183" t="s">
        <v>3</v>
      </c>
      <c r="AK10" s="183" t="s">
        <v>4</v>
      </c>
      <c r="AL10" s="565"/>
      <c r="AM10" s="199" t="s">
        <v>4</v>
      </c>
      <c r="AN10" s="183" t="s">
        <v>84</v>
      </c>
      <c r="AO10" s="183" t="s">
        <v>1</v>
      </c>
      <c r="AP10" s="183" t="s">
        <v>2</v>
      </c>
      <c r="AQ10" s="183"/>
      <c r="AR10" s="183" t="s">
        <v>86</v>
      </c>
      <c r="AS10" s="183" t="s">
        <v>83</v>
      </c>
      <c r="AT10" s="573" t="s">
        <v>85</v>
      </c>
      <c r="AU10" s="565"/>
      <c r="AV10" s="39">
        <f t="shared" si="55"/>
        <v>35</v>
      </c>
      <c r="AW10" s="211">
        <f t="shared" si="56"/>
        <v>0</v>
      </c>
      <c r="AX10" s="211">
        <f t="shared" si="51"/>
        <v>0</v>
      </c>
      <c r="AY10" s="211">
        <f t="shared" si="51"/>
        <v>0</v>
      </c>
      <c r="AZ10" s="211">
        <f t="shared" si="51"/>
        <v>0</v>
      </c>
      <c r="BA10" s="211">
        <f t="shared" si="51"/>
        <v>0</v>
      </c>
      <c r="BB10" s="211">
        <f t="shared" si="51"/>
        <v>0</v>
      </c>
      <c r="BC10" s="211">
        <f t="shared" si="51"/>
        <v>0</v>
      </c>
      <c r="BD10" s="211">
        <f t="shared" si="51"/>
        <v>0</v>
      </c>
      <c r="BE10" s="211">
        <f t="shared" si="51"/>
        <v>0</v>
      </c>
      <c r="BF10" s="211">
        <f t="shared" si="51"/>
        <v>0</v>
      </c>
      <c r="BG10" s="211">
        <f t="shared" si="51"/>
        <v>0</v>
      </c>
      <c r="BH10" s="211">
        <f t="shared" si="51"/>
        <v>0</v>
      </c>
      <c r="BI10" s="211">
        <f t="shared" si="51"/>
        <v>0</v>
      </c>
      <c r="BJ10" s="211">
        <f t="shared" si="51"/>
        <v>0</v>
      </c>
      <c r="BK10" s="211">
        <f t="shared" si="51"/>
        <v>0</v>
      </c>
      <c r="BL10" s="211">
        <f t="shared" si="51"/>
        <v>0</v>
      </c>
      <c r="BM10" s="211">
        <f t="shared" si="51"/>
        <v>0</v>
      </c>
      <c r="BN10" s="211">
        <f t="shared" si="51"/>
        <v>0</v>
      </c>
      <c r="BO10" s="211">
        <f t="shared" si="51"/>
        <v>0</v>
      </c>
      <c r="BP10" s="211">
        <f t="shared" si="51"/>
        <v>0</v>
      </c>
      <c r="BQ10" s="211">
        <f t="shared" si="51"/>
        <v>0</v>
      </c>
      <c r="BR10" s="211">
        <f t="shared" si="51"/>
        <v>0</v>
      </c>
      <c r="BS10" s="48">
        <f>DETAILS!C10</f>
        <v>3</v>
      </c>
      <c r="BT10" s="19">
        <f>DETAILS!D10</f>
        <v>5</v>
      </c>
      <c r="BU10" s="19">
        <f>DETAILS!E10</f>
        <v>6</v>
      </c>
      <c r="BV10" s="19">
        <f>DETAILS!F10</f>
        <v>5</v>
      </c>
      <c r="BW10" s="19">
        <f>DETAILS!G10</f>
        <v>3</v>
      </c>
      <c r="BX10" s="19">
        <f>DETAILS!H10</f>
        <v>2</v>
      </c>
      <c r="BY10" s="19">
        <f>DETAILS!I10</f>
        <v>3</v>
      </c>
      <c r="BZ10" s="19">
        <f>DETAILS!J10</f>
        <v>5</v>
      </c>
      <c r="CA10" s="19">
        <f>DETAILS!K10</f>
        <v>2</v>
      </c>
      <c r="CB10" s="19">
        <f>DETAILS!L10</f>
        <v>1</v>
      </c>
      <c r="CC10" s="19">
        <f>DETAILS!M10</f>
        <v>0</v>
      </c>
      <c r="CD10" s="19">
        <f>DETAILS!N10</f>
        <v>0</v>
      </c>
      <c r="CE10" s="19">
        <f>DETAILS!O10</f>
        <v>0</v>
      </c>
      <c r="CF10" s="19">
        <f>DETAILS!P10</f>
        <v>0</v>
      </c>
      <c r="CG10" s="19">
        <f>DETAILS!Q10</f>
        <v>0</v>
      </c>
      <c r="CH10" s="19">
        <f>DETAILS!R10</f>
        <v>0</v>
      </c>
      <c r="CI10" s="19">
        <f>DETAILS!S10</f>
        <v>0</v>
      </c>
      <c r="CJ10" s="19">
        <f>DETAILS!T10</f>
        <v>0</v>
      </c>
      <c r="CK10" s="19">
        <f>DETAILS!U10</f>
        <v>0</v>
      </c>
      <c r="CL10" s="19">
        <f>DETAILS!V10</f>
        <v>0</v>
      </c>
      <c r="CM10" s="19">
        <f>DETAILS!W10</f>
        <v>0</v>
      </c>
      <c r="CN10" s="50">
        <f>DETAILS!X10</f>
        <v>0</v>
      </c>
      <c r="CP10" s="19">
        <v>2</v>
      </c>
      <c r="CQ10" s="19">
        <v>13</v>
      </c>
      <c r="CR10" s="19">
        <v>1</v>
      </c>
      <c r="CS10" s="19">
        <v>14</v>
      </c>
      <c r="CT10" s="19">
        <v>5</v>
      </c>
      <c r="CU10" s="19">
        <v>19</v>
      </c>
      <c r="CV10" s="19">
        <v>21</v>
      </c>
      <c r="CW10" s="19">
        <v>16</v>
      </c>
      <c r="CX10" s="19">
        <v>16</v>
      </c>
      <c r="CY10" s="19">
        <v>6</v>
      </c>
      <c r="CZ10" s="19">
        <v>19</v>
      </c>
      <c r="DA10" s="19">
        <v>22</v>
      </c>
      <c r="DB10" s="19">
        <v>20</v>
      </c>
      <c r="DC10" s="19">
        <v>21</v>
      </c>
      <c r="DD10" s="19">
        <v>12</v>
      </c>
      <c r="DE10" s="19">
        <v>1</v>
      </c>
      <c r="DF10" s="19">
        <v>10</v>
      </c>
      <c r="DG10" s="19">
        <v>11</v>
      </c>
      <c r="DH10" s="19">
        <v>21</v>
      </c>
      <c r="DI10" s="19">
        <v>13</v>
      </c>
      <c r="DJ10" s="19">
        <v>13</v>
      </c>
      <c r="DK10" s="19">
        <v>12</v>
      </c>
      <c r="DL10" s="19">
        <v>15</v>
      </c>
      <c r="DM10" s="19">
        <v>16</v>
      </c>
      <c r="DN10" s="19">
        <v>2</v>
      </c>
      <c r="DO10" s="19">
        <v>11</v>
      </c>
      <c r="DP10" s="19">
        <v>21</v>
      </c>
      <c r="DQ10" s="19">
        <v>3</v>
      </c>
      <c r="DR10" s="19">
        <v>22</v>
      </c>
      <c r="DS10" s="19">
        <v>3</v>
      </c>
      <c r="DT10" s="19">
        <v>21</v>
      </c>
      <c r="DU10" s="19">
        <v>2</v>
      </c>
      <c r="DV10" s="19">
        <v>16</v>
      </c>
      <c r="DW10" s="19">
        <v>17</v>
      </c>
      <c r="DX10" s="19">
        <v>8</v>
      </c>
      <c r="DY10" s="19">
        <v>1</v>
      </c>
      <c r="DZ10" s="19">
        <v>8</v>
      </c>
      <c r="EA10" s="19">
        <v>13</v>
      </c>
      <c r="EB10" s="19">
        <v>10</v>
      </c>
      <c r="EC10" s="19">
        <v>22</v>
      </c>
      <c r="ED10" s="19">
        <v>15</v>
      </c>
      <c r="EE10" s="19">
        <v>13</v>
      </c>
      <c r="EF10" s="19">
        <v>21</v>
      </c>
      <c r="EG10" s="19">
        <v>3</v>
      </c>
      <c r="EH10" s="19">
        <v>10</v>
      </c>
      <c r="EJ10" s="215" t="str">
        <f t="shared" si="52"/>
        <v>5A</v>
      </c>
      <c r="EK10" s="198">
        <f t="shared" si="58"/>
        <v>7</v>
      </c>
      <c r="EX10" s="198">
        <f t="shared" si="57"/>
        <v>3</v>
      </c>
      <c r="EY10" s="198">
        <f t="shared" si="53"/>
        <v>5</v>
      </c>
      <c r="EZ10" s="198">
        <f t="shared" si="53"/>
        <v>6</v>
      </c>
      <c r="FA10" s="198">
        <f t="shared" si="53"/>
        <v>5</v>
      </c>
      <c r="FB10" s="198">
        <f t="shared" si="53"/>
        <v>3</v>
      </c>
      <c r="FC10" s="198">
        <f t="shared" si="53"/>
        <v>2</v>
      </c>
      <c r="FD10" s="198">
        <f t="shared" si="53"/>
        <v>3</v>
      </c>
      <c r="FE10" s="198">
        <f t="shared" si="53"/>
        <v>5</v>
      </c>
      <c r="FF10" s="198">
        <f t="shared" si="53"/>
        <v>2</v>
      </c>
      <c r="FG10" s="198">
        <f t="shared" si="53"/>
        <v>1</v>
      </c>
      <c r="FH10" s="198">
        <f t="shared" si="53"/>
        <v>0</v>
      </c>
      <c r="FI10" s="198">
        <f t="shared" si="53"/>
        <v>0</v>
      </c>
      <c r="FJ10" s="198">
        <f t="shared" si="53"/>
        <v>0</v>
      </c>
      <c r="FK10" s="198">
        <f t="shared" si="53"/>
        <v>0</v>
      </c>
      <c r="FL10" s="198">
        <f t="shared" si="53"/>
        <v>0</v>
      </c>
      <c r="FM10" s="198">
        <f t="shared" si="53"/>
        <v>0</v>
      </c>
      <c r="FN10" s="198">
        <f t="shared" si="53"/>
        <v>0</v>
      </c>
      <c r="FO10" s="198">
        <f t="shared" si="53"/>
        <v>0</v>
      </c>
      <c r="FP10" s="198">
        <f t="shared" si="53"/>
        <v>0</v>
      </c>
      <c r="FQ10" s="198">
        <f t="shared" si="53"/>
        <v>0</v>
      </c>
      <c r="FR10" s="198">
        <f t="shared" si="53"/>
        <v>0</v>
      </c>
      <c r="FS10" s="198">
        <f t="shared" si="53"/>
        <v>0</v>
      </c>
    </row>
    <row r="11" spans="1:175" ht="18.75" hidden="1" customHeight="1" thickBot="1" x14ac:dyDescent="0.3">
      <c r="A11" s="83" t="str">
        <f>DETAILS!B11</f>
        <v>5A</v>
      </c>
      <c r="B11" s="582" t="str">
        <f>DETAILS!AC30</f>
        <v>Maurifa</v>
      </c>
      <c r="C11" s="325" t="str">
        <f>C10</f>
        <v>EN</v>
      </c>
      <c r="D11" s="326" t="str">
        <f t="shared" ref="D11:AT11" si="60">D10</f>
        <v>EN</v>
      </c>
      <c r="E11" s="326" t="str">
        <f t="shared" si="60"/>
        <v>SS</v>
      </c>
      <c r="F11" s="326" t="str">
        <f t="shared" si="60"/>
        <v>QR</v>
      </c>
      <c r="G11" s="326">
        <f t="shared" si="60"/>
        <v>0</v>
      </c>
      <c r="H11" s="326" t="str">
        <f t="shared" si="60"/>
        <v>MT</v>
      </c>
      <c r="I11" s="326" t="str">
        <f t="shared" si="60"/>
        <v>SC</v>
      </c>
      <c r="J11" s="326" t="str">
        <f t="shared" si="60"/>
        <v>DH</v>
      </c>
      <c r="K11" s="564">
        <f t="shared" si="60"/>
        <v>0</v>
      </c>
      <c r="L11" s="325" t="str">
        <f t="shared" si="60"/>
        <v>EN</v>
      </c>
      <c r="M11" s="326" t="str">
        <f t="shared" si="60"/>
        <v>SC</v>
      </c>
      <c r="N11" s="326" t="str">
        <f t="shared" si="60"/>
        <v>SS</v>
      </c>
      <c r="O11" s="326" t="str">
        <f t="shared" si="60"/>
        <v>MT</v>
      </c>
      <c r="P11" s="326">
        <f t="shared" si="60"/>
        <v>0</v>
      </c>
      <c r="Q11" s="326" t="str">
        <f t="shared" si="60"/>
        <v>DH</v>
      </c>
      <c r="R11" s="575" t="str">
        <f t="shared" si="60"/>
        <v>IC</v>
      </c>
      <c r="S11" s="575" t="str">
        <f t="shared" si="60"/>
        <v>HL</v>
      </c>
      <c r="T11" s="564">
        <f t="shared" si="60"/>
        <v>0</v>
      </c>
      <c r="U11" s="325" t="str">
        <f t="shared" si="60"/>
        <v>IS</v>
      </c>
      <c r="V11" s="326" t="str">
        <f t="shared" si="60"/>
        <v>MT</v>
      </c>
      <c r="W11" s="326" t="str">
        <f t="shared" si="60"/>
        <v>QR</v>
      </c>
      <c r="X11" s="326" t="str">
        <f t="shared" si="60"/>
        <v>EN</v>
      </c>
      <c r="Y11" s="326">
        <f t="shared" si="60"/>
        <v>0</v>
      </c>
      <c r="Z11" s="326" t="str">
        <f t="shared" si="60"/>
        <v>CA</v>
      </c>
      <c r="AA11" s="326" t="str">
        <f t="shared" si="60"/>
        <v>SC</v>
      </c>
      <c r="AB11" s="326" t="str">
        <f t="shared" si="60"/>
        <v>DH</v>
      </c>
      <c r="AC11" s="564">
        <f t="shared" si="60"/>
        <v>0</v>
      </c>
      <c r="AD11" s="325" t="str">
        <f t="shared" si="60"/>
        <v>EN</v>
      </c>
      <c r="AE11" s="326" t="str">
        <f t="shared" si="60"/>
        <v>IS</v>
      </c>
      <c r="AF11" s="326" t="str">
        <f t="shared" si="60"/>
        <v>QR</v>
      </c>
      <c r="AG11" s="326" t="str">
        <f t="shared" si="60"/>
        <v>SC</v>
      </c>
      <c r="AH11" s="326">
        <f t="shared" si="60"/>
        <v>0</v>
      </c>
      <c r="AI11" s="326" t="str">
        <f t="shared" si="60"/>
        <v>DH</v>
      </c>
      <c r="AJ11" s="326" t="str">
        <f t="shared" si="60"/>
        <v>EN</v>
      </c>
      <c r="AK11" s="326" t="str">
        <f t="shared" si="60"/>
        <v>MT</v>
      </c>
      <c r="AL11" s="564">
        <f t="shared" si="60"/>
        <v>0</v>
      </c>
      <c r="AM11" s="325" t="str">
        <f t="shared" si="60"/>
        <v>MT</v>
      </c>
      <c r="AN11" s="326" t="str">
        <f t="shared" si="60"/>
        <v>SS</v>
      </c>
      <c r="AO11" s="326" t="str">
        <f t="shared" si="60"/>
        <v>IS</v>
      </c>
      <c r="AP11" s="326" t="str">
        <f t="shared" si="60"/>
        <v>DH</v>
      </c>
      <c r="AQ11" s="326">
        <f t="shared" si="60"/>
        <v>0</v>
      </c>
      <c r="AR11" s="326" t="str">
        <f t="shared" si="60"/>
        <v>CA</v>
      </c>
      <c r="AS11" s="326" t="str">
        <f t="shared" si="60"/>
        <v>HL</v>
      </c>
      <c r="AT11" s="575" t="str">
        <f t="shared" si="60"/>
        <v>SC</v>
      </c>
      <c r="AU11" s="564"/>
      <c r="AV11" s="99">
        <f t="shared" si="55"/>
        <v>44</v>
      </c>
      <c r="AW11" s="211">
        <f t="shared" si="56"/>
        <v>0</v>
      </c>
      <c r="AX11" s="211">
        <f t="shared" si="51"/>
        <v>0</v>
      </c>
      <c r="AY11" s="211">
        <f t="shared" si="51"/>
        <v>0</v>
      </c>
      <c r="AZ11" s="211">
        <f t="shared" si="51"/>
        <v>0</v>
      </c>
      <c r="BA11" s="211">
        <f t="shared" si="51"/>
        <v>0</v>
      </c>
      <c r="BB11" s="211">
        <f t="shared" si="51"/>
        <v>0</v>
      </c>
      <c r="BC11" s="211">
        <f t="shared" si="51"/>
        <v>0</v>
      </c>
      <c r="BD11" s="211">
        <f t="shared" si="51"/>
        <v>0</v>
      </c>
      <c r="BE11" s="211">
        <f t="shared" si="51"/>
        <v>0</v>
      </c>
      <c r="BF11" s="211">
        <f t="shared" si="51"/>
        <v>0</v>
      </c>
      <c r="BG11" s="211">
        <f t="shared" si="51"/>
        <v>0</v>
      </c>
      <c r="BH11" s="211">
        <f t="shared" si="51"/>
        <v>0</v>
      </c>
      <c r="BI11" s="211">
        <f t="shared" si="51"/>
        <v>0</v>
      </c>
      <c r="BJ11" s="211">
        <f t="shared" si="51"/>
        <v>0</v>
      </c>
      <c r="BK11" s="211">
        <f t="shared" si="51"/>
        <v>0</v>
      </c>
      <c r="BL11" s="211">
        <f t="shared" si="51"/>
        <v>0</v>
      </c>
      <c r="BM11" s="211">
        <f t="shared" si="51"/>
        <v>0</v>
      </c>
      <c r="BN11" s="211">
        <f t="shared" si="51"/>
        <v>0</v>
      </c>
      <c r="BO11" s="211">
        <f t="shared" si="51"/>
        <v>0</v>
      </c>
      <c r="BP11" s="211">
        <f t="shared" si="51"/>
        <v>0</v>
      </c>
      <c r="BQ11" s="211">
        <f t="shared" si="51"/>
        <v>0</v>
      </c>
      <c r="BR11" s="211">
        <f t="shared" si="51"/>
        <v>0</v>
      </c>
      <c r="BS11" s="48">
        <f>DETAILS!C11</f>
        <v>3</v>
      </c>
      <c r="BT11" s="19">
        <f>DETAILS!D11</f>
        <v>5</v>
      </c>
      <c r="BU11" s="19">
        <f>DETAILS!E11</f>
        <v>6</v>
      </c>
      <c r="BV11" s="19">
        <f>DETAILS!F11</f>
        <v>5</v>
      </c>
      <c r="BW11" s="19">
        <f>DETAILS!G11</f>
        <v>3</v>
      </c>
      <c r="BX11" s="19">
        <f>DETAILS!H11</f>
        <v>2</v>
      </c>
      <c r="BY11" s="19">
        <f>DETAILS!I11</f>
        <v>3</v>
      </c>
      <c r="BZ11" s="19">
        <f>DETAILS!J11</f>
        <v>5</v>
      </c>
      <c r="CA11" s="19">
        <f>DETAILS!K11</f>
        <v>2</v>
      </c>
      <c r="CB11" s="19">
        <f>DETAILS!L11</f>
        <v>1</v>
      </c>
      <c r="CC11" s="19">
        <f>DETAILS!M11</f>
        <v>0</v>
      </c>
      <c r="CD11" s="19">
        <f>DETAILS!N11</f>
        <v>0</v>
      </c>
      <c r="CE11" s="19">
        <f>DETAILS!O11</f>
        <v>0</v>
      </c>
      <c r="CF11" s="19">
        <f>DETAILS!P11</f>
        <v>0</v>
      </c>
      <c r="CG11" s="19">
        <f>DETAILS!Q11</f>
        <v>0</v>
      </c>
      <c r="CH11" s="19">
        <f>DETAILS!R11</f>
        <v>0</v>
      </c>
      <c r="CI11" s="19">
        <f>DETAILS!S11</f>
        <v>0</v>
      </c>
      <c r="CJ11" s="19">
        <f>DETAILS!T11</f>
        <v>0</v>
      </c>
      <c r="CK11" s="19">
        <f>DETAILS!U11</f>
        <v>0</v>
      </c>
      <c r="CL11" s="19">
        <f>DETAILS!V11</f>
        <v>0</v>
      </c>
      <c r="CM11" s="19">
        <f>DETAILS!W11</f>
        <v>0</v>
      </c>
      <c r="CN11" s="50">
        <f>DETAILS!X11</f>
        <v>0</v>
      </c>
      <c r="CP11" s="19">
        <v>12</v>
      </c>
      <c r="CQ11" s="19">
        <v>11</v>
      </c>
      <c r="CR11" s="19">
        <v>8</v>
      </c>
      <c r="CS11" s="19">
        <v>4</v>
      </c>
      <c r="CT11" s="19">
        <v>21</v>
      </c>
      <c r="CU11" s="19">
        <v>13</v>
      </c>
      <c r="CV11" s="19">
        <v>1</v>
      </c>
      <c r="CW11" s="19">
        <v>19</v>
      </c>
      <c r="CX11" s="19">
        <v>13</v>
      </c>
      <c r="CY11" s="19">
        <v>14</v>
      </c>
      <c r="CZ11" s="19">
        <v>4</v>
      </c>
      <c r="DA11" s="19">
        <v>5</v>
      </c>
      <c r="DB11" s="19">
        <v>20</v>
      </c>
      <c r="DC11" s="19">
        <v>4</v>
      </c>
      <c r="DD11" s="19">
        <v>11</v>
      </c>
      <c r="DE11" s="19">
        <v>19</v>
      </c>
      <c r="DF11" s="19">
        <v>9</v>
      </c>
      <c r="DG11" s="19">
        <v>22</v>
      </c>
      <c r="DH11" s="19">
        <v>22</v>
      </c>
      <c r="DI11" s="19">
        <v>10</v>
      </c>
      <c r="DJ11" s="19">
        <v>10</v>
      </c>
      <c r="DK11" s="19">
        <v>19</v>
      </c>
      <c r="DL11" s="19">
        <v>2</v>
      </c>
      <c r="DM11" s="19">
        <v>18</v>
      </c>
      <c r="DN11" s="19">
        <v>12</v>
      </c>
      <c r="DO11" s="19">
        <v>17</v>
      </c>
      <c r="DP11" s="19">
        <v>1</v>
      </c>
      <c r="DQ11" s="19">
        <v>20</v>
      </c>
      <c r="DR11" s="19">
        <v>18</v>
      </c>
      <c r="DS11" s="19">
        <v>14</v>
      </c>
      <c r="DT11" s="19">
        <v>16</v>
      </c>
      <c r="DU11" s="19">
        <v>4</v>
      </c>
      <c r="DV11" s="19">
        <v>16</v>
      </c>
      <c r="DW11" s="19">
        <v>12</v>
      </c>
      <c r="DX11" s="19">
        <v>14</v>
      </c>
      <c r="DY11" s="19">
        <v>16</v>
      </c>
      <c r="DZ11" s="19">
        <v>4</v>
      </c>
      <c r="EA11" s="19">
        <v>8</v>
      </c>
      <c r="EB11" s="19">
        <v>22</v>
      </c>
      <c r="EC11" s="19">
        <v>19</v>
      </c>
      <c r="ED11" s="19">
        <v>17</v>
      </c>
      <c r="EE11" s="19">
        <v>14</v>
      </c>
      <c r="EF11" s="19">
        <v>19</v>
      </c>
      <c r="EG11" s="19">
        <v>2</v>
      </c>
      <c r="EH11" s="19">
        <v>17</v>
      </c>
      <c r="EJ11" s="215" t="str">
        <f t="shared" si="52"/>
        <v>6A</v>
      </c>
      <c r="EK11" s="198">
        <f t="shared" si="58"/>
        <v>8</v>
      </c>
      <c r="EX11" s="198">
        <f t="shared" si="57"/>
        <v>3</v>
      </c>
      <c r="EY11" s="198">
        <f t="shared" si="53"/>
        <v>5</v>
      </c>
      <c r="EZ11" s="198">
        <f t="shared" si="53"/>
        <v>6</v>
      </c>
      <c r="FA11" s="198">
        <f t="shared" si="53"/>
        <v>5</v>
      </c>
      <c r="FB11" s="198">
        <f t="shared" si="53"/>
        <v>3</v>
      </c>
      <c r="FC11" s="198">
        <f t="shared" si="53"/>
        <v>2</v>
      </c>
      <c r="FD11" s="198">
        <f t="shared" si="53"/>
        <v>3</v>
      </c>
      <c r="FE11" s="198">
        <f t="shared" si="53"/>
        <v>5</v>
      </c>
      <c r="FF11" s="198">
        <f t="shared" si="53"/>
        <v>2</v>
      </c>
      <c r="FG11" s="198">
        <f t="shared" si="53"/>
        <v>1</v>
      </c>
      <c r="FH11" s="198">
        <f t="shared" si="53"/>
        <v>0</v>
      </c>
      <c r="FI11" s="198">
        <f t="shared" si="53"/>
        <v>0</v>
      </c>
      <c r="FJ11" s="198">
        <f t="shared" si="53"/>
        <v>0</v>
      </c>
      <c r="FK11" s="198">
        <f t="shared" si="53"/>
        <v>0</v>
      </c>
      <c r="FL11" s="198">
        <f t="shared" si="53"/>
        <v>0</v>
      </c>
      <c r="FM11" s="198">
        <f t="shared" si="53"/>
        <v>0</v>
      </c>
      <c r="FN11" s="198">
        <f t="shared" si="53"/>
        <v>0</v>
      </c>
      <c r="FO11" s="198">
        <f t="shared" si="53"/>
        <v>0</v>
      </c>
      <c r="FP11" s="198">
        <f t="shared" si="53"/>
        <v>0</v>
      </c>
      <c r="FQ11" s="198">
        <f t="shared" si="53"/>
        <v>0</v>
      </c>
      <c r="FR11" s="198">
        <f t="shared" si="53"/>
        <v>0</v>
      </c>
      <c r="FS11" s="198">
        <f t="shared" si="53"/>
        <v>0</v>
      </c>
    </row>
    <row r="12" spans="1:175" x14ac:dyDescent="0.25">
      <c r="A12" s="45" t="str">
        <f>DETAILS!B12</f>
        <v>6A</v>
      </c>
      <c r="B12" s="581" t="str">
        <f>DETAILS!AC31</f>
        <v>Anand A</v>
      </c>
      <c r="C12" s="398" t="s">
        <v>85</v>
      </c>
      <c r="D12" s="182" t="s">
        <v>2</v>
      </c>
      <c r="E12" s="182" t="s">
        <v>1</v>
      </c>
      <c r="F12" s="182" t="s">
        <v>84</v>
      </c>
      <c r="G12" s="182"/>
      <c r="H12" s="182" t="s">
        <v>3</v>
      </c>
      <c r="I12" s="182" t="s">
        <v>4</v>
      </c>
      <c r="J12" s="182" t="s">
        <v>5</v>
      </c>
      <c r="K12" s="563"/>
      <c r="L12" s="398" t="s">
        <v>1</v>
      </c>
      <c r="M12" s="182" t="s">
        <v>2</v>
      </c>
      <c r="N12" s="182" t="s">
        <v>4</v>
      </c>
      <c r="O12" s="182" t="s">
        <v>3</v>
      </c>
      <c r="P12" s="182"/>
      <c r="Q12" s="182" t="s">
        <v>85</v>
      </c>
      <c r="R12" s="182" t="s">
        <v>5</v>
      </c>
      <c r="S12" s="574" t="s">
        <v>83</v>
      </c>
      <c r="T12" s="563"/>
      <c r="U12" s="398" t="s">
        <v>85</v>
      </c>
      <c r="V12" s="182" t="s">
        <v>2</v>
      </c>
      <c r="W12" s="182" t="s">
        <v>84</v>
      </c>
      <c r="X12" s="182" t="s">
        <v>1</v>
      </c>
      <c r="Y12" s="182"/>
      <c r="Z12" s="182" t="s">
        <v>86</v>
      </c>
      <c r="AA12" s="182" t="s">
        <v>4</v>
      </c>
      <c r="AB12" s="562" t="s">
        <v>3</v>
      </c>
      <c r="AC12" s="563"/>
      <c r="AD12" s="398" t="s">
        <v>85</v>
      </c>
      <c r="AE12" s="182" t="s">
        <v>2</v>
      </c>
      <c r="AF12" s="182" t="s">
        <v>3</v>
      </c>
      <c r="AG12" s="182" t="s">
        <v>3</v>
      </c>
      <c r="AH12" s="182"/>
      <c r="AI12" s="182" t="s">
        <v>84</v>
      </c>
      <c r="AJ12" s="182" t="s">
        <v>4</v>
      </c>
      <c r="AK12" s="182" t="s">
        <v>5</v>
      </c>
      <c r="AL12" s="563"/>
      <c r="AM12" s="398" t="s">
        <v>85</v>
      </c>
      <c r="AN12" s="182" t="s">
        <v>2</v>
      </c>
      <c r="AO12" s="182" t="s">
        <v>4</v>
      </c>
      <c r="AP12" s="182" t="s">
        <v>4</v>
      </c>
      <c r="AQ12" s="182"/>
      <c r="AR12" s="574" t="s">
        <v>9</v>
      </c>
      <c r="AS12" s="182" t="s">
        <v>86</v>
      </c>
      <c r="AT12" s="182" t="s">
        <v>3</v>
      </c>
      <c r="AU12" s="563"/>
      <c r="AV12" s="36">
        <f t="shared" si="55"/>
        <v>35</v>
      </c>
      <c r="AW12" s="211">
        <f t="shared" si="56"/>
        <v>0</v>
      </c>
      <c r="AX12" s="211">
        <f t="shared" si="51"/>
        <v>0</v>
      </c>
      <c r="AY12" s="211">
        <f t="shared" si="51"/>
        <v>0</v>
      </c>
      <c r="AZ12" s="211">
        <f t="shared" si="51"/>
        <v>0</v>
      </c>
      <c r="BA12" s="211">
        <f t="shared" si="51"/>
        <v>0</v>
      </c>
      <c r="BB12" s="211">
        <f t="shared" si="51"/>
        <v>0</v>
      </c>
      <c r="BC12" s="211">
        <f t="shared" si="51"/>
        <v>0</v>
      </c>
      <c r="BD12" s="211">
        <f t="shared" si="51"/>
        <v>0</v>
      </c>
      <c r="BE12" s="211">
        <f t="shared" si="51"/>
        <v>0</v>
      </c>
      <c r="BF12" s="211">
        <f t="shared" si="51"/>
        <v>0</v>
      </c>
      <c r="BG12" s="211">
        <f t="shared" si="51"/>
        <v>0</v>
      </c>
      <c r="BH12" s="211">
        <f t="shared" si="51"/>
        <v>0</v>
      </c>
      <c r="BI12" s="211">
        <f t="shared" si="51"/>
        <v>0</v>
      </c>
      <c r="BJ12" s="211">
        <f t="shared" si="51"/>
        <v>0</v>
      </c>
      <c r="BK12" s="211">
        <f t="shared" si="51"/>
        <v>0</v>
      </c>
      <c r="BL12" s="211">
        <f t="shared" si="51"/>
        <v>0</v>
      </c>
      <c r="BM12" s="211">
        <f t="shared" si="51"/>
        <v>0</v>
      </c>
      <c r="BN12" s="211">
        <f t="shared" si="51"/>
        <v>0</v>
      </c>
      <c r="BO12" s="211">
        <f t="shared" si="51"/>
        <v>0</v>
      </c>
      <c r="BP12" s="211">
        <f t="shared" si="51"/>
        <v>0</v>
      </c>
      <c r="BQ12" s="211">
        <f t="shared" si="51"/>
        <v>0</v>
      </c>
      <c r="BR12" s="211">
        <f t="shared" si="51"/>
        <v>0</v>
      </c>
      <c r="BS12" s="48">
        <f>DETAILS!C12</f>
        <v>3</v>
      </c>
      <c r="BT12" s="19">
        <f>DETAILS!D12</f>
        <v>5</v>
      </c>
      <c r="BU12" s="19">
        <f>DETAILS!E12</f>
        <v>6</v>
      </c>
      <c r="BV12" s="19">
        <f>DETAILS!F12</f>
        <v>6</v>
      </c>
      <c r="BW12" s="19">
        <f>DETAILS!G12</f>
        <v>3</v>
      </c>
      <c r="BX12" s="19">
        <f>DETAILS!H12</f>
        <v>1</v>
      </c>
      <c r="BY12" s="19">
        <f>DETAILS!I12</f>
        <v>3</v>
      </c>
      <c r="BZ12" s="19">
        <f>DETAILS!J12</f>
        <v>5</v>
      </c>
      <c r="CA12" s="19">
        <f>DETAILS!K12</f>
        <v>2</v>
      </c>
      <c r="CB12" s="19">
        <f>DETAILS!L12</f>
        <v>0</v>
      </c>
      <c r="CC12" s="19">
        <f>DETAILS!M12</f>
        <v>0</v>
      </c>
      <c r="CD12" s="19">
        <f>DETAILS!N12</f>
        <v>0</v>
      </c>
      <c r="CE12" s="19">
        <f>DETAILS!O12</f>
        <v>0</v>
      </c>
      <c r="CF12" s="19">
        <f>DETAILS!P12</f>
        <v>0</v>
      </c>
      <c r="CG12" s="19">
        <f>DETAILS!Q12</f>
        <v>0</v>
      </c>
      <c r="CH12" s="19">
        <f>DETAILS!R12</f>
        <v>1</v>
      </c>
      <c r="CI12" s="19">
        <f>DETAILS!S12</f>
        <v>0</v>
      </c>
      <c r="CJ12" s="19">
        <f>DETAILS!T12</f>
        <v>0</v>
      </c>
      <c r="CK12" s="19">
        <f>DETAILS!U12</f>
        <v>0</v>
      </c>
      <c r="CL12" s="19">
        <f>DETAILS!V12</f>
        <v>0</v>
      </c>
      <c r="CM12" s="19">
        <f>DETAILS!W12</f>
        <v>0</v>
      </c>
      <c r="CN12" s="50">
        <f>DETAILS!X12</f>
        <v>0</v>
      </c>
      <c r="CP12" s="19">
        <v>22</v>
      </c>
      <c r="CQ12" s="19">
        <v>21</v>
      </c>
      <c r="CR12" s="19">
        <v>16</v>
      </c>
      <c r="CS12" s="19">
        <v>4</v>
      </c>
      <c r="CT12" s="19">
        <v>4</v>
      </c>
      <c r="CU12" s="19">
        <v>18</v>
      </c>
      <c r="CV12" s="19">
        <v>12</v>
      </c>
      <c r="CW12" s="19">
        <v>21</v>
      </c>
      <c r="CX12" s="19">
        <v>21</v>
      </c>
      <c r="CY12" s="19">
        <v>4</v>
      </c>
      <c r="CZ12" s="19">
        <v>10</v>
      </c>
      <c r="DA12" s="19">
        <v>11</v>
      </c>
      <c r="DB12" s="19">
        <v>14</v>
      </c>
      <c r="DC12" s="19">
        <v>17</v>
      </c>
      <c r="DD12" s="19">
        <v>22</v>
      </c>
      <c r="DE12" s="19">
        <v>21</v>
      </c>
      <c r="DF12" s="19">
        <v>9</v>
      </c>
      <c r="DG12" s="19">
        <v>19</v>
      </c>
      <c r="DH12" s="19">
        <v>5</v>
      </c>
      <c r="DI12" s="19">
        <v>19</v>
      </c>
      <c r="DJ12" s="19">
        <v>14</v>
      </c>
      <c r="DK12" s="19">
        <v>13</v>
      </c>
      <c r="DL12" s="19">
        <v>5</v>
      </c>
      <c r="DM12" s="19">
        <v>7</v>
      </c>
      <c r="DN12" s="19">
        <v>12</v>
      </c>
      <c r="DO12" s="19">
        <v>2</v>
      </c>
      <c r="DP12" s="19">
        <v>16</v>
      </c>
      <c r="DQ12" s="19">
        <v>9</v>
      </c>
      <c r="DR12" s="19">
        <v>1</v>
      </c>
      <c r="DS12" s="19">
        <v>1</v>
      </c>
      <c r="DT12" s="19">
        <v>5</v>
      </c>
      <c r="DU12" s="19">
        <v>15</v>
      </c>
      <c r="DV12" s="19">
        <v>10</v>
      </c>
      <c r="DW12" s="19">
        <v>4</v>
      </c>
      <c r="DX12" s="19">
        <v>18</v>
      </c>
      <c r="DY12" s="19">
        <v>6</v>
      </c>
      <c r="DZ12" s="19">
        <v>16</v>
      </c>
      <c r="EA12" s="19">
        <v>2</v>
      </c>
      <c r="EB12" s="19">
        <v>11</v>
      </c>
      <c r="EC12" s="19">
        <v>2</v>
      </c>
      <c r="ED12" s="19">
        <v>22</v>
      </c>
      <c r="EE12" s="19">
        <v>10</v>
      </c>
      <c r="EF12" s="19">
        <v>10</v>
      </c>
      <c r="EG12" s="19">
        <v>5</v>
      </c>
      <c r="EH12" s="19">
        <v>19</v>
      </c>
      <c r="EJ12" s="215" t="str">
        <f t="shared" si="52"/>
        <v>7A</v>
      </c>
      <c r="EK12" s="198">
        <f t="shared" si="58"/>
        <v>9</v>
      </c>
      <c r="EX12" s="198">
        <f t="shared" si="57"/>
        <v>3</v>
      </c>
      <c r="EY12" s="198">
        <f t="shared" si="53"/>
        <v>5</v>
      </c>
      <c r="EZ12" s="198">
        <f t="shared" si="53"/>
        <v>6</v>
      </c>
      <c r="FA12" s="198">
        <f t="shared" si="53"/>
        <v>6</v>
      </c>
      <c r="FB12" s="198">
        <f t="shared" si="53"/>
        <v>3</v>
      </c>
      <c r="FC12" s="198">
        <f t="shared" si="53"/>
        <v>1</v>
      </c>
      <c r="FD12" s="198">
        <f t="shared" si="53"/>
        <v>3</v>
      </c>
      <c r="FE12" s="198">
        <f t="shared" si="53"/>
        <v>5</v>
      </c>
      <c r="FF12" s="198">
        <f t="shared" si="53"/>
        <v>2</v>
      </c>
      <c r="FG12" s="198">
        <f t="shared" si="53"/>
        <v>0</v>
      </c>
      <c r="FH12" s="198">
        <f t="shared" si="53"/>
        <v>0</v>
      </c>
      <c r="FI12" s="198">
        <f t="shared" si="53"/>
        <v>0</v>
      </c>
      <c r="FJ12" s="198">
        <f t="shared" si="53"/>
        <v>0</v>
      </c>
      <c r="FK12" s="198">
        <f t="shared" si="53"/>
        <v>0</v>
      </c>
      <c r="FL12" s="198">
        <f t="shared" si="53"/>
        <v>0</v>
      </c>
      <c r="FM12" s="198">
        <f t="shared" si="53"/>
        <v>1</v>
      </c>
      <c r="FN12" s="198">
        <f t="shared" si="53"/>
        <v>0</v>
      </c>
      <c r="FO12" s="198">
        <f t="shared" si="53"/>
        <v>0</v>
      </c>
      <c r="FP12" s="198">
        <f t="shared" si="53"/>
        <v>0</v>
      </c>
      <c r="FQ12" s="198">
        <f t="shared" si="53"/>
        <v>0</v>
      </c>
      <c r="FR12" s="198">
        <f t="shared" si="53"/>
        <v>0</v>
      </c>
      <c r="FS12" s="198">
        <f t="shared" si="53"/>
        <v>0</v>
      </c>
    </row>
    <row r="13" spans="1:175" x14ac:dyDescent="0.25">
      <c r="A13" s="53" t="str">
        <f>DETAILS!B13</f>
        <v>7A</v>
      </c>
      <c r="B13" s="585" t="str">
        <f>DETAILS!AC32</f>
        <v>Shuhaidha</v>
      </c>
      <c r="C13" s="199" t="s">
        <v>2</v>
      </c>
      <c r="D13" s="183" t="s">
        <v>4</v>
      </c>
      <c r="E13" s="183" t="s">
        <v>3</v>
      </c>
      <c r="F13" s="183" t="s">
        <v>1</v>
      </c>
      <c r="G13" s="183"/>
      <c r="H13" s="183" t="s">
        <v>84</v>
      </c>
      <c r="I13" s="183" t="s">
        <v>85</v>
      </c>
      <c r="J13" s="183" t="s">
        <v>86</v>
      </c>
      <c r="K13" s="565"/>
      <c r="L13" s="199" t="s">
        <v>2</v>
      </c>
      <c r="M13" s="183" t="s">
        <v>5</v>
      </c>
      <c r="N13" s="183" t="s">
        <v>3</v>
      </c>
      <c r="O13" s="183" t="s">
        <v>1</v>
      </c>
      <c r="P13" s="183"/>
      <c r="Q13" s="573" t="s">
        <v>9</v>
      </c>
      <c r="R13" s="183" t="s">
        <v>4</v>
      </c>
      <c r="S13" s="573" t="s">
        <v>83</v>
      </c>
      <c r="T13" s="565"/>
      <c r="U13" s="183" t="s">
        <v>2</v>
      </c>
      <c r="V13" s="183" t="s">
        <v>5</v>
      </c>
      <c r="W13" s="183" t="s">
        <v>85</v>
      </c>
      <c r="X13" s="183" t="s">
        <v>4</v>
      </c>
      <c r="Y13" s="183"/>
      <c r="Z13" s="183" t="s">
        <v>3</v>
      </c>
      <c r="AA13" s="567" t="s">
        <v>86</v>
      </c>
      <c r="AB13" s="568" t="s">
        <v>84</v>
      </c>
      <c r="AC13" s="565"/>
      <c r="AD13" s="199" t="s">
        <v>2</v>
      </c>
      <c r="AE13" s="183" t="s">
        <v>3</v>
      </c>
      <c r="AF13" s="183" t="s">
        <v>1</v>
      </c>
      <c r="AG13" s="183" t="s">
        <v>4</v>
      </c>
      <c r="AH13" s="183"/>
      <c r="AI13" s="183" t="s">
        <v>5</v>
      </c>
      <c r="AJ13" s="183" t="s">
        <v>84</v>
      </c>
      <c r="AK13" s="183" t="s">
        <v>85</v>
      </c>
      <c r="AL13" s="565"/>
      <c r="AM13" s="199" t="s">
        <v>2</v>
      </c>
      <c r="AN13" s="183" t="s">
        <v>4</v>
      </c>
      <c r="AO13" s="183" t="s">
        <v>1</v>
      </c>
      <c r="AP13" s="183" t="s">
        <v>84</v>
      </c>
      <c r="AQ13" s="183"/>
      <c r="AR13" s="183" t="s">
        <v>3</v>
      </c>
      <c r="AS13" s="183" t="s">
        <v>85</v>
      </c>
      <c r="AT13" s="183" t="s">
        <v>86</v>
      </c>
      <c r="AU13" s="565"/>
      <c r="AV13" s="39">
        <f t="shared" si="55"/>
        <v>35</v>
      </c>
      <c r="AW13" s="211">
        <f t="shared" si="56"/>
        <v>0</v>
      </c>
      <c r="AX13" s="211">
        <f t="shared" si="51"/>
        <v>0</v>
      </c>
      <c r="AY13" s="211">
        <f t="shared" si="51"/>
        <v>0</v>
      </c>
      <c r="AZ13" s="211">
        <f t="shared" si="51"/>
        <v>0</v>
      </c>
      <c r="BA13" s="211">
        <f t="shared" si="51"/>
        <v>0</v>
      </c>
      <c r="BB13" s="211">
        <f t="shared" si="51"/>
        <v>0</v>
      </c>
      <c r="BC13" s="211">
        <f t="shared" si="51"/>
        <v>0</v>
      </c>
      <c r="BD13" s="211">
        <f t="shared" si="51"/>
        <v>0</v>
      </c>
      <c r="BE13" s="211">
        <f t="shared" si="51"/>
        <v>0</v>
      </c>
      <c r="BF13" s="211">
        <f t="shared" si="51"/>
        <v>0</v>
      </c>
      <c r="BG13" s="211">
        <f t="shared" si="51"/>
        <v>0</v>
      </c>
      <c r="BH13" s="211">
        <f t="shared" si="51"/>
        <v>0</v>
      </c>
      <c r="BI13" s="211">
        <f t="shared" si="51"/>
        <v>0</v>
      </c>
      <c r="BJ13" s="211">
        <f t="shared" si="51"/>
        <v>0</v>
      </c>
      <c r="BK13" s="211">
        <f t="shared" si="51"/>
        <v>0</v>
      </c>
      <c r="BL13" s="211">
        <f t="shared" si="51"/>
        <v>0</v>
      </c>
      <c r="BM13" s="211">
        <f t="shared" si="51"/>
        <v>0</v>
      </c>
      <c r="BN13" s="211">
        <f t="shared" si="51"/>
        <v>0</v>
      </c>
      <c r="BO13" s="211">
        <f t="shared" si="51"/>
        <v>0</v>
      </c>
      <c r="BP13" s="211">
        <f t="shared" si="51"/>
        <v>0</v>
      </c>
      <c r="BQ13" s="211">
        <f t="shared" si="51"/>
        <v>0</v>
      </c>
      <c r="BR13" s="211">
        <f t="shared" si="51"/>
        <v>0</v>
      </c>
      <c r="BS13" s="48">
        <f>DETAILS!C13</f>
        <v>4</v>
      </c>
      <c r="BT13" s="19">
        <f>DETAILS!D13</f>
        <v>5</v>
      </c>
      <c r="BU13" s="19">
        <f>DETAILS!E13</f>
        <v>5</v>
      </c>
      <c r="BV13" s="19">
        <f>DETAILS!F13</f>
        <v>5</v>
      </c>
      <c r="BW13" s="19">
        <f>DETAILS!G13</f>
        <v>3</v>
      </c>
      <c r="BX13" s="19">
        <f>DETAILS!H13</f>
        <v>1</v>
      </c>
      <c r="BY13" s="19">
        <f>DETAILS!I13</f>
        <v>4</v>
      </c>
      <c r="BZ13" s="19">
        <f>DETAILS!J13</f>
        <v>4</v>
      </c>
      <c r="CA13" s="19">
        <f>DETAILS!K13</f>
        <v>3</v>
      </c>
      <c r="CB13" s="19">
        <f>DETAILS!L13</f>
        <v>0</v>
      </c>
      <c r="CC13" s="19">
        <f>DETAILS!M13</f>
        <v>0</v>
      </c>
      <c r="CD13" s="19">
        <f>DETAILS!N13</f>
        <v>0</v>
      </c>
      <c r="CE13" s="19">
        <f>DETAILS!O13</f>
        <v>0</v>
      </c>
      <c r="CF13" s="19">
        <f>DETAILS!P13</f>
        <v>0</v>
      </c>
      <c r="CG13" s="19">
        <f>DETAILS!Q13</f>
        <v>0</v>
      </c>
      <c r="CH13" s="19">
        <f>DETAILS!R13</f>
        <v>1</v>
      </c>
      <c r="CI13" s="19">
        <f>DETAILS!S13</f>
        <v>0</v>
      </c>
      <c r="CJ13" s="19">
        <f>DETAILS!T13</f>
        <v>0</v>
      </c>
      <c r="CK13" s="19">
        <f>DETAILS!U13</f>
        <v>0</v>
      </c>
      <c r="CL13" s="19">
        <f>DETAILS!V13</f>
        <v>0</v>
      </c>
      <c r="CM13" s="19">
        <f>DETAILS!W13</f>
        <v>0</v>
      </c>
      <c r="CN13" s="50">
        <f>DETAILS!X13</f>
        <v>0</v>
      </c>
      <c r="CP13" s="19">
        <v>21</v>
      </c>
      <c r="CQ13" s="19">
        <v>5</v>
      </c>
      <c r="CR13" s="19">
        <v>3</v>
      </c>
      <c r="CS13" s="19">
        <v>10</v>
      </c>
      <c r="CT13" s="19">
        <v>14</v>
      </c>
      <c r="CU13" s="19">
        <v>14</v>
      </c>
      <c r="CV13" s="19">
        <v>7</v>
      </c>
      <c r="CW13" s="19">
        <v>19</v>
      </c>
      <c r="CX13" s="19">
        <v>3</v>
      </c>
      <c r="CY13" s="19">
        <v>9</v>
      </c>
      <c r="CZ13" s="19">
        <v>21</v>
      </c>
      <c r="DA13" s="19">
        <v>11</v>
      </c>
      <c r="DB13" s="19">
        <v>9</v>
      </c>
      <c r="DC13" s="19">
        <v>5</v>
      </c>
      <c r="DD13" s="19">
        <v>12</v>
      </c>
      <c r="DE13" s="19">
        <v>20</v>
      </c>
      <c r="DF13" s="19">
        <v>5</v>
      </c>
      <c r="DG13" s="19">
        <v>5</v>
      </c>
      <c r="DH13" s="19">
        <v>4</v>
      </c>
      <c r="DI13" s="19">
        <v>18</v>
      </c>
      <c r="DJ13" s="19">
        <v>14</v>
      </c>
      <c r="DK13" s="19">
        <v>3</v>
      </c>
      <c r="DL13" s="19">
        <v>1</v>
      </c>
      <c r="DM13" s="19">
        <v>15</v>
      </c>
      <c r="DN13" s="19">
        <v>22</v>
      </c>
      <c r="DO13" s="19">
        <v>17</v>
      </c>
      <c r="DP13" s="19">
        <v>2</v>
      </c>
      <c r="DQ13" s="19">
        <v>3</v>
      </c>
      <c r="DR13" s="19">
        <v>16</v>
      </c>
      <c r="DS13" s="19">
        <v>13</v>
      </c>
      <c r="DT13" s="19">
        <v>7</v>
      </c>
      <c r="DU13" s="19">
        <v>9</v>
      </c>
      <c r="DV13" s="19">
        <v>8</v>
      </c>
      <c r="DW13" s="19">
        <v>10</v>
      </c>
      <c r="DX13" s="19">
        <v>13</v>
      </c>
      <c r="DY13" s="19">
        <v>6</v>
      </c>
      <c r="DZ13" s="19">
        <v>18</v>
      </c>
      <c r="EA13" s="19">
        <v>18</v>
      </c>
      <c r="EB13" s="19">
        <v>6</v>
      </c>
      <c r="EC13" s="19">
        <v>1</v>
      </c>
      <c r="ED13" s="19">
        <v>2</v>
      </c>
      <c r="EE13" s="19">
        <v>11</v>
      </c>
      <c r="EF13" s="19">
        <v>15</v>
      </c>
      <c r="EG13" s="19">
        <v>22</v>
      </c>
      <c r="EH13" s="19">
        <v>6</v>
      </c>
      <c r="EJ13" s="215" t="str">
        <f t="shared" si="52"/>
        <v>8A</v>
      </c>
      <c r="EK13" s="198">
        <f t="shared" si="58"/>
        <v>10</v>
      </c>
      <c r="EX13" s="198">
        <f t="shared" si="57"/>
        <v>4</v>
      </c>
      <c r="EY13" s="198">
        <f t="shared" si="53"/>
        <v>5</v>
      </c>
      <c r="EZ13" s="198">
        <f t="shared" si="53"/>
        <v>5</v>
      </c>
      <c r="FA13" s="198">
        <f t="shared" si="53"/>
        <v>5</v>
      </c>
      <c r="FB13" s="198">
        <f t="shared" si="53"/>
        <v>3</v>
      </c>
      <c r="FC13" s="198">
        <f t="shared" si="53"/>
        <v>1</v>
      </c>
      <c r="FD13" s="198">
        <f t="shared" si="53"/>
        <v>4</v>
      </c>
      <c r="FE13" s="198">
        <f t="shared" si="53"/>
        <v>4</v>
      </c>
      <c r="FF13" s="198">
        <f t="shared" si="53"/>
        <v>3</v>
      </c>
      <c r="FG13" s="198">
        <f t="shared" si="53"/>
        <v>0</v>
      </c>
      <c r="FH13" s="198">
        <f t="shared" si="53"/>
        <v>0</v>
      </c>
      <c r="FI13" s="198">
        <f t="shared" si="53"/>
        <v>0</v>
      </c>
      <c r="FJ13" s="198">
        <f t="shared" si="53"/>
        <v>0</v>
      </c>
      <c r="FK13" s="198">
        <f t="shared" si="53"/>
        <v>0</v>
      </c>
      <c r="FL13" s="198">
        <f t="shared" si="53"/>
        <v>0</v>
      </c>
      <c r="FM13" s="198">
        <f t="shared" si="53"/>
        <v>1</v>
      </c>
      <c r="FN13" s="198">
        <f t="shared" si="53"/>
        <v>0</v>
      </c>
      <c r="FO13" s="198">
        <f t="shared" si="53"/>
        <v>0</v>
      </c>
      <c r="FP13" s="198">
        <f t="shared" si="53"/>
        <v>0</v>
      </c>
      <c r="FQ13" s="198">
        <f t="shared" si="53"/>
        <v>0</v>
      </c>
      <c r="FR13" s="198">
        <f t="shared" si="53"/>
        <v>0</v>
      </c>
      <c r="FS13" s="198">
        <f t="shared" si="53"/>
        <v>0</v>
      </c>
    </row>
    <row r="14" spans="1:175" x14ac:dyDescent="0.25">
      <c r="A14" s="48" t="str">
        <f>DETAILS!B14</f>
        <v>8A</v>
      </c>
      <c r="B14" s="584" t="str">
        <f>DETAILS!AC33</f>
        <v>Ageel</v>
      </c>
      <c r="C14" s="199" t="s">
        <v>87</v>
      </c>
      <c r="D14" s="183" t="s">
        <v>6</v>
      </c>
      <c r="E14" s="183" t="s">
        <v>119</v>
      </c>
      <c r="F14" s="183" t="s">
        <v>10</v>
      </c>
      <c r="G14" s="573"/>
      <c r="H14" s="573" t="s">
        <v>2</v>
      </c>
      <c r="I14" s="573" t="s">
        <v>1</v>
      </c>
      <c r="J14" s="573" t="s">
        <v>4</v>
      </c>
      <c r="K14" s="565"/>
      <c r="L14" s="199" t="s">
        <v>118</v>
      </c>
      <c r="M14" s="183" t="s">
        <v>119</v>
      </c>
      <c r="N14" s="183" t="s">
        <v>6</v>
      </c>
      <c r="O14" s="573" t="s">
        <v>9</v>
      </c>
      <c r="P14" s="573"/>
      <c r="Q14" s="573" t="s">
        <v>3</v>
      </c>
      <c r="R14" s="573" t="s">
        <v>2</v>
      </c>
      <c r="S14" s="573" t="s">
        <v>4</v>
      </c>
      <c r="T14" s="565"/>
      <c r="U14" s="199" t="s">
        <v>87</v>
      </c>
      <c r="V14" s="183" t="s">
        <v>6</v>
      </c>
      <c r="W14" s="183" t="s">
        <v>118</v>
      </c>
      <c r="X14" s="573" t="s">
        <v>119</v>
      </c>
      <c r="Y14" s="573"/>
      <c r="Z14" s="573" t="s">
        <v>1</v>
      </c>
      <c r="AA14" s="573" t="s">
        <v>3</v>
      </c>
      <c r="AB14" s="573" t="s">
        <v>4</v>
      </c>
      <c r="AC14" s="565"/>
      <c r="AD14" s="199" t="s">
        <v>87</v>
      </c>
      <c r="AE14" s="183" t="s">
        <v>119</v>
      </c>
      <c r="AF14" s="183" t="s">
        <v>118</v>
      </c>
      <c r="AG14" s="573" t="s">
        <v>1</v>
      </c>
      <c r="AH14" s="573"/>
      <c r="AI14" s="573" t="s">
        <v>3</v>
      </c>
      <c r="AJ14" s="573" t="s">
        <v>2</v>
      </c>
      <c r="AK14" s="573" t="s">
        <v>4</v>
      </c>
      <c r="AL14" s="565"/>
      <c r="AM14" s="199" t="s">
        <v>87</v>
      </c>
      <c r="AN14" s="183" t="s">
        <v>6</v>
      </c>
      <c r="AO14" s="183" t="s">
        <v>118</v>
      </c>
      <c r="AP14" s="573" t="s">
        <v>4</v>
      </c>
      <c r="AQ14" s="573"/>
      <c r="AR14" s="573" t="s">
        <v>2</v>
      </c>
      <c r="AS14" s="573" t="s">
        <v>3</v>
      </c>
      <c r="AT14" s="573" t="s">
        <v>1</v>
      </c>
      <c r="AU14" s="565"/>
      <c r="AV14" s="39">
        <f t="shared" si="55"/>
        <v>35</v>
      </c>
      <c r="AW14" s="211">
        <f t="shared" si="56"/>
        <v>0</v>
      </c>
      <c r="AX14" s="211">
        <f t="shared" si="51"/>
        <v>0</v>
      </c>
      <c r="AY14" s="211">
        <f t="shared" si="51"/>
        <v>0</v>
      </c>
      <c r="AZ14" s="211">
        <f t="shared" si="51"/>
        <v>0</v>
      </c>
      <c r="BA14" s="211">
        <f t="shared" si="51"/>
        <v>0</v>
      </c>
      <c r="BB14" s="211">
        <f t="shared" si="51"/>
        <v>0</v>
      </c>
      <c r="BC14" s="211">
        <f t="shared" si="51"/>
        <v>0</v>
      </c>
      <c r="BD14" s="211">
        <f t="shared" si="51"/>
        <v>0</v>
      </c>
      <c r="BE14" s="211">
        <f t="shared" si="51"/>
        <v>0</v>
      </c>
      <c r="BF14" s="211">
        <f t="shared" si="51"/>
        <v>0</v>
      </c>
      <c r="BG14" s="211">
        <f t="shared" si="51"/>
        <v>0</v>
      </c>
      <c r="BH14" s="211">
        <f t="shared" si="51"/>
        <v>0</v>
      </c>
      <c r="BI14" s="211">
        <f t="shared" si="51"/>
        <v>0</v>
      </c>
      <c r="BJ14" s="211">
        <f t="shared" si="51"/>
        <v>0</v>
      </c>
      <c r="BK14" s="211">
        <f t="shared" si="51"/>
        <v>0</v>
      </c>
      <c r="BL14" s="211">
        <f t="shared" si="51"/>
        <v>0</v>
      </c>
      <c r="BM14" s="211">
        <f t="shared" si="51"/>
        <v>0</v>
      </c>
      <c r="BN14" s="211">
        <f t="shared" si="51"/>
        <v>0</v>
      </c>
      <c r="BO14" s="211">
        <f t="shared" si="51"/>
        <v>0</v>
      </c>
      <c r="BP14" s="211">
        <f t="shared" si="51"/>
        <v>0</v>
      </c>
      <c r="BQ14" s="211">
        <f t="shared" si="51"/>
        <v>0</v>
      </c>
      <c r="BR14" s="211">
        <f t="shared" si="51"/>
        <v>0</v>
      </c>
      <c r="BS14" s="48">
        <f>DETAILS!C14</f>
        <v>4</v>
      </c>
      <c r="BT14" s="19">
        <f>DETAILS!D14</f>
        <v>4</v>
      </c>
      <c r="BU14" s="19">
        <f>DETAILS!E14</f>
        <v>4</v>
      </c>
      <c r="BV14" s="19">
        <f>DETAILS!F14</f>
        <v>5</v>
      </c>
      <c r="BW14" s="19">
        <f>DETAILS!G14</f>
        <v>0</v>
      </c>
      <c r="BX14" s="19">
        <f>DETAILS!H14</f>
        <v>0</v>
      </c>
      <c r="BY14" s="19">
        <f>DETAILS!I14</f>
        <v>0</v>
      </c>
      <c r="BZ14" s="19">
        <f>DETAILS!J14</f>
        <v>0</v>
      </c>
      <c r="CA14" s="19">
        <f>DETAILS!K14</f>
        <v>0</v>
      </c>
      <c r="CB14" s="19">
        <f>DETAILS!L14</f>
        <v>0</v>
      </c>
      <c r="CC14" s="19">
        <f>DETAILS!M14</f>
        <v>4</v>
      </c>
      <c r="CD14" s="19">
        <f>DETAILS!N14</f>
        <v>4</v>
      </c>
      <c r="CE14" s="19">
        <f>DETAILS!O14</f>
        <v>0</v>
      </c>
      <c r="CF14" s="19">
        <f>DETAILS!P14</f>
        <v>0</v>
      </c>
      <c r="CG14" s="19">
        <f>DETAILS!Q14</f>
        <v>0</v>
      </c>
      <c r="CH14" s="19">
        <f>DETAILS!R14</f>
        <v>1</v>
      </c>
      <c r="CI14" s="19">
        <f>DETAILS!S14</f>
        <v>4</v>
      </c>
      <c r="CJ14" s="19">
        <f>DETAILS!T14</f>
        <v>4</v>
      </c>
      <c r="CK14" s="19">
        <f>DETAILS!U14</f>
        <v>0</v>
      </c>
      <c r="CL14" s="19">
        <f>DETAILS!V14</f>
        <v>1</v>
      </c>
      <c r="CM14" s="19">
        <f>DETAILS!W14</f>
        <v>0</v>
      </c>
      <c r="CN14" s="50">
        <f>DETAILS!X14</f>
        <v>0</v>
      </c>
      <c r="CP14" s="19">
        <v>17</v>
      </c>
      <c r="CQ14" s="19">
        <v>1</v>
      </c>
      <c r="CR14" s="19">
        <v>7</v>
      </c>
      <c r="CS14" s="19">
        <v>9</v>
      </c>
      <c r="CT14" s="19">
        <v>15</v>
      </c>
      <c r="CU14" s="19">
        <v>1</v>
      </c>
      <c r="CV14" s="19">
        <v>8</v>
      </c>
      <c r="CW14" s="19">
        <v>14</v>
      </c>
      <c r="CX14" s="19">
        <v>5</v>
      </c>
      <c r="CY14" s="19">
        <v>14</v>
      </c>
      <c r="CZ14" s="19">
        <v>15</v>
      </c>
      <c r="DA14" s="19">
        <v>6</v>
      </c>
      <c r="DB14" s="19">
        <v>13</v>
      </c>
      <c r="DC14" s="19">
        <v>13</v>
      </c>
      <c r="DD14" s="19">
        <v>10</v>
      </c>
      <c r="DE14" s="19">
        <v>8</v>
      </c>
      <c r="DF14" s="19">
        <v>13</v>
      </c>
      <c r="DG14" s="19">
        <v>14</v>
      </c>
      <c r="DH14" s="19">
        <v>1</v>
      </c>
      <c r="DI14" s="19">
        <v>1</v>
      </c>
      <c r="DJ14" s="19">
        <v>11</v>
      </c>
      <c r="DK14" s="19">
        <v>16</v>
      </c>
      <c r="DL14" s="19">
        <v>6</v>
      </c>
      <c r="DM14" s="19">
        <v>21</v>
      </c>
      <c r="DN14" s="19">
        <v>7</v>
      </c>
      <c r="DO14" s="19">
        <v>11</v>
      </c>
      <c r="DP14" s="19">
        <v>4</v>
      </c>
      <c r="DQ14" s="19">
        <v>4</v>
      </c>
      <c r="DR14" s="19">
        <v>13</v>
      </c>
      <c r="DS14" s="19">
        <v>5</v>
      </c>
      <c r="DT14" s="19">
        <v>4</v>
      </c>
      <c r="DU14" s="19">
        <v>2</v>
      </c>
      <c r="DV14" s="19">
        <v>7</v>
      </c>
      <c r="DW14" s="19">
        <v>5</v>
      </c>
      <c r="DX14" s="19">
        <v>16</v>
      </c>
      <c r="DY14" s="19">
        <v>6</v>
      </c>
      <c r="DZ14" s="19">
        <v>10</v>
      </c>
      <c r="EA14" s="19">
        <v>4</v>
      </c>
      <c r="EB14" s="19">
        <v>21</v>
      </c>
      <c r="EC14" s="19">
        <v>8</v>
      </c>
      <c r="ED14" s="19">
        <v>14</v>
      </c>
      <c r="EE14" s="19">
        <v>20</v>
      </c>
      <c r="EF14" s="19">
        <v>21</v>
      </c>
      <c r="EG14" s="19">
        <v>6</v>
      </c>
      <c r="EH14" s="19">
        <v>10</v>
      </c>
      <c r="EJ14" s="215" t="str">
        <f t="shared" si="52"/>
        <v>9A</v>
      </c>
      <c r="EK14" s="198">
        <f t="shared" si="58"/>
        <v>11</v>
      </c>
      <c r="EX14" s="198">
        <f t="shared" si="57"/>
        <v>4</v>
      </c>
      <c r="EY14" s="198">
        <f t="shared" si="53"/>
        <v>4</v>
      </c>
      <c r="EZ14" s="198">
        <f t="shared" si="53"/>
        <v>4</v>
      </c>
      <c r="FA14" s="198">
        <f t="shared" si="53"/>
        <v>5</v>
      </c>
      <c r="FB14" s="198">
        <f t="shared" si="53"/>
        <v>0</v>
      </c>
      <c r="FC14" s="198">
        <f t="shared" si="53"/>
        <v>0</v>
      </c>
      <c r="FD14" s="198">
        <f t="shared" si="53"/>
        <v>0</v>
      </c>
      <c r="FE14" s="198">
        <f t="shared" si="53"/>
        <v>0</v>
      </c>
      <c r="FF14" s="198">
        <f t="shared" si="53"/>
        <v>0</v>
      </c>
      <c r="FG14" s="198">
        <f t="shared" si="53"/>
        <v>0</v>
      </c>
      <c r="FH14" s="198">
        <f t="shared" si="53"/>
        <v>4</v>
      </c>
      <c r="FI14" s="198">
        <f t="shared" si="53"/>
        <v>4</v>
      </c>
      <c r="FJ14" s="198">
        <f t="shared" si="53"/>
        <v>0</v>
      </c>
      <c r="FK14" s="198">
        <f t="shared" si="53"/>
        <v>0</v>
      </c>
      <c r="FL14" s="198">
        <f t="shared" si="53"/>
        <v>0</v>
      </c>
      <c r="FM14" s="198">
        <f t="shared" si="53"/>
        <v>1</v>
      </c>
      <c r="FN14" s="198">
        <f t="shared" si="53"/>
        <v>4</v>
      </c>
      <c r="FO14" s="198">
        <f t="shared" si="53"/>
        <v>4</v>
      </c>
      <c r="FP14" s="198">
        <f t="shared" si="53"/>
        <v>0</v>
      </c>
      <c r="FQ14" s="198">
        <f t="shared" si="53"/>
        <v>1</v>
      </c>
      <c r="FR14" s="198">
        <f t="shared" si="53"/>
        <v>0</v>
      </c>
      <c r="FS14" s="198">
        <f t="shared" si="53"/>
        <v>0</v>
      </c>
    </row>
    <row r="15" spans="1:175" x14ac:dyDescent="0.25">
      <c r="A15" s="53" t="str">
        <f>DETAILS!B15</f>
        <v>9A</v>
      </c>
      <c r="B15" s="585" t="str">
        <f>DETAILS!AC34</f>
        <v>Lucian</v>
      </c>
      <c r="C15" s="199" t="s">
        <v>14</v>
      </c>
      <c r="D15" s="183" t="s">
        <v>7</v>
      </c>
      <c r="E15" s="183" t="s">
        <v>6</v>
      </c>
      <c r="F15" s="183" t="s">
        <v>8</v>
      </c>
      <c r="G15" s="573"/>
      <c r="H15" s="573" t="s">
        <v>3</v>
      </c>
      <c r="I15" s="573" t="s">
        <v>4</v>
      </c>
      <c r="J15" s="573" t="s">
        <v>2</v>
      </c>
      <c r="K15" s="565"/>
      <c r="L15" s="199" t="s">
        <v>6</v>
      </c>
      <c r="M15" s="183" t="s">
        <v>7</v>
      </c>
      <c r="N15" s="183" t="s">
        <v>14</v>
      </c>
      <c r="O15" s="573" t="s">
        <v>8</v>
      </c>
      <c r="P15" s="573"/>
      <c r="Q15" s="573" t="s">
        <v>4</v>
      </c>
      <c r="R15" s="573" t="s">
        <v>1</v>
      </c>
      <c r="S15" s="573" t="s">
        <v>3</v>
      </c>
      <c r="T15" s="565"/>
      <c r="U15" s="199" t="s">
        <v>14</v>
      </c>
      <c r="V15" s="183" t="s">
        <v>7</v>
      </c>
      <c r="W15" s="183" t="s">
        <v>6</v>
      </c>
      <c r="X15" s="573" t="s">
        <v>6</v>
      </c>
      <c r="Y15" s="573"/>
      <c r="Z15" s="573" t="s">
        <v>4</v>
      </c>
      <c r="AA15" s="573" t="s">
        <v>2</v>
      </c>
      <c r="AB15" s="573" t="s">
        <v>10</v>
      </c>
      <c r="AC15" s="565"/>
      <c r="AD15" s="199" t="s">
        <v>14</v>
      </c>
      <c r="AE15" s="183" t="s">
        <v>7</v>
      </c>
      <c r="AF15" s="183" t="s">
        <v>8</v>
      </c>
      <c r="AG15" s="573" t="s">
        <v>1</v>
      </c>
      <c r="AH15" s="573"/>
      <c r="AI15" s="573" t="s">
        <v>4</v>
      </c>
      <c r="AJ15" s="573" t="s">
        <v>3</v>
      </c>
      <c r="AK15" s="573" t="s">
        <v>2</v>
      </c>
      <c r="AL15" s="565"/>
      <c r="AM15" s="199" t="s">
        <v>6</v>
      </c>
      <c r="AN15" s="183" t="s">
        <v>8</v>
      </c>
      <c r="AO15" s="183" t="s">
        <v>9</v>
      </c>
      <c r="AP15" s="573" t="s">
        <v>1</v>
      </c>
      <c r="AQ15" s="573"/>
      <c r="AR15" s="573" t="s">
        <v>2</v>
      </c>
      <c r="AS15" s="573" t="s">
        <v>4</v>
      </c>
      <c r="AT15" s="573" t="s">
        <v>3</v>
      </c>
      <c r="AU15" s="565"/>
      <c r="AV15" s="39">
        <f t="shared" si="55"/>
        <v>35</v>
      </c>
      <c r="AW15" s="211">
        <f t="shared" si="56"/>
        <v>0</v>
      </c>
      <c r="AX15" s="211">
        <f t="shared" si="51"/>
        <v>0</v>
      </c>
      <c r="AY15" s="211">
        <f t="shared" si="51"/>
        <v>0</v>
      </c>
      <c r="AZ15" s="211">
        <f t="shared" si="51"/>
        <v>0</v>
      </c>
      <c r="BA15" s="211">
        <f t="shared" si="51"/>
        <v>0</v>
      </c>
      <c r="BB15" s="211">
        <f t="shared" si="51"/>
        <v>0</v>
      </c>
      <c r="BC15" s="211">
        <f t="shared" si="51"/>
        <v>0</v>
      </c>
      <c r="BD15" s="211">
        <f t="shared" si="51"/>
        <v>0</v>
      </c>
      <c r="BE15" s="211">
        <f t="shared" si="51"/>
        <v>0</v>
      </c>
      <c r="BF15" s="211">
        <f t="shared" si="51"/>
        <v>0</v>
      </c>
      <c r="BG15" s="211">
        <f t="shared" si="51"/>
        <v>0</v>
      </c>
      <c r="BH15" s="211">
        <f t="shared" si="51"/>
        <v>0</v>
      </c>
      <c r="BI15" s="211">
        <f t="shared" si="51"/>
        <v>0</v>
      </c>
      <c r="BJ15" s="211">
        <f t="shared" si="51"/>
        <v>0</v>
      </c>
      <c r="BK15" s="211">
        <f t="shared" si="51"/>
        <v>0</v>
      </c>
      <c r="BL15" s="211">
        <f t="shared" si="51"/>
        <v>0</v>
      </c>
      <c r="BM15" s="211">
        <f t="shared" si="51"/>
        <v>0</v>
      </c>
      <c r="BN15" s="211">
        <f t="shared" si="51"/>
        <v>0</v>
      </c>
      <c r="BO15" s="211">
        <f t="shared" si="51"/>
        <v>0</v>
      </c>
      <c r="BP15" s="211">
        <f t="shared" si="51"/>
        <v>0</v>
      </c>
      <c r="BQ15" s="211">
        <f t="shared" si="51"/>
        <v>0</v>
      </c>
      <c r="BR15" s="211">
        <f t="shared" si="51"/>
        <v>0</v>
      </c>
      <c r="BS15" s="48">
        <f>DETAILS!C15</f>
        <v>3</v>
      </c>
      <c r="BT15" s="19">
        <f>DETAILS!D15</f>
        <v>4</v>
      </c>
      <c r="BU15" s="19">
        <f>DETAILS!E15</f>
        <v>4</v>
      </c>
      <c r="BV15" s="19">
        <f>DETAILS!F15</f>
        <v>5</v>
      </c>
      <c r="BW15" s="19">
        <f>DETAILS!G15</f>
        <v>0</v>
      </c>
      <c r="BX15" s="19">
        <f>DETAILS!H15</f>
        <v>0</v>
      </c>
      <c r="BY15" s="19">
        <f>DETAILS!I15</f>
        <v>0</v>
      </c>
      <c r="BZ15" s="19">
        <f>DETAILS!J15</f>
        <v>0</v>
      </c>
      <c r="CA15" s="19">
        <f>DETAILS!K15</f>
        <v>0</v>
      </c>
      <c r="CB15" s="19">
        <f>DETAILS!L15</f>
        <v>0</v>
      </c>
      <c r="CC15" s="19">
        <f>DETAILS!M15</f>
        <v>0</v>
      </c>
      <c r="CD15" s="19">
        <f>DETAILS!N15</f>
        <v>5</v>
      </c>
      <c r="CE15" s="19">
        <f>DETAILS!O15</f>
        <v>4</v>
      </c>
      <c r="CF15" s="19">
        <f>DETAILS!P15</f>
        <v>4</v>
      </c>
      <c r="CG15" s="19">
        <f>DETAILS!Q15</f>
        <v>4</v>
      </c>
      <c r="CH15" s="19">
        <f>DETAILS!R15</f>
        <v>1</v>
      </c>
      <c r="CI15" s="19">
        <f>DETAILS!S15</f>
        <v>0</v>
      </c>
      <c r="CJ15" s="19">
        <f>DETAILS!T15</f>
        <v>0</v>
      </c>
      <c r="CK15" s="19">
        <f>DETAILS!U15</f>
        <v>0</v>
      </c>
      <c r="CL15" s="19">
        <f>DETAILS!V15</f>
        <v>1</v>
      </c>
      <c r="CM15" s="19">
        <f>DETAILS!W15</f>
        <v>0</v>
      </c>
      <c r="CN15" s="50">
        <f>DETAILS!X15</f>
        <v>0</v>
      </c>
      <c r="CP15" s="318" t="s">
        <v>37</v>
      </c>
      <c r="EJ15" s="215" t="str">
        <f>A16</f>
        <v>10A</v>
      </c>
      <c r="EK15" s="198">
        <f t="shared" si="58"/>
        <v>12</v>
      </c>
      <c r="EX15" s="198">
        <f t="shared" si="57"/>
        <v>3</v>
      </c>
      <c r="EY15" s="198">
        <f t="shared" si="53"/>
        <v>4</v>
      </c>
      <c r="EZ15" s="198">
        <f t="shared" si="53"/>
        <v>4</v>
      </c>
      <c r="FA15" s="198">
        <f t="shared" si="53"/>
        <v>5</v>
      </c>
      <c r="FB15" s="198">
        <f t="shared" si="53"/>
        <v>0</v>
      </c>
      <c r="FC15" s="198">
        <f t="shared" si="53"/>
        <v>0</v>
      </c>
      <c r="FD15" s="198">
        <f t="shared" si="53"/>
        <v>0</v>
      </c>
      <c r="FE15" s="198">
        <f t="shared" si="53"/>
        <v>0</v>
      </c>
      <c r="FF15" s="198">
        <f t="shared" si="53"/>
        <v>0</v>
      </c>
      <c r="FG15" s="198">
        <f t="shared" si="53"/>
        <v>0</v>
      </c>
      <c r="FH15" s="198">
        <f t="shared" si="53"/>
        <v>0</v>
      </c>
      <c r="FI15" s="198">
        <f t="shared" si="53"/>
        <v>5</v>
      </c>
      <c r="FJ15" s="198">
        <f t="shared" si="53"/>
        <v>4</v>
      </c>
      <c r="FK15" s="198">
        <f t="shared" si="53"/>
        <v>4</v>
      </c>
      <c r="FL15" s="198">
        <f t="shared" si="53"/>
        <v>4</v>
      </c>
      <c r="FM15" s="198">
        <f t="shared" si="53"/>
        <v>1</v>
      </c>
      <c r="FN15" s="198">
        <f t="shared" si="53"/>
        <v>0</v>
      </c>
      <c r="FO15" s="198">
        <f t="shared" si="53"/>
        <v>0</v>
      </c>
      <c r="FP15" s="198">
        <f t="shared" si="53"/>
        <v>0</v>
      </c>
      <c r="FQ15" s="198">
        <f t="shared" si="53"/>
        <v>1</v>
      </c>
      <c r="FR15" s="198">
        <f t="shared" si="53"/>
        <v>0</v>
      </c>
      <c r="FS15" s="198">
        <f t="shared" si="53"/>
        <v>0</v>
      </c>
    </row>
    <row r="16" spans="1:175" ht="16.5" thickBot="1" x14ac:dyDescent="0.3">
      <c r="A16" s="83" t="str">
        <f>DETAILS!B16</f>
        <v>10A</v>
      </c>
      <c r="B16" s="582" t="str">
        <f>DETAILS!AC35</f>
        <v>Ashraf</v>
      </c>
      <c r="C16" s="325" t="s">
        <v>2</v>
      </c>
      <c r="D16" s="326" t="s">
        <v>1</v>
      </c>
      <c r="E16" s="326" t="s">
        <v>7</v>
      </c>
      <c r="F16" s="326" t="s">
        <v>4</v>
      </c>
      <c r="G16" s="326"/>
      <c r="H16" s="326" t="s">
        <v>6</v>
      </c>
      <c r="I16" s="326" t="s">
        <v>8</v>
      </c>
      <c r="J16" s="575" t="s">
        <v>10</v>
      </c>
      <c r="K16" s="564"/>
      <c r="L16" s="325" t="s">
        <v>3</v>
      </c>
      <c r="M16" s="326" t="s">
        <v>6</v>
      </c>
      <c r="N16" s="326" t="s">
        <v>7</v>
      </c>
      <c r="O16" s="326" t="s">
        <v>4</v>
      </c>
      <c r="P16" s="326"/>
      <c r="Q16" s="326" t="s">
        <v>2</v>
      </c>
      <c r="R16" s="326" t="s">
        <v>14</v>
      </c>
      <c r="S16" s="326" t="s">
        <v>1</v>
      </c>
      <c r="T16" s="564"/>
      <c r="U16" s="325" t="s">
        <v>4</v>
      </c>
      <c r="V16" s="326" t="s">
        <v>14</v>
      </c>
      <c r="W16" s="326" t="s">
        <v>3</v>
      </c>
      <c r="X16" s="575" t="s">
        <v>7</v>
      </c>
      <c r="Y16" s="326"/>
      <c r="Z16" s="575" t="s">
        <v>8</v>
      </c>
      <c r="AA16" s="326" t="s">
        <v>9</v>
      </c>
      <c r="AB16" s="326" t="s">
        <v>1</v>
      </c>
      <c r="AC16" s="564"/>
      <c r="AD16" s="325" t="s">
        <v>2</v>
      </c>
      <c r="AE16" s="326" t="s">
        <v>14</v>
      </c>
      <c r="AF16" s="326" t="s">
        <v>3</v>
      </c>
      <c r="AG16" s="326" t="s">
        <v>6</v>
      </c>
      <c r="AH16" s="326"/>
      <c r="AI16" s="326" t="s">
        <v>1</v>
      </c>
      <c r="AJ16" s="326" t="s">
        <v>4</v>
      </c>
      <c r="AK16" s="326" t="s">
        <v>8</v>
      </c>
      <c r="AL16" s="564"/>
      <c r="AM16" s="325" t="s">
        <v>14</v>
      </c>
      <c r="AN16" s="326" t="s">
        <v>3</v>
      </c>
      <c r="AO16" s="326" t="s">
        <v>6</v>
      </c>
      <c r="AP16" s="326" t="s">
        <v>7</v>
      </c>
      <c r="AQ16" s="326"/>
      <c r="AR16" s="326" t="s">
        <v>8</v>
      </c>
      <c r="AS16" s="326" t="s">
        <v>2</v>
      </c>
      <c r="AT16" s="326" t="s">
        <v>4</v>
      </c>
      <c r="AU16" s="564"/>
      <c r="AV16" s="99">
        <f>COUNTIF(C16:AU16,"&lt;&gt;")</f>
        <v>35</v>
      </c>
      <c r="AW16" s="211">
        <f t="shared" si="56"/>
        <v>0</v>
      </c>
      <c r="AX16" s="211">
        <f t="shared" si="51"/>
        <v>0</v>
      </c>
      <c r="AY16" s="211">
        <f t="shared" si="51"/>
        <v>0</v>
      </c>
      <c r="AZ16" s="211">
        <f t="shared" si="51"/>
        <v>0</v>
      </c>
      <c r="BA16" s="211">
        <f t="shared" si="51"/>
        <v>0</v>
      </c>
      <c r="BB16" s="211">
        <f t="shared" si="51"/>
        <v>0</v>
      </c>
      <c r="BC16" s="211">
        <f t="shared" si="51"/>
        <v>0</v>
      </c>
      <c r="BD16" s="211">
        <f t="shared" si="51"/>
        <v>0</v>
      </c>
      <c r="BE16" s="211">
        <f t="shared" si="51"/>
        <v>0</v>
      </c>
      <c r="BF16" s="211">
        <f t="shared" si="51"/>
        <v>0</v>
      </c>
      <c r="BG16" s="211">
        <f t="shared" si="51"/>
        <v>0</v>
      </c>
      <c r="BH16" s="211">
        <f t="shared" si="51"/>
        <v>0</v>
      </c>
      <c r="BI16" s="211">
        <f t="shared" si="51"/>
        <v>0</v>
      </c>
      <c r="BJ16" s="211">
        <f t="shared" si="51"/>
        <v>0</v>
      </c>
      <c r="BK16" s="211">
        <f t="shared" si="51"/>
        <v>0</v>
      </c>
      <c r="BL16" s="211">
        <f t="shared" si="51"/>
        <v>0</v>
      </c>
      <c r="BM16" s="211">
        <f t="shared" si="51"/>
        <v>0</v>
      </c>
      <c r="BN16" s="211">
        <f t="shared" si="51"/>
        <v>0</v>
      </c>
      <c r="BO16" s="211">
        <f t="shared" si="51"/>
        <v>0</v>
      </c>
      <c r="BP16" s="211">
        <f t="shared" si="51"/>
        <v>0</v>
      </c>
      <c r="BQ16" s="211">
        <f t="shared" si="51"/>
        <v>0</v>
      </c>
      <c r="BR16" s="211">
        <f t="shared" si="51"/>
        <v>0</v>
      </c>
      <c r="BS16" s="48">
        <f>DETAILS!C16</f>
        <v>4</v>
      </c>
      <c r="BT16" s="19">
        <f>DETAILS!D16</f>
        <v>4</v>
      </c>
      <c r="BU16" s="19">
        <f>DETAILS!E16</f>
        <v>4</v>
      </c>
      <c r="BV16" s="19">
        <f>DETAILS!F16</f>
        <v>5</v>
      </c>
      <c r="BW16" s="19">
        <f>DETAILS!G16</f>
        <v>0</v>
      </c>
      <c r="BX16" s="19">
        <f>DETAILS!H16</f>
        <v>0</v>
      </c>
      <c r="BY16" s="19">
        <f>DETAILS!I16</f>
        <v>0</v>
      </c>
      <c r="BZ16" s="19">
        <f>DETAILS!J16</f>
        <v>0</v>
      </c>
      <c r="CA16" s="19">
        <f>DETAILS!K16</f>
        <v>0</v>
      </c>
      <c r="CB16" s="19">
        <f>DETAILS!L16</f>
        <v>0</v>
      </c>
      <c r="CC16" s="19">
        <f>DETAILS!M16</f>
        <v>0</v>
      </c>
      <c r="CD16" s="19">
        <f>DETAILS!N16</f>
        <v>4</v>
      </c>
      <c r="CE16" s="19">
        <f>DETAILS!O16</f>
        <v>4</v>
      </c>
      <c r="CF16" s="19">
        <f>DETAILS!P16</f>
        <v>4</v>
      </c>
      <c r="CG16" s="19">
        <f>DETAILS!Q16</f>
        <v>4</v>
      </c>
      <c r="CH16" s="19">
        <f>DETAILS!R16</f>
        <v>1</v>
      </c>
      <c r="CI16" s="19">
        <f>DETAILS!S16</f>
        <v>0</v>
      </c>
      <c r="CJ16" s="19">
        <f>DETAILS!T16</f>
        <v>0</v>
      </c>
      <c r="CK16" s="19">
        <f>DETAILS!U16</f>
        <v>0</v>
      </c>
      <c r="CL16" s="19">
        <f>DETAILS!V16</f>
        <v>1</v>
      </c>
      <c r="CM16" s="19">
        <f>DETAILS!W16</f>
        <v>0</v>
      </c>
      <c r="CN16" s="50">
        <f>DETAILS!X16</f>
        <v>0</v>
      </c>
      <c r="CP16" s="19" t="str">
        <f t="shared" ref="CP16:EH16" si="61">HLOOKUP(CP4,$BS$3:$CN$4,2,FALSE)</f>
        <v>HL</v>
      </c>
      <c r="CQ16" s="19" t="str">
        <f t="shared" si="61"/>
        <v>CA</v>
      </c>
      <c r="CR16" s="19" t="str">
        <f t="shared" si="61"/>
        <v>MT</v>
      </c>
      <c r="CS16" s="19" t="str">
        <f t="shared" si="61"/>
        <v>BI</v>
      </c>
      <c r="CT16" s="19" t="str">
        <f t="shared" si="61"/>
        <v>SC</v>
      </c>
      <c r="CU16" s="19" t="str">
        <f t="shared" si="61"/>
        <v>LS</v>
      </c>
      <c r="CV16" s="19" t="str">
        <f t="shared" si="61"/>
        <v>MT</v>
      </c>
      <c r="CW16" s="19" t="str">
        <f t="shared" si="61"/>
        <v>EC</v>
      </c>
      <c r="CX16" s="19" t="str">
        <f t="shared" si="61"/>
        <v>QR</v>
      </c>
      <c r="CY16" s="19" t="str">
        <f t="shared" si="61"/>
        <v>SS</v>
      </c>
      <c r="CZ16" s="19" t="str">
        <f t="shared" si="61"/>
        <v>CO</v>
      </c>
      <c r="DA16" s="19" t="str">
        <f t="shared" si="61"/>
        <v>LS</v>
      </c>
      <c r="DB16" s="19" t="str">
        <f t="shared" si="61"/>
        <v>CO</v>
      </c>
      <c r="DC16" s="19" t="str">
        <f t="shared" si="61"/>
        <v>CP</v>
      </c>
      <c r="DD16" s="19" t="str">
        <f t="shared" si="61"/>
        <v>CA</v>
      </c>
      <c r="DE16" s="19" t="str">
        <f t="shared" si="61"/>
        <v>BS</v>
      </c>
      <c r="DF16" s="19" t="str">
        <f t="shared" si="61"/>
        <v>IS</v>
      </c>
      <c r="DG16" s="19" t="str">
        <f t="shared" si="61"/>
        <v>DH</v>
      </c>
      <c r="DH16" s="19" t="str">
        <f t="shared" si="61"/>
        <v>AC</v>
      </c>
      <c r="DI16" s="19" t="str">
        <f t="shared" si="61"/>
        <v>SC</v>
      </c>
      <c r="DJ16" s="19" t="str">
        <f t="shared" si="61"/>
        <v>AC</v>
      </c>
      <c r="DK16" s="19" t="e">
        <f t="shared" si="61"/>
        <v>#N/A</v>
      </c>
      <c r="DL16" s="19" t="e">
        <f t="shared" si="61"/>
        <v>#N/A</v>
      </c>
      <c r="DM16" s="19" t="e">
        <f t="shared" si="61"/>
        <v>#N/A</v>
      </c>
      <c r="DN16" s="19" t="str">
        <f t="shared" si="61"/>
        <v>DH</v>
      </c>
      <c r="DO16" s="19" t="str">
        <f t="shared" si="61"/>
        <v>BI</v>
      </c>
      <c r="DP16" s="19" t="str">
        <f t="shared" si="61"/>
        <v>AC</v>
      </c>
      <c r="DQ16" s="19" t="str">
        <f t="shared" si="61"/>
        <v>HL</v>
      </c>
      <c r="DR16" s="19" t="str">
        <f t="shared" si="61"/>
        <v>SS</v>
      </c>
      <c r="DS16" s="19" t="str">
        <f t="shared" si="61"/>
        <v>CP</v>
      </c>
      <c r="DT16" s="19" t="str">
        <f t="shared" si="61"/>
        <v>BI</v>
      </c>
      <c r="DU16" s="19" t="e">
        <f t="shared" si="61"/>
        <v>#N/A</v>
      </c>
      <c r="DV16" s="19" t="str">
        <f t="shared" si="61"/>
        <v>LS</v>
      </c>
      <c r="DW16" s="19" t="str">
        <f t="shared" si="61"/>
        <v>HL</v>
      </c>
      <c r="DX16" s="19" t="str">
        <f t="shared" si="61"/>
        <v>AC</v>
      </c>
      <c r="DY16" s="19" t="str">
        <f t="shared" si="61"/>
        <v>DH</v>
      </c>
      <c r="DZ16" s="19" t="str">
        <f t="shared" si="61"/>
        <v>BI</v>
      </c>
      <c r="EA16" s="19" t="str">
        <f t="shared" si="61"/>
        <v>CA</v>
      </c>
      <c r="EB16" s="19" t="str">
        <f t="shared" si="61"/>
        <v>CH</v>
      </c>
      <c r="EC16" s="19" t="str">
        <f t="shared" si="61"/>
        <v>IS</v>
      </c>
      <c r="ED16" s="19" t="str">
        <f t="shared" si="61"/>
        <v>CP</v>
      </c>
      <c r="EE16" s="19" t="str">
        <f t="shared" si="61"/>
        <v>CA</v>
      </c>
      <c r="EF16" s="19" t="e">
        <f t="shared" si="61"/>
        <v>#N/A</v>
      </c>
      <c r="EG16" s="19" t="str">
        <f t="shared" si="61"/>
        <v>CO</v>
      </c>
      <c r="EH16" s="19" t="str">
        <f t="shared" si="61"/>
        <v>CH</v>
      </c>
      <c r="EJ16" s="215" t="str">
        <f t="shared" si="52"/>
        <v>BTC</v>
      </c>
      <c r="EK16" s="198">
        <f t="shared" si="58"/>
        <v>13</v>
      </c>
      <c r="EX16" s="198">
        <f t="shared" si="57"/>
        <v>4</v>
      </c>
      <c r="EY16" s="198">
        <f t="shared" si="53"/>
        <v>4</v>
      </c>
      <c r="EZ16" s="198">
        <f t="shared" si="53"/>
        <v>4</v>
      </c>
      <c r="FA16" s="198">
        <f t="shared" si="53"/>
        <v>5</v>
      </c>
      <c r="FB16" s="198">
        <f t="shared" si="53"/>
        <v>0</v>
      </c>
      <c r="FC16" s="198">
        <f t="shared" si="53"/>
        <v>0</v>
      </c>
      <c r="FD16" s="198">
        <f t="shared" si="53"/>
        <v>0</v>
      </c>
      <c r="FE16" s="198">
        <f t="shared" si="53"/>
        <v>0</v>
      </c>
      <c r="FF16" s="198">
        <f t="shared" si="53"/>
        <v>0</v>
      </c>
      <c r="FG16" s="198">
        <f t="shared" si="53"/>
        <v>0</v>
      </c>
      <c r="FH16" s="198">
        <f t="shared" si="53"/>
        <v>0</v>
      </c>
      <c r="FI16" s="198">
        <f t="shared" si="53"/>
        <v>4</v>
      </c>
      <c r="FJ16" s="198">
        <f t="shared" si="53"/>
        <v>4</v>
      </c>
      <c r="FK16" s="198">
        <f t="shared" si="53"/>
        <v>4</v>
      </c>
      <c r="FL16" s="198">
        <f t="shared" si="53"/>
        <v>4</v>
      </c>
      <c r="FM16" s="198">
        <f t="shared" si="53"/>
        <v>1</v>
      </c>
      <c r="FN16" s="198">
        <f t="shared" si="53"/>
        <v>0</v>
      </c>
      <c r="FO16" s="198">
        <f t="shared" si="53"/>
        <v>0</v>
      </c>
      <c r="FP16" s="198">
        <f t="shared" si="53"/>
        <v>0</v>
      </c>
      <c r="FQ16" s="198">
        <f t="shared" si="53"/>
        <v>1</v>
      </c>
      <c r="FR16" s="198">
        <f t="shared" si="53"/>
        <v>0</v>
      </c>
      <c r="FS16" s="198">
        <f t="shared" si="53"/>
        <v>0</v>
      </c>
    </row>
    <row r="17" spans="1:175" ht="16.5" thickBot="1" x14ac:dyDescent="0.3">
      <c r="A17" s="83" t="str">
        <f>DETAILS!B17</f>
        <v>BTC</v>
      </c>
      <c r="B17" s="592" t="s">
        <v>95</v>
      </c>
      <c r="C17" s="593" t="s">
        <v>181</v>
      </c>
      <c r="D17" s="594" t="s">
        <v>181</v>
      </c>
      <c r="E17" s="594" t="s">
        <v>181</v>
      </c>
      <c r="F17" s="594"/>
      <c r="G17" s="595"/>
      <c r="H17" s="594"/>
      <c r="I17" s="594"/>
      <c r="J17" s="594"/>
      <c r="K17" s="596"/>
      <c r="L17" s="593" t="s">
        <v>181</v>
      </c>
      <c r="M17" s="594" t="s">
        <v>181</v>
      </c>
      <c r="N17" s="594" t="s">
        <v>181</v>
      </c>
      <c r="O17" s="594"/>
      <c r="P17" s="595"/>
      <c r="Q17" s="594"/>
      <c r="R17" s="594"/>
      <c r="S17" s="594"/>
      <c r="T17" s="596"/>
      <c r="U17" s="593" t="s">
        <v>181</v>
      </c>
      <c r="V17" s="594" t="s">
        <v>181</v>
      </c>
      <c r="W17" s="594" t="s">
        <v>181</v>
      </c>
      <c r="X17" s="594"/>
      <c r="Y17" s="595"/>
      <c r="Z17" s="594"/>
      <c r="AA17" s="594"/>
      <c r="AB17" s="594"/>
      <c r="AC17" s="596"/>
      <c r="AD17" s="593" t="s">
        <v>181</v>
      </c>
      <c r="AE17" s="594" t="s">
        <v>181</v>
      </c>
      <c r="AF17" s="594" t="s">
        <v>183</v>
      </c>
      <c r="AG17" s="594"/>
      <c r="AH17" s="595"/>
      <c r="AI17" s="594"/>
      <c r="AJ17" s="594"/>
      <c r="AK17" s="594"/>
      <c r="AL17" s="596"/>
      <c r="AM17" s="593" t="s">
        <v>181</v>
      </c>
      <c r="AN17" s="594" t="s">
        <v>183</v>
      </c>
      <c r="AO17" s="594"/>
      <c r="AP17" s="594"/>
      <c r="AQ17" s="595"/>
      <c r="AR17" s="594"/>
      <c r="AS17" s="594"/>
      <c r="AT17" s="594"/>
      <c r="AU17" s="596"/>
      <c r="AV17" s="65">
        <f t="shared" si="55"/>
        <v>14</v>
      </c>
      <c r="AW17" s="211">
        <f t="shared" si="56"/>
        <v>0</v>
      </c>
      <c r="AX17" s="211">
        <f t="shared" si="51"/>
        <v>0</v>
      </c>
      <c r="AY17" s="211">
        <f t="shared" si="51"/>
        <v>0</v>
      </c>
      <c r="AZ17" s="211">
        <f t="shared" si="51"/>
        <v>0</v>
      </c>
      <c r="BA17" s="211">
        <f t="shared" ref="BA17:BA18" si="62">(COUNTIF($C17:$AU17,BA$4))-BW17</f>
        <v>0</v>
      </c>
      <c r="BB17" s="211">
        <f t="shared" ref="BB17:BB18" si="63">(COUNTIF($C17:$AU17,BB$4))-BX17</f>
        <v>0</v>
      </c>
      <c r="BC17" s="211">
        <f t="shared" ref="BC17:BC18" si="64">(COUNTIF($C17:$AU17,BC$4))-BY17</f>
        <v>0</v>
      </c>
      <c r="BD17" s="211">
        <f t="shared" ref="BD17:BD18" si="65">(COUNTIF($C17:$AU17,BD$4))-BZ17</f>
        <v>0</v>
      </c>
      <c r="BE17" s="211">
        <f t="shared" ref="BE17:BE18" si="66">(COUNTIF($C17:$AU17,BE$4))-CA17</f>
        <v>0</v>
      </c>
      <c r="BF17" s="211">
        <f t="shared" ref="BF17:BF18" si="67">(COUNTIF($C17:$AU17,BF$4))-CB17</f>
        <v>0</v>
      </c>
      <c r="BG17" s="211">
        <f t="shared" ref="BG17:BG18" si="68">(COUNTIF($C17:$AU17,BG$4))-CC17</f>
        <v>0</v>
      </c>
      <c r="BH17" s="211">
        <f t="shared" ref="BH17:BH18" si="69">(COUNTIF($C17:$AU17,BH$4))-CD17</f>
        <v>0</v>
      </c>
      <c r="BI17" s="211">
        <f t="shared" ref="BI17:BI18" si="70">(COUNTIF($C17:$AU17,BI$4))-CE17</f>
        <v>0</v>
      </c>
      <c r="BJ17" s="211">
        <f t="shared" ref="BJ17:BJ18" si="71">(COUNTIF($C17:$AU17,BJ$4))-CF17</f>
        <v>0</v>
      </c>
      <c r="BK17" s="211">
        <f t="shared" ref="BK17:BK18" si="72">(COUNTIF($C17:$AU17,BK$4))-CG17</f>
        <v>0</v>
      </c>
      <c r="BL17" s="211">
        <f t="shared" ref="BL17:BL18" si="73">(COUNTIF($C17:$AU17,BL$4))-CH17</f>
        <v>0</v>
      </c>
      <c r="BM17" s="211">
        <f t="shared" ref="BM17:BM18" si="74">(COUNTIF($C17:$AU17,BM$4))-CI17</f>
        <v>0</v>
      </c>
      <c r="BN17" s="211">
        <f t="shared" ref="BN17:BN18" si="75">(COUNTIF($C17:$AU17,BN$4))-CJ17</f>
        <v>0</v>
      </c>
      <c r="BO17" s="211">
        <f t="shared" ref="BO17:BO18" si="76">(COUNTIF($C17:$AU17,BO$4))-CK17</f>
        <v>0</v>
      </c>
      <c r="BP17" s="211">
        <f t="shared" ref="BP17:BP18" si="77">(COUNTIF($C17:$AU17,BP$4))-CL17</f>
        <v>0</v>
      </c>
      <c r="BQ17" s="211">
        <f t="shared" ref="BQ17:BQ18" si="78">(COUNTIF($C17:$AU17,BQ$4))-CM17</f>
        <v>0</v>
      </c>
      <c r="BR17" s="211">
        <f t="shared" ref="BR17:BR18" si="79">(COUNTIF($C17:$AU17,BR$4))-CN17</f>
        <v>0</v>
      </c>
      <c r="BS17" s="48">
        <f>DETAILS!C17</f>
        <v>0</v>
      </c>
      <c r="BT17" s="19">
        <f>DETAILS!D17</f>
        <v>0</v>
      </c>
      <c r="BU17" s="19">
        <f>DETAILS!E17</f>
        <v>0</v>
      </c>
      <c r="BV17" s="19">
        <f>DETAILS!F17</f>
        <v>0</v>
      </c>
      <c r="BW17" s="19">
        <f>DETAILS!G17</f>
        <v>0</v>
      </c>
      <c r="BX17" s="19">
        <f>DETAILS!H17</f>
        <v>0</v>
      </c>
      <c r="BY17" s="19">
        <f>DETAILS!I17</f>
        <v>0</v>
      </c>
      <c r="BZ17" s="19">
        <f>DETAILS!J17</f>
        <v>0</v>
      </c>
      <c r="CA17" s="19">
        <f>DETAILS!K17</f>
        <v>0</v>
      </c>
      <c r="CB17" s="19">
        <f>DETAILS!L17</f>
        <v>0</v>
      </c>
      <c r="CC17" s="19">
        <f>DETAILS!M17</f>
        <v>0</v>
      </c>
      <c r="CD17" s="19">
        <f>DETAILS!N17</f>
        <v>0</v>
      </c>
      <c r="CE17" s="19">
        <f>DETAILS!O17</f>
        <v>0</v>
      </c>
      <c r="CF17" s="19">
        <f>DETAILS!P17</f>
        <v>0</v>
      </c>
      <c r="CG17" s="19">
        <f>DETAILS!Q17</f>
        <v>0</v>
      </c>
      <c r="CH17" s="19">
        <f>DETAILS!R17</f>
        <v>0</v>
      </c>
      <c r="CI17" s="19">
        <f>DETAILS!S17</f>
        <v>0</v>
      </c>
      <c r="CJ17" s="19">
        <f>DETAILS!T17</f>
        <v>0</v>
      </c>
      <c r="CK17" s="19">
        <f>DETAILS!U17</f>
        <v>0</v>
      </c>
      <c r="CL17" s="19">
        <f>DETAILS!V17</f>
        <v>0</v>
      </c>
      <c r="CM17" s="19">
        <f>DETAILS!W17</f>
        <v>12</v>
      </c>
      <c r="CN17" s="50">
        <f>DETAILS!X17</f>
        <v>2</v>
      </c>
      <c r="CP17" s="19" t="str">
        <f t="shared" ref="CP17:EH17" si="80">HLOOKUP(CP5,$BS$3:$CN$4,2,FALSE)</f>
        <v>CO</v>
      </c>
      <c r="CQ17" s="19" t="str">
        <f t="shared" si="80"/>
        <v>SC</v>
      </c>
      <c r="CR17" s="19" t="str">
        <f t="shared" si="80"/>
        <v>MS</v>
      </c>
      <c r="CS17" s="19" t="str">
        <f t="shared" si="80"/>
        <v>SS</v>
      </c>
      <c r="CT17" s="19" t="str">
        <f t="shared" si="80"/>
        <v>DH</v>
      </c>
      <c r="CU17" s="19" t="str">
        <f t="shared" si="80"/>
        <v>CO</v>
      </c>
      <c r="CV17" s="19" t="str">
        <f t="shared" si="80"/>
        <v>MS</v>
      </c>
      <c r="CW17" s="19" t="str">
        <f t="shared" si="80"/>
        <v>QR</v>
      </c>
      <c r="CX17" s="19" t="str">
        <f t="shared" si="80"/>
        <v>SC</v>
      </c>
      <c r="CY17" s="19" t="str">
        <f t="shared" si="80"/>
        <v>BI</v>
      </c>
      <c r="CZ17" s="19" t="str">
        <f t="shared" si="80"/>
        <v>HL</v>
      </c>
      <c r="DA17" s="19" t="str">
        <f t="shared" si="80"/>
        <v>EN</v>
      </c>
      <c r="DB17" s="19" t="e">
        <f t="shared" si="80"/>
        <v>#N/A</v>
      </c>
      <c r="DC17" s="19" t="str">
        <f t="shared" si="80"/>
        <v>CA</v>
      </c>
      <c r="DD17" s="19" t="str">
        <f t="shared" si="80"/>
        <v>CP</v>
      </c>
      <c r="DE17" s="19" t="str">
        <f t="shared" si="80"/>
        <v>EC</v>
      </c>
      <c r="DF17" s="19" t="e">
        <f t="shared" si="80"/>
        <v>#N/A</v>
      </c>
      <c r="DG17" s="19" t="str">
        <f t="shared" si="80"/>
        <v>DH</v>
      </c>
      <c r="DH17" s="19" t="str">
        <f t="shared" si="80"/>
        <v>HL</v>
      </c>
      <c r="DI17" s="19" t="str">
        <f t="shared" si="80"/>
        <v>BS</v>
      </c>
      <c r="DJ17" s="19" t="str">
        <f t="shared" si="80"/>
        <v>CP</v>
      </c>
      <c r="DK17" s="19" t="str">
        <f t="shared" si="80"/>
        <v>LS</v>
      </c>
      <c r="DL17" s="19" t="str">
        <f t="shared" si="80"/>
        <v>MS</v>
      </c>
      <c r="DM17" s="19" t="str">
        <f t="shared" si="80"/>
        <v>MT</v>
      </c>
      <c r="DN17" s="19" t="str">
        <f t="shared" si="80"/>
        <v>AC</v>
      </c>
      <c r="DO17" s="19" t="str">
        <f t="shared" si="80"/>
        <v>EN</v>
      </c>
      <c r="DP17" s="19" t="str">
        <f t="shared" si="80"/>
        <v>QR</v>
      </c>
      <c r="DQ17" s="19" t="str">
        <f t="shared" si="80"/>
        <v>EC</v>
      </c>
      <c r="DR17" s="19" t="str">
        <f t="shared" si="80"/>
        <v>BI</v>
      </c>
      <c r="DS17" s="19" t="str">
        <f t="shared" si="80"/>
        <v>BI</v>
      </c>
      <c r="DT17" s="19" t="str">
        <f t="shared" si="80"/>
        <v>EN</v>
      </c>
      <c r="DU17" s="19" t="str">
        <f t="shared" si="80"/>
        <v>BR</v>
      </c>
      <c r="DV17" s="19" t="str">
        <f t="shared" si="80"/>
        <v>MT</v>
      </c>
      <c r="DW17" s="19" t="str">
        <f t="shared" si="80"/>
        <v>CH</v>
      </c>
      <c r="DX17" s="19" t="str">
        <f t="shared" si="80"/>
        <v>EN</v>
      </c>
      <c r="DY17" s="19" t="str">
        <f t="shared" si="80"/>
        <v>IC</v>
      </c>
      <c r="DZ17" s="19" t="str">
        <f t="shared" si="80"/>
        <v>BR</v>
      </c>
      <c r="EA17" s="19" t="str">
        <f t="shared" si="80"/>
        <v>IC</v>
      </c>
      <c r="EB17" s="19" t="e">
        <f t="shared" si="80"/>
        <v>#N/A</v>
      </c>
      <c r="EC17" s="19" t="str">
        <f t="shared" si="80"/>
        <v>QR</v>
      </c>
      <c r="ED17" s="19" t="str">
        <f t="shared" si="80"/>
        <v>EN</v>
      </c>
      <c r="EE17" s="19" t="str">
        <f t="shared" si="80"/>
        <v>DH</v>
      </c>
      <c r="EF17" s="19" t="str">
        <f t="shared" si="80"/>
        <v>EC</v>
      </c>
      <c r="EG17" s="19" t="e">
        <f t="shared" si="80"/>
        <v>#N/A</v>
      </c>
      <c r="EH17" s="19" t="str">
        <f t="shared" si="80"/>
        <v>AC</v>
      </c>
      <c r="EJ17" s="215">
        <f t="shared" si="52"/>
        <v>0</v>
      </c>
      <c r="EK17" s="198">
        <f t="shared" si="58"/>
        <v>14</v>
      </c>
      <c r="EX17" s="198">
        <f t="shared" si="57"/>
        <v>0</v>
      </c>
      <c r="EY17" s="198">
        <f t="shared" si="53"/>
        <v>0</v>
      </c>
      <c r="EZ17" s="198">
        <f t="shared" si="53"/>
        <v>0</v>
      </c>
      <c r="FA17" s="198">
        <f t="shared" si="53"/>
        <v>0</v>
      </c>
      <c r="FB17" s="198">
        <f t="shared" ref="FB17:FB18" si="81">COUNTIF($C17:$AU17,BA$4)</f>
        <v>0</v>
      </c>
      <c r="FC17" s="198">
        <f t="shared" ref="FC17:FC18" si="82">COUNTIF($C17:$AU17,BB$4)</f>
        <v>0</v>
      </c>
      <c r="FD17" s="198">
        <f t="shared" ref="FD17:FD18" si="83">COUNTIF($C17:$AU17,BC$4)</f>
        <v>0</v>
      </c>
      <c r="FE17" s="198">
        <f t="shared" ref="FE17:FE18" si="84">COUNTIF($C17:$AU17,BD$4)</f>
        <v>0</v>
      </c>
      <c r="FF17" s="198">
        <f t="shared" ref="FF17:FF18" si="85">COUNTIF($C17:$AU17,BE$4)</f>
        <v>0</v>
      </c>
      <c r="FG17" s="198">
        <f t="shared" ref="FG17:FG18" si="86">COUNTIF($C17:$AU17,BF$4)</f>
        <v>0</v>
      </c>
      <c r="FH17" s="198">
        <f t="shared" ref="FH17:FH18" si="87">COUNTIF($C17:$AU17,BG$4)</f>
        <v>0</v>
      </c>
      <c r="FI17" s="198">
        <f t="shared" ref="FI17:FI18" si="88">COUNTIF($C17:$AU17,BH$4)</f>
        <v>0</v>
      </c>
      <c r="FJ17" s="198">
        <f t="shared" ref="FJ17:FJ18" si="89">COUNTIF($C17:$AU17,BI$4)</f>
        <v>0</v>
      </c>
      <c r="FK17" s="198">
        <f t="shared" ref="FK17:FK18" si="90">COUNTIF($C17:$AU17,BJ$4)</f>
        <v>0</v>
      </c>
      <c r="FL17" s="198">
        <f t="shared" ref="FL17:FL18" si="91">COUNTIF($C17:$AU17,BK$4)</f>
        <v>0</v>
      </c>
      <c r="FM17" s="198">
        <f t="shared" ref="FM17:FM18" si="92">COUNTIF($C17:$AU17,BL$4)</f>
        <v>0</v>
      </c>
      <c r="FN17" s="198">
        <f t="shared" ref="FN17:FN18" si="93">COUNTIF($C17:$AU17,BM$4)</f>
        <v>0</v>
      </c>
      <c r="FO17" s="198">
        <f t="shared" ref="FO17:FO18" si="94">COUNTIF($C17:$AU17,BN$4)</f>
        <v>0</v>
      </c>
      <c r="FP17" s="198">
        <f t="shared" ref="FP17:FP18" si="95">COUNTIF($C17:$AU17,BO$4)</f>
        <v>0</v>
      </c>
      <c r="FQ17" s="198">
        <f t="shared" ref="FQ17:FQ18" si="96">COUNTIF($C17:$AU17,BP$4)</f>
        <v>0</v>
      </c>
      <c r="FR17" s="198">
        <f t="shared" ref="FR17:FR18" si="97">COUNTIF($C17:$AU17,BQ$4)</f>
        <v>12</v>
      </c>
      <c r="FS17" s="198">
        <f t="shared" ref="FS17:FS18" si="98">COUNTIF($C17:$AU17,BR$4)</f>
        <v>2</v>
      </c>
    </row>
    <row r="18" spans="1:175" ht="16.5" thickBot="1" x14ac:dyDescent="0.3">
      <c r="A18" s="586"/>
      <c r="B18" s="587"/>
      <c r="C18" s="588"/>
      <c r="D18" s="589"/>
      <c r="E18" s="589"/>
      <c r="F18" s="589"/>
      <c r="G18" s="590"/>
      <c r="H18" s="589"/>
      <c r="I18" s="589"/>
      <c r="J18" s="589"/>
      <c r="K18" s="591"/>
      <c r="L18" s="588"/>
      <c r="M18" s="589"/>
      <c r="N18" s="589"/>
      <c r="O18" s="589"/>
      <c r="P18" s="590"/>
      <c r="Q18" s="589"/>
      <c r="R18" s="589"/>
      <c r="S18" s="589"/>
      <c r="T18" s="591"/>
      <c r="U18" s="588"/>
      <c r="V18" s="589"/>
      <c r="W18" s="589"/>
      <c r="X18" s="589"/>
      <c r="Y18" s="590"/>
      <c r="Z18" s="589"/>
      <c r="AA18" s="589"/>
      <c r="AB18" s="589"/>
      <c r="AC18" s="591"/>
      <c r="AD18" s="588"/>
      <c r="AE18" s="589"/>
      <c r="AF18" s="589"/>
      <c r="AG18" s="589"/>
      <c r="AH18" s="590"/>
      <c r="AI18" s="589"/>
      <c r="AJ18" s="589"/>
      <c r="AK18" s="589"/>
      <c r="AL18" s="591"/>
      <c r="AM18" s="588"/>
      <c r="AN18" s="589"/>
      <c r="AO18" s="589"/>
      <c r="AP18" s="589"/>
      <c r="AQ18" s="590"/>
      <c r="AR18" s="589"/>
      <c r="AS18" s="589"/>
      <c r="AT18" s="589"/>
      <c r="AU18" s="591"/>
      <c r="AV18" s="98">
        <f t="shared" si="55"/>
        <v>0</v>
      </c>
      <c r="AW18" s="211">
        <f t="shared" si="56"/>
        <v>0</v>
      </c>
      <c r="AX18" s="211">
        <f t="shared" ref="AX18" si="99">(COUNTIF($C18:$AU18,AX$4))-BT18</f>
        <v>0</v>
      </c>
      <c r="AY18" s="211">
        <f t="shared" ref="AY18" si="100">(COUNTIF($C18:$AU18,AY$4))-BU18</f>
        <v>0</v>
      </c>
      <c r="AZ18" s="211">
        <f t="shared" ref="AZ18" si="101">(COUNTIF($C18:$AU18,AZ$4))-BV18</f>
        <v>0</v>
      </c>
      <c r="BA18" s="211">
        <f t="shared" si="62"/>
        <v>0</v>
      </c>
      <c r="BB18" s="211">
        <f t="shared" si="63"/>
        <v>0</v>
      </c>
      <c r="BC18" s="211">
        <f t="shared" si="64"/>
        <v>0</v>
      </c>
      <c r="BD18" s="211">
        <f t="shared" si="65"/>
        <v>0</v>
      </c>
      <c r="BE18" s="211">
        <f t="shared" si="66"/>
        <v>0</v>
      </c>
      <c r="BF18" s="211">
        <f t="shared" si="67"/>
        <v>0</v>
      </c>
      <c r="BG18" s="211">
        <f t="shared" si="68"/>
        <v>0</v>
      </c>
      <c r="BH18" s="211">
        <f t="shared" si="69"/>
        <v>0</v>
      </c>
      <c r="BI18" s="211">
        <f t="shared" si="70"/>
        <v>0</v>
      </c>
      <c r="BJ18" s="211">
        <f t="shared" si="71"/>
        <v>0</v>
      </c>
      <c r="BK18" s="211">
        <f t="shared" si="72"/>
        <v>0</v>
      </c>
      <c r="BL18" s="211">
        <f t="shared" si="73"/>
        <v>0</v>
      </c>
      <c r="BM18" s="211">
        <f t="shared" si="74"/>
        <v>0</v>
      </c>
      <c r="BN18" s="211">
        <f t="shared" si="75"/>
        <v>0</v>
      </c>
      <c r="BO18" s="211">
        <f t="shared" si="76"/>
        <v>0</v>
      </c>
      <c r="BP18" s="211">
        <f t="shared" si="77"/>
        <v>0</v>
      </c>
      <c r="BQ18" s="211">
        <f t="shared" si="78"/>
        <v>0</v>
      </c>
      <c r="BR18" s="211">
        <f t="shared" si="79"/>
        <v>0</v>
      </c>
      <c r="BS18" s="327"/>
      <c r="BT18" s="328"/>
      <c r="BU18" s="328"/>
      <c r="BV18" s="328"/>
      <c r="BW18" s="328"/>
      <c r="BX18" s="328"/>
      <c r="BY18" s="328"/>
      <c r="BZ18" s="328"/>
      <c r="CA18" s="328"/>
      <c r="CB18" s="328"/>
      <c r="CC18" s="328"/>
      <c r="CD18" s="328"/>
      <c r="CE18" s="328"/>
      <c r="CF18" s="328"/>
      <c r="CG18" s="328"/>
      <c r="CH18" s="328"/>
      <c r="CI18" s="328"/>
      <c r="CJ18" s="328"/>
      <c r="CK18" s="328"/>
      <c r="CL18" s="328"/>
      <c r="CM18" s="328"/>
      <c r="CN18" s="329"/>
      <c r="CP18" s="19" t="str">
        <f t="shared" ref="CP18" si="102">HLOOKUP(CP6,$BS$3:$CN$4,2,FALSE)</f>
        <v>DH</v>
      </c>
      <c r="CQ18" s="19" t="str">
        <f t="shared" ref="CQ18:EH18" si="103">HLOOKUP(CQ6,$BS$3:$CN$4,2,FALSE)</f>
        <v>CA</v>
      </c>
      <c r="CR18" s="19" t="str">
        <f t="shared" si="103"/>
        <v>CA</v>
      </c>
      <c r="CS18" s="19" t="str">
        <f t="shared" si="103"/>
        <v>IS</v>
      </c>
      <c r="CT18" s="19" t="str">
        <f t="shared" si="103"/>
        <v>BI</v>
      </c>
      <c r="CU18" s="19" t="str">
        <f t="shared" si="103"/>
        <v>CP</v>
      </c>
      <c r="CV18" s="19" t="str">
        <f t="shared" si="103"/>
        <v>LS</v>
      </c>
      <c r="CW18" s="19" t="str">
        <f t="shared" si="103"/>
        <v>BI</v>
      </c>
      <c r="CX18" s="19" t="str">
        <f t="shared" si="103"/>
        <v>IS</v>
      </c>
      <c r="CY18" s="19" t="str">
        <f t="shared" si="103"/>
        <v>BI</v>
      </c>
      <c r="CZ18" s="19" t="str">
        <f t="shared" si="103"/>
        <v>EC</v>
      </c>
      <c r="DA18" s="19" t="str">
        <f t="shared" si="103"/>
        <v>BR</v>
      </c>
      <c r="DB18" s="19" t="str">
        <f t="shared" si="103"/>
        <v>SS</v>
      </c>
      <c r="DC18" s="19" t="e">
        <f t="shared" si="103"/>
        <v>#N/A</v>
      </c>
      <c r="DD18" s="19" t="str">
        <f t="shared" si="103"/>
        <v>IS</v>
      </c>
      <c r="DE18" s="19" t="str">
        <f t="shared" si="103"/>
        <v>BI</v>
      </c>
      <c r="DF18" s="19" t="str">
        <f t="shared" si="103"/>
        <v>CP</v>
      </c>
      <c r="DG18" s="19" t="str">
        <f t="shared" si="103"/>
        <v>IS</v>
      </c>
      <c r="DH18" s="19" t="str">
        <f t="shared" si="103"/>
        <v>BR</v>
      </c>
      <c r="DI18" s="19" t="str">
        <f t="shared" si="103"/>
        <v>EN</v>
      </c>
      <c r="DJ18" s="19" t="e">
        <f t="shared" si="103"/>
        <v>#N/A</v>
      </c>
      <c r="DK18" s="19" t="str">
        <f t="shared" si="103"/>
        <v>HL</v>
      </c>
      <c r="DL18" s="19" t="str">
        <f t="shared" si="103"/>
        <v>BR</v>
      </c>
      <c r="DM18" s="19" t="str">
        <f t="shared" si="103"/>
        <v>BS</v>
      </c>
      <c r="DN18" s="19" t="str">
        <f t="shared" si="103"/>
        <v>MS</v>
      </c>
      <c r="DO18" s="19" t="str">
        <f t="shared" si="103"/>
        <v>SC</v>
      </c>
      <c r="DP18" s="19" t="str">
        <f t="shared" si="103"/>
        <v>LS</v>
      </c>
      <c r="DQ18" s="19" t="str">
        <f t="shared" si="103"/>
        <v>CO</v>
      </c>
      <c r="DR18" s="19" t="str">
        <f t="shared" si="103"/>
        <v>CO</v>
      </c>
      <c r="DS18" s="19" t="str">
        <f t="shared" si="103"/>
        <v>CH</v>
      </c>
      <c r="DT18" s="19" t="str">
        <f t="shared" si="103"/>
        <v>CA</v>
      </c>
      <c r="DU18" s="19" t="str">
        <f t="shared" si="103"/>
        <v>DH</v>
      </c>
      <c r="DV18" s="19" t="str">
        <f t="shared" si="103"/>
        <v>CA</v>
      </c>
      <c r="DW18" s="19" t="str">
        <f t="shared" si="103"/>
        <v>DH</v>
      </c>
      <c r="DX18" s="19" t="str">
        <f t="shared" si="103"/>
        <v>BR</v>
      </c>
      <c r="DY18" s="19" t="str">
        <f t="shared" si="103"/>
        <v>LS</v>
      </c>
      <c r="DZ18" s="19" t="str">
        <f t="shared" si="103"/>
        <v>AC</v>
      </c>
      <c r="EA18" s="19" t="str">
        <f t="shared" si="103"/>
        <v>EN</v>
      </c>
      <c r="EB18" s="19" t="e">
        <f t="shared" si="103"/>
        <v>#N/A</v>
      </c>
      <c r="EC18" s="19" t="str">
        <f t="shared" si="103"/>
        <v>SS</v>
      </c>
      <c r="ED18" s="19" t="str">
        <f t="shared" si="103"/>
        <v>MS</v>
      </c>
      <c r="EE18" s="19" t="e">
        <f t="shared" si="103"/>
        <v>#N/A</v>
      </c>
      <c r="EF18" s="19" t="str">
        <f t="shared" si="103"/>
        <v>BI</v>
      </c>
      <c r="EG18" s="19" t="str">
        <f t="shared" si="103"/>
        <v>IS</v>
      </c>
      <c r="EH18" s="19" t="str">
        <f t="shared" si="103"/>
        <v>SC</v>
      </c>
      <c r="EX18" s="198">
        <f t="shared" si="57"/>
        <v>0</v>
      </c>
      <c r="EY18" s="198">
        <f t="shared" ref="EY18" si="104">COUNTIF($C18:$AU18,AX$4)</f>
        <v>0</v>
      </c>
      <c r="EZ18" s="198">
        <f t="shared" ref="EZ18" si="105">COUNTIF($C18:$AU18,AY$4)</f>
        <v>0</v>
      </c>
      <c r="FA18" s="198">
        <f t="shared" ref="FA18" si="106">COUNTIF($C18:$AU18,AZ$4)</f>
        <v>0</v>
      </c>
      <c r="FB18" s="198">
        <f t="shared" si="81"/>
        <v>0</v>
      </c>
      <c r="FC18" s="198">
        <f t="shared" si="82"/>
        <v>0</v>
      </c>
      <c r="FD18" s="198">
        <f t="shared" si="83"/>
        <v>0</v>
      </c>
      <c r="FE18" s="198">
        <f t="shared" si="84"/>
        <v>0</v>
      </c>
      <c r="FF18" s="198">
        <f t="shared" si="85"/>
        <v>0</v>
      </c>
      <c r="FG18" s="198">
        <f t="shared" si="86"/>
        <v>0</v>
      </c>
      <c r="FH18" s="198">
        <f t="shared" si="87"/>
        <v>0</v>
      </c>
      <c r="FI18" s="198">
        <f t="shared" si="88"/>
        <v>0</v>
      </c>
      <c r="FJ18" s="198">
        <f t="shared" si="89"/>
        <v>0</v>
      </c>
      <c r="FK18" s="198">
        <f t="shared" si="90"/>
        <v>0</v>
      </c>
      <c r="FL18" s="198">
        <f t="shared" si="91"/>
        <v>0</v>
      </c>
      <c r="FM18" s="198">
        <f t="shared" si="92"/>
        <v>0</v>
      </c>
      <c r="FN18" s="198">
        <f t="shared" si="93"/>
        <v>0</v>
      </c>
      <c r="FO18" s="198">
        <f t="shared" si="94"/>
        <v>0</v>
      </c>
      <c r="FP18" s="198">
        <f t="shared" si="95"/>
        <v>0</v>
      </c>
      <c r="FQ18" s="198">
        <f t="shared" si="96"/>
        <v>0</v>
      </c>
      <c r="FR18" s="198">
        <f t="shared" si="97"/>
        <v>0</v>
      </c>
      <c r="FS18" s="198">
        <f t="shared" si="98"/>
        <v>0</v>
      </c>
    </row>
    <row r="19" spans="1:175" x14ac:dyDescent="0.25">
      <c r="A19" s="88"/>
      <c r="B19" s="102" t="s">
        <v>58</v>
      </c>
      <c r="C19" s="45" t="str">
        <f>C445</f>
        <v/>
      </c>
      <c r="D19" s="46" t="str">
        <f t="shared" ref="D19:AU19" si="107">D445</f>
        <v/>
      </c>
      <c r="E19" s="46" t="str">
        <f t="shared" si="107"/>
        <v/>
      </c>
      <c r="F19" s="46" t="str">
        <f t="shared" si="107"/>
        <v/>
      </c>
      <c r="G19" s="452" t="str">
        <f t="shared" si="107"/>
        <v/>
      </c>
      <c r="H19" s="46" t="str">
        <f t="shared" si="107"/>
        <v/>
      </c>
      <c r="I19" s="46" t="str">
        <f t="shared" si="107"/>
        <v/>
      </c>
      <c r="J19" s="46" t="str">
        <f t="shared" si="107"/>
        <v/>
      </c>
      <c r="K19" s="480" t="str">
        <f t="shared" si="107"/>
        <v/>
      </c>
      <c r="L19" s="45" t="str">
        <f t="shared" si="107"/>
        <v/>
      </c>
      <c r="M19" s="46" t="str">
        <f t="shared" si="107"/>
        <v/>
      </c>
      <c r="N19" s="46" t="str">
        <f t="shared" si="107"/>
        <v/>
      </c>
      <c r="O19" s="46" t="str">
        <f t="shared" si="107"/>
        <v/>
      </c>
      <c r="P19" s="452" t="str">
        <f t="shared" si="107"/>
        <v/>
      </c>
      <c r="Q19" s="46" t="str">
        <f t="shared" si="107"/>
        <v/>
      </c>
      <c r="R19" s="46" t="str">
        <f t="shared" si="107"/>
        <v/>
      </c>
      <c r="S19" s="46" t="str">
        <f t="shared" si="107"/>
        <v/>
      </c>
      <c r="T19" s="480" t="str">
        <f t="shared" si="107"/>
        <v/>
      </c>
      <c r="U19" s="45" t="str">
        <f t="shared" si="107"/>
        <v/>
      </c>
      <c r="V19" s="46" t="str">
        <f t="shared" si="107"/>
        <v/>
      </c>
      <c r="W19" s="46" t="str">
        <f t="shared" si="107"/>
        <v/>
      </c>
      <c r="X19" s="46" t="str">
        <f t="shared" si="107"/>
        <v/>
      </c>
      <c r="Y19" s="452" t="str">
        <f t="shared" si="107"/>
        <v/>
      </c>
      <c r="Z19" s="46" t="str">
        <f t="shared" si="107"/>
        <v/>
      </c>
      <c r="AA19" s="46" t="str">
        <f t="shared" si="107"/>
        <v/>
      </c>
      <c r="AB19" s="46" t="str">
        <f t="shared" si="107"/>
        <v/>
      </c>
      <c r="AC19" s="480" t="str">
        <f t="shared" si="107"/>
        <v/>
      </c>
      <c r="AD19" s="45" t="str">
        <f t="shared" si="107"/>
        <v/>
      </c>
      <c r="AE19" s="46" t="str">
        <f t="shared" si="107"/>
        <v/>
      </c>
      <c r="AF19" s="46" t="str">
        <f t="shared" si="107"/>
        <v/>
      </c>
      <c r="AG19" s="46" t="str">
        <f t="shared" si="107"/>
        <v/>
      </c>
      <c r="AH19" s="452" t="str">
        <f t="shared" si="107"/>
        <v/>
      </c>
      <c r="AI19" s="46" t="str">
        <f t="shared" si="107"/>
        <v/>
      </c>
      <c r="AJ19" s="46" t="str">
        <f t="shared" si="107"/>
        <v/>
      </c>
      <c r="AK19" s="46" t="str">
        <f t="shared" si="107"/>
        <v/>
      </c>
      <c r="AL19" s="480" t="str">
        <f t="shared" si="107"/>
        <v/>
      </c>
      <c r="AM19" s="45" t="str">
        <f t="shared" si="107"/>
        <v/>
      </c>
      <c r="AN19" s="46" t="str">
        <f t="shared" si="107"/>
        <v/>
      </c>
      <c r="AO19" s="46" t="str">
        <f t="shared" si="107"/>
        <v/>
      </c>
      <c r="AP19" s="46" t="str">
        <f t="shared" si="107"/>
        <v/>
      </c>
      <c r="AQ19" s="452" t="str">
        <f t="shared" si="107"/>
        <v/>
      </c>
      <c r="AR19" s="46" t="str">
        <f t="shared" si="107"/>
        <v/>
      </c>
      <c r="AS19" s="46" t="str">
        <f t="shared" si="107"/>
        <v/>
      </c>
      <c r="AT19" s="46" t="str">
        <f t="shared" si="107"/>
        <v/>
      </c>
      <c r="AU19" s="452" t="str">
        <f t="shared" si="107"/>
        <v/>
      </c>
      <c r="AV19" s="100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</row>
    <row r="20" spans="1:175" x14ac:dyDescent="0.25">
      <c r="A20" s="88"/>
      <c r="B20" s="102" t="s">
        <v>59</v>
      </c>
      <c r="C20" s="87" t="str">
        <f t="shared" ref="C20:AU20" si="108">IFERROR(VLOOKUP(C19,$A$5:$AU$18,C463,FALSE),"")</f>
        <v/>
      </c>
      <c r="D20" s="88" t="str">
        <f t="shared" si="108"/>
        <v/>
      </c>
      <c r="E20" s="88" t="str">
        <f t="shared" si="108"/>
        <v/>
      </c>
      <c r="F20" s="88" t="str">
        <f t="shared" si="108"/>
        <v/>
      </c>
      <c r="G20" s="453" t="str">
        <f t="shared" si="108"/>
        <v/>
      </c>
      <c r="H20" s="88" t="str">
        <f t="shared" si="108"/>
        <v/>
      </c>
      <c r="I20" s="88" t="str">
        <f t="shared" si="108"/>
        <v/>
      </c>
      <c r="J20" s="88" t="str">
        <f t="shared" si="108"/>
        <v/>
      </c>
      <c r="K20" s="481" t="str">
        <f t="shared" si="108"/>
        <v/>
      </c>
      <c r="L20" s="87" t="str">
        <f t="shared" si="108"/>
        <v/>
      </c>
      <c r="M20" s="88" t="str">
        <f t="shared" si="108"/>
        <v/>
      </c>
      <c r="N20" s="88" t="str">
        <f t="shared" si="108"/>
        <v/>
      </c>
      <c r="O20" s="88" t="str">
        <f t="shared" si="108"/>
        <v/>
      </c>
      <c r="P20" s="453" t="str">
        <f t="shared" si="108"/>
        <v/>
      </c>
      <c r="Q20" s="88" t="str">
        <f t="shared" si="108"/>
        <v/>
      </c>
      <c r="R20" s="88" t="str">
        <f t="shared" si="108"/>
        <v/>
      </c>
      <c r="S20" s="88" t="str">
        <f t="shared" si="108"/>
        <v/>
      </c>
      <c r="T20" s="481" t="str">
        <f t="shared" si="108"/>
        <v/>
      </c>
      <c r="U20" s="87" t="str">
        <f t="shared" si="108"/>
        <v/>
      </c>
      <c r="V20" s="88" t="str">
        <f t="shared" si="108"/>
        <v/>
      </c>
      <c r="W20" s="88" t="str">
        <f t="shared" si="108"/>
        <v/>
      </c>
      <c r="X20" s="88" t="str">
        <f t="shared" si="108"/>
        <v/>
      </c>
      <c r="Y20" s="453" t="str">
        <f t="shared" si="108"/>
        <v/>
      </c>
      <c r="Z20" s="88" t="str">
        <f t="shared" si="108"/>
        <v/>
      </c>
      <c r="AA20" s="88" t="str">
        <f t="shared" si="108"/>
        <v/>
      </c>
      <c r="AB20" s="88" t="str">
        <f t="shared" si="108"/>
        <v/>
      </c>
      <c r="AC20" s="481" t="str">
        <f t="shared" si="108"/>
        <v/>
      </c>
      <c r="AD20" s="87" t="str">
        <f t="shared" si="108"/>
        <v/>
      </c>
      <c r="AE20" s="88" t="str">
        <f t="shared" si="108"/>
        <v/>
      </c>
      <c r="AF20" s="88" t="str">
        <f t="shared" si="108"/>
        <v/>
      </c>
      <c r="AG20" s="88" t="str">
        <f t="shared" si="108"/>
        <v/>
      </c>
      <c r="AH20" s="453" t="str">
        <f t="shared" si="108"/>
        <v/>
      </c>
      <c r="AI20" s="88" t="str">
        <f t="shared" si="108"/>
        <v/>
      </c>
      <c r="AJ20" s="88" t="str">
        <f t="shared" si="108"/>
        <v/>
      </c>
      <c r="AK20" s="88" t="str">
        <f t="shared" si="108"/>
        <v/>
      </c>
      <c r="AL20" s="481" t="str">
        <f t="shared" si="108"/>
        <v/>
      </c>
      <c r="AM20" s="87" t="str">
        <f t="shared" si="108"/>
        <v/>
      </c>
      <c r="AN20" s="88" t="str">
        <f t="shared" si="108"/>
        <v/>
      </c>
      <c r="AO20" s="88" t="str">
        <f t="shared" si="108"/>
        <v/>
      </c>
      <c r="AP20" s="88" t="str">
        <f t="shared" si="108"/>
        <v/>
      </c>
      <c r="AQ20" s="453" t="str">
        <f t="shared" si="108"/>
        <v/>
      </c>
      <c r="AR20" s="88" t="str">
        <f t="shared" si="108"/>
        <v/>
      </c>
      <c r="AS20" s="88" t="str">
        <f t="shared" si="108"/>
        <v/>
      </c>
      <c r="AT20" s="88" t="str">
        <f t="shared" si="108"/>
        <v/>
      </c>
      <c r="AU20" s="453" t="str">
        <f t="shared" si="108"/>
        <v/>
      </c>
      <c r="AV20" s="104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  <c r="CL20" s="66"/>
      <c r="CM20" s="66"/>
      <c r="CN20" s="66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</row>
    <row r="21" spans="1:175" x14ac:dyDescent="0.25">
      <c r="A21" s="19"/>
      <c r="B21" s="103" t="s">
        <v>57</v>
      </c>
      <c r="C21" s="48" t="str">
        <f>IF(C444=0,"",C444)</f>
        <v/>
      </c>
      <c r="D21" s="19" t="str">
        <f t="shared" ref="D21:AU21" si="109">IF(D444=0,"",D444)</f>
        <v/>
      </c>
      <c r="E21" s="19" t="str">
        <f t="shared" si="109"/>
        <v/>
      </c>
      <c r="F21" s="19" t="str">
        <f t="shared" si="109"/>
        <v/>
      </c>
      <c r="G21" s="454" t="str">
        <f t="shared" si="109"/>
        <v/>
      </c>
      <c r="H21" s="19" t="str">
        <f t="shared" si="109"/>
        <v/>
      </c>
      <c r="I21" s="19" t="str">
        <f t="shared" si="109"/>
        <v/>
      </c>
      <c r="J21" s="19" t="str">
        <f t="shared" si="109"/>
        <v/>
      </c>
      <c r="K21" s="482" t="str">
        <f t="shared" si="109"/>
        <v/>
      </c>
      <c r="L21" s="48" t="str">
        <f t="shared" si="109"/>
        <v/>
      </c>
      <c r="M21" s="19" t="str">
        <f t="shared" si="109"/>
        <v/>
      </c>
      <c r="N21" s="19" t="str">
        <f t="shared" si="109"/>
        <v/>
      </c>
      <c r="O21" s="19" t="str">
        <f t="shared" si="109"/>
        <v/>
      </c>
      <c r="P21" s="454" t="str">
        <f t="shared" si="109"/>
        <v/>
      </c>
      <c r="Q21" s="19" t="str">
        <f t="shared" si="109"/>
        <v/>
      </c>
      <c r="R21" s="19" t="str">
        <f t="shared" si="109"/>
        <v/>
      </c>
      <c r="S21" s="19" t="str">
        <f t="shared" si="109"/>
        <v/>
      </c>
      <c r="T21" s="482" t="str">
        <f t="shared" si="109"/>
        <v/>
      </c>
      <c r="U21" s="48" t="str">
        <f t="shared" si="109"/>
        <v/>
      </c>
      <c r="V21" s="19" t="str">
        <f t="shared" si="109"/>
        <v/>
      </c>
      <c r="W21" s="19" t="str">
        <f t="shared" si="109"/>
        <v/>
      </c>
      <c r="X21" s="19" t="str">
        <f t="shared" si="109"/>
        <v/>
      </c>
      <c r="Y21" s="454" t="str">
        <f t="shared" si="109"/>
        <v/>
      </c>
      <c r="Z21" s="19" t="str">
        <f t="shared" si="109"/>
        <v/>
      </c>
      <c r="AA21" s="19" t="str">
        <f t="shared" si="109"/>
        <v/>
      </c>
      <c r="AB21" s="19" t="str">
        <f t="shared" si="109"/>
        <v/>
      </c>
      <c r="AC21" s="482" t="str">
        <f t="shared" si="109"/>
        <v/>
      </c>
      <c r="AD21" s="48" t="str">
        <f t="shared" si="109"/>
        <v/>
      </c>
      <c r="AE21" s="19" t="str">
        <f t="shared" si="109"/>
        <v/>
      </c>
      <c r="AF21" s="19" t="str">
        <f t="shared" si="109"/>
        <v/>
      </c>
      <c r="AG21" s="19" t="str">
        <f t="shared" si="109"/>
        <v/>
      </c>
      <c r="AH21" s="454" t="str">
        <f t="shared" si="109"/>
        <v/>
      </c>
      <c r="AI21" s="19" t="str">
        <f t="shared" si="109"/>
        <v/>
      </c>
      <c r="AJ21" s="19" t="str">
        <f t="shared" si="109"/>
        <v/>
      </c>
      <c r="AK21" s="19" t="str">
        <f t="shared" si="109"/>
        <v/>
      </c>
      <c r="AL21" s="482" t="str">
        <f t="shared" si="109"/>
        <v/>
      </c>
      <c r="AM21" s="48" t="str">
        <f t="shared" si="109"/>
        <v/>
      </c>
      <c r="AN21" s="19" t="str">
        <f t="shared" si="109"/>
        <v/>
      </c>
      <c r="AO21" s="19" t="str">
        <f t="shared" si="109"/>
        <v/>
      </c>
      <c r="AP21" s="19" t="str">
        <f t="shared" si="109"/>
        <v/>
      </c>
      <c r="AQ21" s="454" t="str">
        <f t="shared" si="109"/>
        <v/>
      </c>
      <c r="AR21" s="19" t="str">
        <f t="shared" si="109"/>
        <v/>
      </c>
      <c r="AS21" s="19" t="str">
        <f t="shared" si="109"/>
        <v/>
      </c>
      <c r="AT21" s="19" t="str">
        <f t="shared" si="109"/>
        <v/>
      </c>
      <c r="AU21" s="454" t="str">
        <f t="shared" si="109"/>
        <v/>
      </c>
      <c r="AV21" s="101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  <c r="CL21" s="66"/>
      <c r="CM21" s="66"/>
      <c r="CN21" s="66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</row>
    <row r="22" spans="1:175" s="215" customFormat="1" x14ac:dyDescent="0.25">
      <c r="A22" s="345"/>
      <c r="B22" s="346" t="s">
        <v>49</v>
      </c>
      <c r="C22" s="37" t="str">
        <f>C211</f>
        <v/>
      </c>
      <c r="D22" s="345" t="str">
        <f t="shared" ref="D22:AU22" si="110">D211</f>
        <v/>
      </c>
      <c r="E22" s="345" t="str">
        <f t="shared" si="110"/>
        <v/>
      </c>
      <c r="F22" s="345" t="str">
        <f t="shared" si="110"/>
        <v/>
      </c>
      <c r="G22" s="455" t="str">
        <f t="shared" si="110"/>
        <v/>
      </c>
      <c r="H22" s="345" t="str">
        <f t="shared" si="110"/>
        <v/>
      </c>
      <c r="I22" s="345" t="str">
        <f t="shared" si="110"/>
        <v/>
      </c>
      <c r="J22" s="345" t="str">
        <f t="shared" si="110"/>
        <v/>
      </c>
      <c r="K22" s="483" t="str">
        <f t="shared" si="110"/>
        <v/>
      </c>
      <c r="L22" s="37" t="str">
        <f t="shared" si="110"/>
        <v/>
      </c>
      <c r="M22" s="345" t="str">
        <f t="shared" si="110"/>
        <v/>
      </c>
      <c r="N22" s="345" t="str">
        <f t="shared" si="110"/>
        <v/>
      </c>
      <c r="O22" s="345" t="str">
        <f t="shared" si="110"/>
        <v/>
      </c>
      <c r="P22" s="455" t="str">
        <f t="shared" si="110"/>
        <v/>
      </c>
      <c r="Q22" s="345" t="str">
        <f t="shared" si="110"/>
        <v/>
      </c>
      <c r="R22" s="345" t="str">
        <f t="shared" si="110"/>
        <v/>
      </c>
      <c r="S22" s="345" t="str">
        <f t="shared" si="110"/>
        <v/>
      </c>
      <c r="T22" s="483" t="str">
        <f t="shared" si="110"/>
        <v/>
      </c>
      <c r="U22" s="37" t="str">
        <f t="shared" si="110"/>
        <v/>
      </c>
      <c r="V22" s="345" t="str">
        <f t="shared" si="110"/>
        <v/>
      </c>
      <c r="W22" s="345" t="str">
        <f t="shared" si="110"/>
        <v/>
      </c>
      <c r="X22" s="345" t="str">
        <f t="shared" si="110"/>
        <v/>
      </c>
      <c r="Y22" s="455" t="str">
        <f t="shared" si="110"/>
        <v/>
      </c>
      <c r="Z22" s="345" t="str">
        <f t="shared" si="110"/>
        <v/>
      </c>
      <c r="AA22" s="345" t="str">
        <f t="shared" si="110"/>
        <v/>
      </c>
      <c r="AB22" s="345" t="str">
        <f t="shared" si="110"/>
        <v/>
      </c>
      <c r="AC22" s="483" t="str">
        <f t="shared" si="110"/>
        <v/>
      </c>
      <c r="AD22" s="37" t="str">
        <f t="shared" si="110"/>
        <v/>
      </c>
      <c r="AE22" s="345" t="str">
        <f t="shared" si="110"/>
        <v/>
      </c>
      <c r="AF22" s="345" t="str">
        <f t="shared" si="110"/>
        <v/>
      </c>
      <c r="AG22" s="345" t="str">
        <f t="shared" si="110"/>
        <v/>
      </c>
      <c r="AH22" s="455" t="str">
        <f t="shared" si="110"/>
        <v/>
      </c>
      <c r="AI22" s="345" t="str">
        <f t="shared" si="110"/>
        <v/>
      </c>
      <c r="AJ22" s="345" t="str">
        <f t="shared" si="110"/>
        <v/>
      </c>
      <c r="AK22" s="345" t="str">
        <f t="shared" si="110"/>
        <v/>
      </c>
      <c r="AL22" s="483" t="str">
        <f t="shared" si="110"/>
        <v/>
      </c>
      <c r="AM22" s="37" t="str">
        <f t="shared" si="110"/>
        <v/>
      </c>
      <c r="AN22" s="345" t="str">
        <f t="shared" si="110"/>
        <v/>
      </c>
      <c r="AO22" s="345" t="str">
        <f t="shared" si="110"/>
        <v/>
      </c>
      <c r="AP22" s="345" t="str">
        <f t="shared" si="110"/>
        <v/>
      </c>
      <c r="AQ22" s="455" t="str">
        <f t="shared" si="110"/>
        <v/>
      </c>
      <c r="AR22" s="345" t="str">
        <f t="shared" si="110"/>
        <v/>
      </c>
      <c r="AS22" s="345" t="str">
        <f t="shared" si="110"/>
        <v/>
      </c>
      <c r="AT22" s="345">
        <f t="shared" si="110"/>
        <v>2</v>
      </c>
      <c r="AU22" s="455" t="str">
        <f t="shared" si="110"/>
        <v/>
      </c>
      <c r="AV22" s="101"/>
      <c r="CP22" s="345" t="e">
        <f t="shared" ref="CP22:EH22" si="111">HLOOKUP(CP7,$BS$3:$CN$4,2,FALSE)</f>
        <v>#N/A</v>
      </c>
      <c r="CQ22" s="345" t="str">
        <f t="shared" si="111"/>
        <v>IC</v>
      </c>
      <c r="CR22" s="345" t="str">
        <f t="shared" si="111"/>
        <v>BR</v>
      </c>
      <c r="CS22" s="345" t="str">
        <f t="shared" si="111"/>
        <v>HL</v>
      </c>
      <c r="CT22" s="345" t="str">
        <f t="shared" si="111"/>
        <v>QR</v>
      </c>
      <c r="CU22" s="345" t="str">
        <f t="shared" si="111"/>
        <v>QR</v>
      </c>
      <c r="CV22" s="345" t="str">
        <f t="shared" si="111"/>
        <v>IS</v>
      </c>
      <c r="CW22" s="345" t="e">
        <f t="shared" si="111"/>
        <v>#N/A</v>
      </c>
      <c r="CX22" s="345" t="str">
        <f t="shared" si="111"/>
        <v>SS</v>
      </c>
      <c r="CY22" s="345" t="str">
        <f t="shared" si="111"/>
        <v>MT</v>
      </c>
      <c r="CZ22" s="345" t="str">
        <f t="shared" si="111"/>
        <v>MS</v>
      </c>
      <c r="DA22" s="345" t="str">
        <f t="shared" si="111"/>
        <v>QR</v>
      </c>
      <c r="DB22" s="345" t="str">
        <f t="shared" si="111"/>
        <v>CA</v>
      </c>
      <c r="DC22" s="345" t="str">
        <f t="shared" si="111"/>
        <v>EN</v>
      </c>
      <c r="DD22" s="345" t="str">
        <f t="shared" si="111"/>
        <v>BI</v>
      </c>
      <c r="DE22" s="345" t="str">
        <f t="shared" si="111"/>
        <v>CP</v>
      </c>
      <c r="DF22" s="345" t="str">
        <f t="shared" si="111"/>
        <v>CA</v>
      </c>
      <c r="DG22" s="345" t="str">
        <f t="shared" si="111"/>
        <v>QR</v>
      </c>
      <c r="DH22" s="345" t="str">
        <f t="shared" si="111"/>
        <v>IS</v>
      </c>
      <c r="DI22" s="345" t="e">
        <f t="shared" si="111"/>
        <v>#N/A</v>
      </c>
      <c r="DJ22" s="345" t="str">
        <f t="shared" si="111"/>
        <v>SS</v>
      </c>
      <c r="DK22" s="345" t="str">
        <f t="shared" si="111"/>
        <v>BR</v>
      </c>
      <c r="DL22" s="345" t="str">
        <f t="shared" si="111"/>
        <v>CO</v>
      </c>
      <c r="DM22" s="345" t="str">
        <f t="shared" si="111"/>
        <v>CO</v>
      </c>
      <c r="DN22" s="345" t="str">
        <f t="shared" si="111"/>
        <v>SC</v>
      </c>
      <c r="DO22" s="345" t="str">
        <f t="shared" si="111"/>
        <v>SS</v>
      </c>
      <c r="DP22" s="345" t="str">
        <f t="shared" si="111"/>
        <v>SS</v>
      </c>
      <c r="DQ22" s="345" t="str">
        <f t="shared" si="111"/>
        <v>QR</v>
      </c>
      <c r="DR22" s="345" t="str">
        <f t="shared" si="111"/>
        <v>LS</v>
      </c>
      <c r="DS22" s="345" t="str">
        <f t="shared" si="111"/>
        <v>CA</v>
      </c>
      <c r="DT22" s="345" t="str">
        <f t="shared" si="111"/>
        <v>HL</v>
      </c>
      <c r="DU22" s="345" t="str">
        <f t="shared" si="111"/>
        <v>SS</v>
      </c>
      <c r="DV22" s="345" t="str">
        <f t="shared" si="111"/>
        <v>BI</v>
      </c>
      <c r="DW22" s="345" t="str">
        <f t="shared" si="111"/>
        <v>BS</v>
      </c>
      <c r="DX22" s="345" t="e">
        <f t="shared" si="111"/>
        <v>#N/A</v>
      </c>
      <c r="DY22" s="345" t="str">
        <f t="shared" si="111"/>
        <v>IS</v>
      </c>
      <c r="DZ22" s="345" t="str">
        <f t="shared" si="111"/>
        <v>AC</v>
      </c>
      <c r="EA22" s="345" t="str">
        <f t="shared" si="111"/>
        <v>EC</v>
      </c>
      <c r="EB22" s="345" t="str">
        <f t="shared" si="111"/>
        <v>MT</v>
      </c>
      <c r="EC22" s="345" t="str">
        <f t="shared" si="111"/>
        <v>BS</v>
      </c>
      <c r="ED22" s="345" t="e">
        <f t="shared" si="111"/>
        <v>#N/A</v>
      </c>
      <c r="EE22" s="345" t="str">
        <f t="shared" si="111"/>
        <v>SS</v>
      </c>
      <c r="EF22" s="345" t="str">
        <f t="shared" si="111"/>
        <v>MS</v>
      </c>
      <c r="EG22" s="345" t="str">
        <f t="shared" si="111"/>
        <v>CO</v>
      </c>
      <c r="EH22" s="345" t="str">
        <f t="shared" si="111"/>
        <v>CO</v>
      </c>
    </row>
    <row r="23" spans="1:175" s="215" customFormat="1" x14ac:dyDescent="0.25">
      <c r="A23" s="345"/>
      <c r="B23" s="346" t="s">
        <v>50</v>
      </c>
      <c r="C23" s="48" t="str">
        <f>C167</f>
        <v/>
      </c>
      <c r="D23" s="19" t="str">
        <f t="shared" ref="D23:AU23" si="112">D167</f>
        <v/>
      </c>
      <c r="E23" s="19" t="str">
        <f t="shared" si="112"/>
        <v/>
      </c>
      <c r="F23" s="19" t="str">
        <f t="shared" si="112"/>
        <v/>
      </c>
      <c r="G23" s="454" t="str">
        <f t="shared" si="112"/>
        <v/>
      </c>
      <c r="H23" s="19" t="str">
        <f t="shared" si="112"/>
        <v/>
      </c>
      <c r="I23" s="19" t="str">
        <f t="shared" si="112"/>
        <v/>
      </c>
      <c r="J23" s="19" t="str">
        <f t="shared" si="112"/>
        <v/>
      </c>
      <c r="K23" s="482" t="str">
        <f t="shared" si="112"/>
        <v/>
      </c>
      <c r="L23" s="48" t="str">
        <f t="shared" si="112"/>
        <v/>
      </c>
      <c r="M23" s="19" t="str">
        <f t="shared" si="112"/>
        <v/>
      </c>
      <c r="N23" s="19" t="str">
        <f t="shared" si="112"/>
        <v/>
      </c>
      <c r="O23" s="19" t="str">
        <f t="shared" si="112"/>
        <v/>
      </c>
      <c r="P23" s="454" t="str">
        <f t="shared" si="112"/>
        <v/>
      </c>
      <c r="Q23" s="19" t="str">
        <f t="shared" si="112"/>
        <v/>
      </c>
      <c r="R23" s="19" t="str">
        <f t="shared" si="112"/>
        <v/>
      </c>
      <c r="S23" s="19" t="str">
        <f t="shared" si="112"/>
        <v/>
      </c>
      <c r="T23" s="482" t="str">
        <f t="shared" si="112"/>
        <v/>
      </c>
      <c r="U23" s="48" t="str">
        <f t="shared" si="112"/>
        <v/>
      </c>
      <c r="V23" s="19" t="str">
        <f t="shared" si="112"/>
        <v/>
      </c>
      <c r="W23" s="19" t="str">
        <f t="shared" si="112"/>
        <v/>
      </c>
      <c r="X23" s="19" t="str">
        <f t="shared" si="112"/>
        <v/>
      </c>
      <c r="Y23" s="454" t="str">
        <f t="shared" si="112"/>
        <v/>
      </c>
      <c r="Z23" s="19" t="str">
        <f t="shared" si="112"/>
        <v/>
      </c>
      <c r="AA23" s="19" t="str">
        <f t="shared" si="112"/>
        <v/>
      </c>
      <c r="AB23" s="19" t="str">
        <f t="shared" si="112"/>
        <v/>
      </c>
      <c r="AC23" s="482" t="str">
        <f t="shared" si="112"/>
        <v/>
      </c>
      <c r="AD23" s="48" t="str">
        <f t="shared" si="112"/>
        <v/>
      </c>
      <c r="AE23" s="19" t="str">
        <f t="shared" si="112"/>
        <v/>
      </c>
      <c r="AF23" s="19" t="str">
        <f t="shared" si="112"/>
        <v/>
      </c>
      <c r="AG23" s="19" t="str">
        <f t="shared" si="112"/>
        <v/>
      </c>
      <c r="AH23" s="454" t="str">
        <f t="shared" si="112"/>
        <v/>
      </c>
      <c r="AI23" s="19" t="str">
        <f t="shared" si="112"/>
        <v/>
      </c>
      <c r="AJ23" s="19" t="str">
        <f t="shared" si="112"/>
        <v/>
      </c>
      <c r="AK23" s="19" t="str">
        <f t="shared" si="112"/>
        <v/>
      </c>
      <c r="AL23" s="482" t="str">
        <f t="shared" si="112"/>
        <v/>
      </c>
      <c r="AM23" s="48" t="str">
        <f t="shared" si="112"/>
        <v/>
      </c>
      <c r="AN23" s="19" t="str">
        <f t="shared" si="112"/>
        <v/>
      </c>
      <c r="AO23" s="19" t="str">
        <f t="shared" si="112"/>
        <v/>
      </c>
      <c r="AP23" s="19" t="str">
        <f t="shared" si="112"/>
        <v/>
      </c>
      <c r="AQ23" s="454" t="str">
        <f t="shared" si="112"/>
        <v/>
      </c>
      <c r="AR23" s="19" t="str">
        <f t="shared" si="112"/>
        <v/>
      </c>
      <c r="AS23" s="19" t="str">
        <f t="shared" si="112"/>
        <v/>
      </c>
      <c r="AT23" s="19" t="str">
        <f t="shared" si="112"/>
        <v>1A</v>
      </c>
      <c r="AU23" s="454" t="str">
        <f t="shared" si="112"/>
        <v/>
      </c>
      <c r="AV23" s="101"/>
      <c r="CP23" s="345"/>
      <c r="CQ23" s="345"/>
      <c r="CR23" s="345"/>
      <c r="CS23" s="345"/>
      <c r="CT23" s="345"/>
      <c r="CU23" s="345"/>
      <c r="CV23" s="345"/>
      <c r="CW23" s="345"/>
      <c r="CX23" s="345"/>
      <c r="CY23" s="345"/>
      <c r="CZ23" s="345"/>
      <c r="DA23" s="345"/>
      <c r="DB23" s="345"/>
      <c r="DC23" s="345"/>
      <c r="DD23" s="345"/>
      <c r="DE23" s="345"/>
      <c r="DF23" s="345"/>
      <c r="DG23" s="345"/>
      <c r="DH23" s="345"/>
      <c r="DI23" s="345"/>
      <c r="DJ23" s="345"/>
      <c r="DK23" s="345"/>
      <c r="DL23" s="345"/>
      <c r="DM23" s="345"/>
      <c r="DN23" s="345"/>
      <c r="DO23" s="345"/>
      <c r="DP23" s="345"/>
      <c r="DQ23" s="345"/>
      <c r="DR23" s="345"/>
      <c r="DS23" s="345"/>
      <c r="DT23" s="345"/>
      <c r="DU23" s="345"/>
      <c r="DV23" s="345"/>
      <c r="DW23" s="345"/>
      <c r="DX23" s="345"/>
      <c r="DY23" s="345"/>
      <c r="DZ23" s="345"/>
      <c r="EA23" s="345"/>
      <c r="EB23" s="345"/>
      <c r="EC23" s="345"/>
      <c r="ED23" s="345"/>
      <c r="EE23" s="345"/>
      <c r="EF23" s="345"/>
      <c r="EG23" s="345"/>
      <c r="EH23" s="345"/>
    </row>
    <row r="24" spans="1:175" s="215" customFormat="1" x14ac:dyDescent="0.25">
      <c r="A24" s="345"/>
      <c r="B24" s="346" t="s">
        <v>51</v>
      </c>
      <c r="C24" s="48" t="str">
        <f>C325</f>
        <v/>
      </c>
      <c r="D24" s="19" t="str">
        <f t="shared" ref="D24:AU24" si="113">D325</f>
        <v/>
      </c>
      <c r="E24" s="19" t="str">
        <f t="shared" si="113"/>
        <v/>
      </c>
      <c r="F24" s="19" t="str">
        <f t="shared" si="113"/>
        <v/>
      </c>
      <c r="G24" s="454" t="str">
        <f t="shared" si="113"/>
        <v/>
      </c>
      <c r="H24" s="19" t="str">
        <f t="shared" si="113"/>
        <v/>
      </c>
      <c r="I24" s="19" t="str">
        <f t="shared" si="113"/>
        <v/>
      </c>
      <c r="J24" s="19" t="str">
        <f t="shared" si="113"/>
        <v/>
      </c>
      <c r="K24" s="482" t="str">
        <f t="shared" si="113"/>
        <v/>
      </c>
      <c r="L24" s="48" t="str">
        <f t="shared" si="113"/>
        <v/>
      </c>
      <c r="M24" s="19" t="str">
        <f t="shared" si="113"/>
        <v/>
      </c>
      <c r="N24" s="19" t="str">
        <f t="shared" si="113"/>
        <v/>
      </c>
      <c r="O24" s="19" t="str">
        <f t="shared" si="113"/>
        <v/>
      </c>
      <c r="P24" s="454" t="str">
        <f t="shared" si="113"/>
        <v/>
      </c>
      <c r="Q24" s="19" t="str">
        <f t="shared" si="113"/>
        <v/>
      </c>
      <c r="R24" s="19" t="str">
        <f t="shared" si="113"/>
        <v/>
      </c>
      <c r="S24" s="19" t="str">
        <f t="shared" si="113"/>
        <v/>
      </c>
      <c r="T24" s="482" t="str">
        <f t="shared" si="113"/>
        <v/>
      </c>
      <c r="U24" s="48" t="str">
        <f t="shared" si="113"/>
        <v/>
      </c>
      <c r="V24" s="19" t="str">
        <f t="shared" si="113"/>
        <v/>
      </c>
      <c r="W24" s="19" t="str">
        <f t="shared" si="113"/>
        <v/>
      </c>
      <c r="X24" s="19" t="str">
        <f t="shared" si="113"/>
        <v/>
      </c>
      <c r="Y24" s="454" t="str">
        <f t="shared" si="113"/>
        <v/>
      </c>
      <c r="Z24" s="19" t="str">
        <f t="shared" si="113"/>
        <v/>
      </c>
      <c r="AA24" s="19" t="str">
        <f t="shared" si="113"/>
        <v/>
      </c>
      <c r="AB24" s="19" t="str">
        <f t="shared" si="113"/>
        <v/>
      </c>
      <c r="AC24" s="482" t="str">
        <f t="shared" si="113"/>
        <v/>
      </c>
      <c r="AD24" s="48" t="str">
        <f t="shared" si="113"/>
        <v/>
      </c>
      <c r="AE24" s="19" t="str">
        <f t="shared" si="113"/>
        <v/>
      </c>
      <c r="AF24" s="19" t="str">
        <f t="shared" si="113"/>
        <v/>
      </c>
      <c r="AG24" s="19" t="str">
        <f t="shared" si="113"/>
        <v/>
      </c>
      <c r="AH24" s="454" t="str">
        <f t="shared" si="113"/>
        <v/>
      </c>
      <c r="AI24" s="19" t="str">
        <f t="shared" si="113"/>
        <v/>
      </c>
      <c r="AJ24" s="19" t="str">
        <f t="shared" si="113"/>
        <v/>
      </c>
      <c r="AK24" s="19" t="str">
        <f t="shared" si="113"/>
        <v/>
      </c>
      <c r="AL24" s="482" t="str">
        <f t="shared" si="113"/>
        <v/>
      </c>
      <c r="AM24" s="48" t="str">
        <f t="shared" si="113"/>
        <v/>
      </c>
      <c r="AN24" s="19" t="str">
        <f t="shared" si="113"/>
        <v/>
      </c>
      <c r="AO24" s="19" t="str">
        <f t="shared" si="113"/>
        <v/>
      </c>
      <c r="AP24" s="19" t="str">
        <f t="shared" si="113"/>
        <v/>
      </c>
      <c r="AQ24" s="454" t="str">
        <f t="shared" si="113"/>
        <v/>
      </c>
      <c r="AR24" s="19" t="str">
        <f t="shared" si="113"/>
        <v/>
      </c>
      <c r="AS24" s="19" t="str">
        <f t="shared" si="113"/>
        <v/>
      </c>
      <c r="AT24" s="19" t="str">
        <f t="shared" si="113"/>
        <v>HL</v>
      </c>
      <c r="AU24" s="454" t="str">
        <f t="shared" si="113"/>
        <v/>
      </c>
      <c r="AV24" s="101"/>
      <c r="CP24" s="345"/>
      <c r="CQ24" s="345"/>
      <c r="CR24" s="345"/>
      <c r="CS24" s="345"/>
      <c r="CT24" s="345"/>
      <c r="CU24" s="345"/>
      <c r="CV24" s="345"/>
      <c r="CW24" s="345"/>
      <c r="CX24" s="345"/>
      <c r="CY24" s="345"/>
      <c r="CZ24" s="345"/>
      <c r="DA24" s="345"/>
      <c r="DB24" s="345"/>
      <c r="DC24" s="345"/>
      <c r="DD24" s="345"/>
      <c r="DE24" s="345"/>
      <c r="DF24" s="345"/>
      <c r="DG24" s="345"/>
      <c r="DH24" s="345"/>
      <c r="DI24" s="345"/>
      <c r="DJ24" s="345"/>
      <c r="DK24" s="345"/>
      <c r="DL24" s="345"/>
      <c r="DM24" s="345"/>
      <c r="DN24" s="345"/>
      <c r="DO24" s="345"/>
      <c r="DP24" s="345"/>
      <c r="DQ24" s="345"/>
      <c r="DR24" s="345"/>
      <c r="DS24" s="345"/>
      <c r="DT24" s="345"/>
      <c r="DU24" s="345"/>
      <c r="DV24" s="345"/>
      <c r="DW24" s="345"/>
      <c r="DX24" s="345"/>
      <c r="DY24" s="345"/>
      <c r="DZ24" s="345"/>
      <c r="EA24" s="345"/>
      <c r="EB24" s="345"/>
      <c r="EC24" s="345"/>
      <c r="ED24" s="345"/>
      <c r="EE24" s="345"/>
      <c r="EF24" s="345"/>
      <c r="EG24" s="345"/>
      <c r="EH24" s="345"/>
    </row>
    <row r="25" spans="1:175" s="349" customFormat="1" ht="69.75" customHeight="1" thickBot="1" x14ac:dyDescent="0.3">
      <c r="A25" s="347"/>
      <c r="B25" s="348" t="s">
        <v>52</v>
      </c>
      <c r="C25" s="569" t="str">
        <f>IFERROR(VLOOKUP(C22,DETAILS!$AB$24:$AC$55,2,FALSE),"")</f>
        <v/>
      </c>
      <c r="D25" s="570" t="str">
        <f>IFERROR(VLOOKUP(D22,DETAILS!$AB$24:$AC$55,2,FALSE),"")</f>
        <v/>
      </c>
      <c r="E25" s="570" t="str">
        <f>IFERROR(VLOOKUP(E22,DETAILS!$AB$24:$AC$55,2,FALSE),"")</f>
        <v/>
      </c>
      <c r="F25" s="570" t="str">
        <f>IFERROR(VLOOKUP(F22,DETAILS!$AB$24:$AC$55,2,FALSE),"")</f>
        <v/>
      </c>
      <c r="G25" s="571" t="str">
        <f>IFERROR(VLOOKUP(G22,DETAILS!$AB$24:$AC$55,2,FALSE),"")</f>
        <v/>
      </c>
      <c r="H25" s="570" t="str">
        <f>IFERROR(VLOOKUP(H22,DETAILS!$AB$24:$AC$55,2,FALSE),"")</f>
        <v/>
      </c>
      <c r="I25" s="570" t="str">
        <f>IFERROR(VLOOKUP(I22,DETAILS!$AB$24:$AC$55,2,FALSE),"")</f>
        <v/>
      </c>
      <c r="J25" s="395" t="str">
        <f>IFERROR(VLOOKUP(J22,DETAILS!$AB$24:$AC$55,2,FALSE),"")</f>
        <v/>
      </c>
      <c r="K25" s="484" t="str">
        <f>IFERROR(VLOOKUP(K22,DETAILS!$AB$24:$AC$55,2,FALSE),"")</f>
        <v/>
      </c>
      <c r="L25" s="394" t="str">
        <f>IFERROR(VLOOKUP(L22,DETAILS!$AB$24:$AC$55,2,FALSE),"")</f>
        <v/>
      </c>
      <c r="M25" s="395" t="str">
        <f>IFERROR(VLOOKUP(M22,DETAILS!$AB$24:$AC$55,2,FALSE),"")</f>
        <v/>
      </c>
      <c r="N25" s="395" t="str">
        <f>IFERROR(VLOOKUP(N22,DETAILS!$AB$24:$AC$55,2,FALSE),"")</f>
        <v/>
      </c>
      <c r="O25" s="395" t="str">
        <f>IFERROR(VLOOKUP(O22,DETAILS!$AB$24:$AC$55,2,FALSE),"")</f>
        <v/>
      </c>
      <c r="P25" s="456" t="str">
        <f>IFERROR(VLOOKUP(P22,DETAILS!$AB$24:$AC$55,2,FALSE),"")</f>
        <v/>
      </c>
      <c r="Q25" s="395" t="str">
        <f>IFERROR(VLOOKUP(Q22,DETAILS!$AB$24:$AC$55,2,FALSE),"")</f>
        <v/>
      </c>
      <c r="R25" s="395" t="str">
        <f>IFERROR(VLOOKUP(R22,DETAILS!$AB$24:$AC$55,2,FALSE),"")</f>
        <v/>
      </c>
      <c r="S25" s="395" t="str">
        <f>IFERROR(VLOOKUP(S22,DETAILS!$AB$24:$AC$55,2,FALSE),"")</f>
        <v/>
      </c>
      <c r="T25" s="484" t="str">
        <f>IFERROR(VLOOKUP(T22,DETAILS!$AB$24:$AC$55,2,FALSE),"")</f>
        <v/>
      </c>
      <c r="U25" s="394" t="str">
        <f>IFERROR(VLOOKUP(U22,DETAILS!$AB$24:$AC$55,2,FALSE),"")</f>
        <v/>
      </c>
      <c r="V25" s="395" t="str">
        <f>IFERROR(VLOOKUP(V22,DETAILS!$AB$24:$AC$55,2,FALSE),"")</f>
        <v/>
      </c>
      <c r="W25" s="395" t="str">
        <f>IFERROR(VLOOKUP(W22,DETAILS!$AB$24:$AC$55,2,FALSE),"")</f>
        <v/>
      </c>
      <c r="X25" s="395" t="str">
        <f>IFERROR(VLOOKUP(X22,DETAILS!$AB$24:$AC$55,2,FALSE),"")</f>
        <v/>
      </c>
      <c r="Y25" s="456" t="str">
        <f>IFERROR(VLOOKUP(Y22,DETAILS!$AB$24:$AC$55,2,FALSE),"")</f>
        <v/>
      </c>
      <c r="Z25" s="395" t="str">
        <f>IFERROR(VLOOKUP(Z22,DETAILS!$AB$24:$AC$55,2,FALSE),"")</f>
        <v/>
      </c>
      <c r="AA25" s="395" t="str">
        <f>IFERROR(VLOOKUP(AA22,DETAILS!$AB$24:$AC$55,2,FALSE),"")</f>
        <v/>
      </c>
      <c r="AB25" s="395" t="str">
        <f>IFERROR(VLOOKUP(AB22,DETAILS!$AB$24:$AC$55,2,FALSE),"")</f>
        <v/>
      </c>
      <c r="AC25" s="484" t="str">
        <f>IFERROR(VLOOKUP(AC22,DETAILS!$AB$24:$AC$55,2,FALSE),"")</f>
        <v/>
      </c>
      <c r="AD25" s="394" t="str">
        <f>IFERROR(VLOOKUP(AD22,DETAILS!$AB$24:$AC$55,2,FALSE),"")</f>
        <v/>
      </c>
      <c r="AE25" s="395" t="str">
        <f>IFERROR(VLOOKUP(AE22,DETAILS!$AB$24:$AC$55,2,FALSE),"")</f>
        <v/>
      </c>
      <c r="AF25" s="395" t="str">
        <f>IFERROR(VLOOKUP(AF22,DETAILS!$AB$24:$AC$55,2,FALSE),"")</f>
        <v/>
      </c>
      <c r="AG25" s="395" t="str">
        <f>IFERROR(VLOOKUP(AG22,DETAILS!$AB$24:$AC$55,2,FALSE),"")</f>
        <v/>
      </c>
      <c r="AH25" s="456" t="str">
        <f>IFERROR(VLOOKUP(AH22,DETAILS!$AB$24:$AC$55,2,FALSE),"")</f>
        <v/>
      </c>
      <c r="AI25" s="395" t="str">
        <f>IFERROR(VLOOKUP(AI22,DETAILS!$AB$24:$AC$55,2,FALSE),"")</f>
        <v/>
      </c>
      <c r="AJ25" s="395" t="str">
        <f>IFERROR(VLOOKUP(AJ22,DETAILS!$AB$24:$AC$55,2,FALSE),"")</f>
        <v/>
      </c>
      <c r="AK25" s="395" t="str">
        <f>IFERROR(VLOOKUP(AK22,DETAILS!$AB$24:$AC$55,2,FALSE),"")</f>
        <v/>
      </c>
      <c r="AL25" s="484" t="str">
        <f>IFERROR(VLOOKUP(AL22,DETAILS!$AB$24:$AC$55,2,FALSE),"")</f>
        <v/>
      </c>
      <c r="AM25" s="394" t="str">
        <f>IFERROR(VLOOKUP(AM22,DETAILS!$AB$24:$AC$55,2,FALSE),"")</f>
        <v/>
      </c>
      <c r="AN25" s="395" t="str">
        <f>IFERROR(VLOOKUP(AN22,DETAILS!$AB$24:$AC$55,2,FALSE),"")</f>
        <v/>
      </c>
      <c r="AO25" s="395" t="str">
        <f>IFERROR(VLOOKUP(AO22,DETAILS!$AB$24:$AC$55,2,FALSE),"")</f>
        <v/>
      </c>
      <c r="AP25" s="395" t="str">
        <f>IFERROR(VLOOKUP(AP22,DETAILS!$AB$24:$AC$55,2,FALSE),"")</f>
        <v/>
      </c>
      <c r="AQ25" s="456" t="str">
        <f>IFERROR(VLOOKUP(AQ22,DETAILS!$AB$24:$AC$55,2,FALSE),"")</f>
        <v/>
      </c>
      <c r="AR25" s="395" t="str">
        <f>IFERROR(VLOOKUP(AR22,DETAILS!$AB$24:$AC$55,2,FALSE),"")</f>
        <v/>
      </c>
      <c r="AS25" s="395" t="str">
        <f>IFERROR(VLOOKUP(AS22,DETAILS!$AB$24:$AC$55,2,FALSE),"")</f>
        <v/>
      </c>
      <c r="AT25" s="395" t="str">
        <f>IFERROR(VLOOKUP(AT22,DETAILS!$AB$24:$AC$55,2,FALSE),"")</f>
        <v>Sheema</v>
      </c>
      <c r="AU25" s="456" t="str">
        <f>IFERROR(VLOOKUP(AU22,DETAILS!$AB$24:$AC$55,2,FALSE),"")</f>
        <v/>
      </c>
      <c r="AV25" s="396"/>
      <c r="CP25" s="347"/>
      <c r="CQ25" s="347"/>
      <c r="CR25" s="347"/>
      <c r="CS25" s="347"/>
      <c r="CT25" s="347"/>
      <c r="CU25" s="347"/>
      <c r="CV25" s="347"/>
      <c r="CW25" s="347"/>
      <c r="CX25" s="347"/>
      <c r="CY25" s="347"/>
      <c r="CZ25" s="347"/>
      <c r="DA25" s="347"/>
      <c r="DB25" s="347"/>
      <c r="DC25" s="347"/>
      <c r="DD25" s="347"/>
      <c r="DE25" s="347"/>
      <c r="DF25" s="347"/>
      <c r="DG25" s="347"/>
      <c r="DH25" s="347"/>
      <c r="DI25" s="347"/>
      <c r="DJ25" s="347"/>
      <c r="DK25" s="347"/>
      <c r="DL25" s="347"/>
      <c r="DM25" s="347"/>
      <c r="DN25" s="347"/>
      <c r="DO25" s="347"/>
      <c r="DP25" s="347"/>
      <c r="DQ25" s="347"/>
      <c r="DR25" s="347"/>
      <c r="DS25" s="347"/>
      <c r="DT25" s="347"/>
      <c r="DU25" s="347"/>
      <c r="DV25" s="347"/>
      <c r="DW25" s="347"/>
      <c r="DX25" s="347"/>
      <c r="DY25" s="347"/>
      <c r="DZ25" s="347"/>
      <c r="EA25" s="347"/>
      <c r="EB25" s="347"/>
      <c r="EC25" s="347"/>
      <c r="ED25" s="347"/>
      <c r="EE25" s="347"/>
      <c r="EF25" s="347"/>
      <c r="EG25" s="347"/>
      <c r="EH25" s="347"/>
    </row>
    <row r="26" spans="1:175" s="354" customFormat="1" ht="27.75" customHeight="1" thickBot="1" x14ac:dyDescent="0.3">
      <c r="A26" s="350"/>
      <c r="B26" s="66"/>
      <c r="C26" s="572" t="s">
        <v>1</v>
      </c>
      <c r="D26" s="572" t="s">
        <v>123</v>
      </c>
      <c r="E26" s="572" t="s">
        <v>9</v>
      </c>
      <c r="F26" s="572" t="s">
        <v>187</v>
      </c>
      <c r="G26" s="572"/>
      <c r="H26" s="572"/>
      <c r="I26" s="572"/>
      <c r="J26" s="352"/>
      <c r="K26" s="457"/>
      <c r="L26" s="352"/>
      <c r="M26" s="352"/>
      <c r="N26" s="352"/>
      <c r="O26" s="352"/>
      <c r="P26" s="457"/>
      <c r="Q26" s="352"/>
      <c r="R26" s="352"/>
      <c r="S26" s="352"/>
      <c r="T26" s="457"/>
      <c r="U26" s="352"/>
      <c r="V26" s="351"/>
      <c r="W26" s="351"/>
      <c r="X26" s="351"/>
      <c r="Y26" s="458"/>
      <c r="Z26" s="351"/>
      <c r="AA26" s="351"/>
      <c r="AB26" s="351"/>
      <c r="AC26" s="458"/>
      <c r="AD26" s="351"/>
      <c r="AE26" s="351"/>
      <c r="AF26" s="351"/>
      <c r="AG26" s="351"/>
      <c r="AH26" s="458"/>
      <c r="AI26" s="351"/>
      <c r="AJ26" s="351"/>
      <c r="AK26" s="351"/>
      <c r="AL26" s="458"/>
      <c r="AM26" s="351"/>
      <c r="AN26" s="351"/>
      <c r="AO26" s="351"/>
      <c r="AP26" s="351"/>
      <c r="AQ26" s="458"/>
      <c r="AR26" s="351"/>
      <c r="AS26" s="351"/>
      <c r="AT26" s="351"/>
      <c r="AU26" s="493"/>
      <c r="AV26" s="353"/>
      <c r="CP26" s="350"/>
      <c r="CQ26" s="350"/>
      <c r="CR26" s="350"/>
      <c r="CS26" s="350"/>
      <c r="CT26" s="350"/>
      <c r="CU26" s="350"/>
      <c r="CV26" s="350"/>
      <c r="CW26" s="350"/>
      <c r="CX26" s="350"/>
      <c r="CY26" s="350"/>
      <c r="CZ26" s="350"/>
      <c r="DA26" s="350"/>
      <c r="DB26" s="350"/>
      <c r="DC26" s="350"/>
      <c r="DD26" s="350"/>
      <c r="DE26" s="350"/>
      <c r="DF26" s="350"/>
      <c r="DG26" s="350"/>
      <c r="DH26" s="350"/>
      <c r="DI26" s="350"/>
      <c r="DJ26" s="350"/>
      <c r="DK26" s="350"/>
      <c r="DL26" s="350"/>
      <c r="DM26" s="350"/>
      <c r="DN26" s="350"/>
      <c r="DO26" s="350"/>
      <c r="DP26" s="350"/>
      <c r="DQ26" s="350"/>
      <c r="DR26" s="350"/>
      <c r="DS26" s="350"/>
      <c r="DT26" s="350"/>
      <c r="DU26" s="350"/>
      <c r="DV26" s="350"/>
      <c r="DW26" s="350"/>
      <c r="DX26" s="350"/>
      <c r="DY26" s="350"/>
      <c r="DZ26" s="350"/>
      <c r="EA26" s="350"/>
      <c r="EB26" s="350"/>
      <c r="EC26" s="350"/>
      <c r="ED26" s="350"/>
      <c r="EE26" s="350"/>
      <c r="EF26" s="350"/>
      <c r="EG26" s="350"/>
      <c r="EH26" s="350"/>
    </row>
    <row r="27" spans="1:175" s="354" customFormat="1" ht="7.5" customHeight="1" x14ac:dyDescent="0.25">
      <c r="A27" s="350"/>
      <c r="B27" s="66"/>
      <c r="C27" s="351"/>
      <c r="D27" s="351"/>
      <c r="E27" s="351"/>
      <c r="F27" s="351"/>
      <c r="G27" s="458"/>
      <c r="H27" s="351"/>
      <c r="I27" s="351"/>
      <c r="J27" s="351"/>
      <c r="K27" s="458"/>
      <c r="L27" s="351"/>
      <c r="M27" s="351"/>
      <c r="N27" s="351"/>
      <c r="O27" s="351"/>
      <c r="P27" s="458"/>
      <c r="Q27" s="351"/>
      <c r="R27" s="351"/>
      <c r="S27" s="351"/>
      <c r="T27" s="458"/>
      <c r="U27" s="351"/>
      <c r="V27" s="351"/>
      <c r="W27" s="351"/>
      <c r="X27" s="351"/>
      <c r="Y27" s="458"/>
      <c r="Z27" s="351"/>
      <c r="AA27" s="351"/>
      <c r="AB27" s="351"/>
      <c r="AC27" s="458"/>
      <c r="AD27" s="351"/>
      <c r="AE27" s="351"/>
      <c r="AF27" s="351"/>
      <c r="AG27" s="351"/>
      <c r="AH27" s="458"/>
      <c r="AI27" s="351"/>
      <c r="AJ27" s="351"/>
      <c r="AK27" s="351"/>
      <c r="AL27" s="458"/>
      <c r="AM27" s="351"/>
      <c r="AN27" s="351"/>
      <c r="AO27" s="351"/>
      <c r="AP27" s="351"/>
      <c r="AQ27" s="458"/>
      <c r="AR27" s="351"/>
      <c r="AS27" s="351"/>
      <c r="AT27" s="351"/>
      <c r="AU27" s="458"/>
      <c r="AV27" s="350"/>
      <c r="CP27" s="350"/>
      <c r="CQ27" s="350"/>
      <c r="CR27" s="350"/>
      <c r="CS27" s="350"/>
      <c r="CT27" s="350"/>
      <c r="CU27" s="350"/>
      <c r="CV27" s="350"/>
      <c r="CW27" s="350"/>
      <c r="CX27" s="350"/>
      <c r="CY27" s="350"/>
      <c r="CZ27" s="350"/>
      <c r="DA27" s="350"/>
      <c r="DB27" s="350"/>
      <c r="DC27" s="350"/>
      <c r="DD27" s="350"/>
      <c r="DE27" s="350"/>
      <c r="DF27" s="350"/>
      <c r="DG27" s="350"/>
      <c r="DH27" s="350"/>
      <c r="DI27" s="350"/>
      <c r="DJ27" s="350"/>
      <c r="DK27" s="350"/>
      <c r="DL27" s="350"/>
      <c r="DM27" s="350"/>
      <c r="DN27" s="350"/>
      <c r="DO27" s="350"/>
      <c r="DP27" s="350"/>
      <c r="DQ27" s="350"/>
      <c r="DR27" s="350"/>
      <c r="DS27" s="350"/>
      <c r="DT27" s="350"/>
      <c r="DU27" s="350"/>
      <c r="DV27" s="350"/>
      <c r="DW27" s="350"/>
      <c r="DX27" s="350"/>
      <c r="DY27" s="350"/>
      <c r="DZ27" s="350"/>
      <c r="EA27" s="350"/>
      <c r="EB27" s="350"/>
      <c r="EC27" s="350"/>
      <c r="ED27" s="350"/>
      <c r="EE27" s="350"/>
      <c r="EF27" s="350"/>
      <c r="EG27" s="350"/>
      <c r="EH27" s="350"/>
    </row>
    <row r="28" spans="1:175" s="228" customFormat="1" ht="16.5" thickBot="1" x14ac:dyDescent="0.3">
      <c r="B28" s="344"/>
      <c r="C28" s="345" t="str">
        <f>IF(AX32&gt;2,"+3","")</f>
        <v>+3</v>
      </c>
      <c r="D28" s="345" t="str">
        <f t="shared" ref="D28:AU28" si="114">IF(AY32&gt;2,"+3","")</f>
        <v>+3</v>
      </c>
      <c r="E28" s="345" t="str">
        <f t="shared" si="114"/>
        <v/>
      </c>
      <c r="F28" s="345" t="str">
        <f t="shared" si="114"/>
        <v>+3</v>
      </c>
      <c r="G28" s="455" t="str">
        <f t="shared" si="114"/>
        <v>+3</v>
      </c>
      <c r="H28" s="345" t="str">
        <f t="shared" si="114"/>
        <v>+3</v>
      </c>
      <c r="I28" s="345" t="str">
        <f t="shared" si="114"/>
        <v/>
      </c>
      <c r="J28" s="345" t="str">
        <f t="shared" si="114"/>
        <v/>
      </c>
      <c r="K28" s="455" t="str">
        <f t="shared" si="114"/>
        <v/>
      </c>
      <c r="L28" s="345" t="str">
        <f t="shared" si="114"/>
        <v>+3</v>
      </c>
      <c r="M28" s="345" t="str">
        <f t="shared" si="114"/>
        <v>+3</v>
      </c>
      <c r="N28" s="345" t="str">
        <f t="shared" si="114"/>
        <v/>
      </c>
      <c r="O28" s="345" t="str">
        <f t="shared" si="114"/>
        <v>+3</v>
      </c>
      <c r="P28" s="455" t="str">
        <f t="shared" si="114"/>
        <v>+3</v>
      </c>
      <c r="Q28" s="345" t="str">
        <f t="shared" si="114"/>
        <v>+3</v>
      </c>
      <c r="R28" s="345" t="str">
        <f t="shared" si="114"/>
        <v/>
      </c>
      <c r="S28" s="345" t="str">
        <f t="shared" si="114"/>
        <v/>
      </c>
      <c r="T28" s="455" t="str">
        <f t="shared" si="114"/>
        <v/>
      </c>
      <c r="U28" s="345" t="str">
        <f t="shared" si="114"/>
        <v>+3</v>
      </c>
      <c r="V28" s="345" t="str">
        <f t="shared" si="114"/>
        <v>+3</v>
      </c>
      <c r="W28" s="345" t="str">
        <f t="shared" si="114"/>
        <v/>
      </c>
      <c r="X28" s="345" t="str">
        <f t="shared" si="114"/>
        <v>+3</v>
      </c>
      <c r="Y28" s="455" t="str">
        <f t="shared" si="114"/>
        <v>+3</v>
      </c>
      <c r="Z28" s="345" t="str">
        <f t="shared" si="114"/>
        <v>+3</v>
      </c>
      <c r="AA28" s="345" t="str">
        <f t="shared" si="114"/>
        <v/>
      </c>
      <c r="AB28" s="345" t="str">
        <f t="shared" si="114"/>
        <v/>
      </c>
      <c r="AC28" s="455" t="str">
        <f t="shared" si="114"/>
        <v/>
      </c>
      <c r="AD28" s="345" t="str">
        <f t="shared" si="114"/>
        <v>+3</v>
      </c>
      <c r="AE28" s="345" t="str">
        <f t="shared" si="114"/>
        <v>+3</v>
      </c>
      <c r="AF28" s="345" t="str">
        <f t="shared" si="114"/>
        <v>+3</v>
      </c>
      <c r="AG28" s="345" t="str">
        <f t="shared" si="114"/>
        <v>+3</v>
      </c>
      <c r="AH28" s="455" t="str">
        <f t="shared" si="114"/>
        <v>+3</v>
      </c>
      <c r="AI28" s="345" t="str">
        <f t="shared" si="114"/>
        <v>+3</v>
      </c>
      <c r="AJ28" s="345" t="str">
        <f t="shared" si="114"/>
        <v/>
      </c>
      <c r="AK28" s="345" t="str">
        <f t="shared" si="114"/>
        <v/>
      </c>
      <c r="AL28" s="455" t="str">
        <f t="shared" si="114"/>
        <v/>
      </c>
      <c r="AM28" s="345" t="str">
        <f t="shared" si="114"/>
        <v>+3</v>
      </c>
      <c r="AN28" s="345" t="str">
        <f t="shared" si="114"/>
        <v>+3</v>
      </c>
      <c r="AO28" s="345" t="str">
        <f t="shared" si="114"/>
        <v/>
      </c>
      <c r="AP28" s="345" t="str">
        <f t="shared" si="114"/>
        <v>+3</v>
      </c>
      <c r="AQ28" s="455" t="str">
        <f t="shared" si="114"/>
        <v>+3</v>
      </c>
      <c r="AR28" s="345" t="str">
        <f t="shared" si="114"/>
        <v>+3</v>
      </c>
      <c r="AS28" s="345" t="str">
        <f t="shared" si="114"/>
        <v/>
      </c>
      <c r="AT28" s="345" t="str">
        <f t="shared" si="114"/>
        <v/>
      </c>
      <c r="AU28" s="455" t="str">
        <f t="shared" si="114"/>
        <v/>
      </c>
    </row>
    <row r="29" spans="1:175" s="215" customFormat="1" ht="16.5" thickBot="1" x14ac:dyDescent="0.3">
      <c r="A29" s="92"/>
      <c r="B29" s="93"/>
      <c r="C29" s="608" t="str">
        <f>C331</f>
        <v>SUNDAY</v>
      </c>
      <c r="D29" s="609"/>
      <c r="E29" s="609"/>
      <c r="F29" s="609"/>
      <c r="G29" s="609"/>
      <c r="H29" s="609"/>
      <c r="I29" s="609"/>
      <c r="J29" s="609"/>
      <c r="K29" s="610"/>
      <c r="L29" s="611" t="str">
        <f t="shared" ref="L29" si="115">L331</f>
        <v>MONDAY</v>
      </c>
      <c r="M29" s="609"/>
      <c r="N29" s="609"/>
      <c r="O29" s="609"/>
      <c r="P29" s="609"/>
      <c r="Q29" s="609"/>
      <c r="R29" s="609"/>
      <c r="S29" s="609"/>
      <c r="T29" s="610"/>
      <c r="U29" s="611" t="str">
        <f t="shared" ref="U29" si="116">U331</f>
        <v>TUESDAY</v>
      </c>
      <c r="V29" s="609"/>
      <c r="W29" s="609"/>
      <c r="X29" s="609"/>
      <c r="Y29" s="609"/>
      <c r="Z29" s="609"/>
      <c r="AA29" s="609"/>
      <c r="AB29" s="609"/>
      <c r="AC29" s="610"/>
      <c r="AD29" s="611" t="str">
        <f t="shared" ref="AD29" si="117">AD331</f>
        <v>WEDNESDAY</v>
      </c>
      <c r="AE29" s="609"/>
      <c r="AF29" s="609"/>
      <c r="AG29" s="609"/>
      <c r="AH29" s="609"/>
      <c r="AI29" s="609"/>
      <c r="AJ29" s="609"/>
      <c r="AK29" s="609"/>
      <c r="AL29" s="610"/>
      <c r="AM29" s="611" t="str">
        <f t="shared" ref="AM29" si="118">AM331</f>
        <v>THURSDAY</v>
      </c>
      <c r="AN29" s="609"/>
      <c r="AO29" s="609"/>
      <c r="AP29" s="609"/>
      <c r="AQ29" s="609"/>
      <c r="AR29" s="609"/>
      <c r="AS29" s="609"/>
      <c r="AT29" s="609"/>
      <c r="AU29" s="610"/>
      <c r="AV29" s="65"/>
    </row>
    <row r="30" spans="1:175" s="330" customFormat="1" ht="35.25" customHeight="1" x14ac:dyDescent="0.25">
      <c r="A30" s="172"/>
      <c r="B30" s="173"/>
      <c r="C30" s="174">
        <f>C332</f>
        <v>0.31944444444444448</v>
      </c>
      <c r="D30" s="175">
        <f t="shared" ref="D30:AU30" si="119">D332</f>
        <v>0.34722222222222227</v>
      </c>
      <c r="E30" s="175">
        <f t="shared" si="119"/>
        <v>0.37500000000000006</v>
      </c>
      <c r="F30" s="175">
        <f t="shared" si="119"/>
        <v>0.40277777777777785</v>
      </c>
      <c r="G30" s="459">
        <f t="shared" si="119"/>
        <v>0.42708333333333343</v>
      </c>
      <c r="H30" s="175">
        <f t="shared" si="119"/>
        <v>0.45486111111111122</v>
      </c>
      <c r="I30" s="175">
        <f t="shared" si="119"/>
        <v>0.48263888888888901</v>
      </c>
      <c r="J30" s="175">
        <f t="shared" si="119"/>
        <v>0.51041666666666674</v>
      </c>
      <c r="K30" s="459">
        <f t="shared" si="119"/>
        <v>0.54166666666666674</v>
      </c>
      <c r="L30" s="175">
        <f t="shared" si="119"/>
        <v>0.31944444444444448</v>
      </c>
      <c r="M30" s="175">
        <f t="shared" si="119"/>
        <v>0.34722222222222227</v>
      </c>
      <c r="N30" s="175">
        <f t="shared" si="119"/>
        <v>0.37500000000000006</v>
      </c>
      <c r="O30" s="175">
        <f t="shared" si="119"/>
        <v>0.40277777777777785</v>
      </c>
      <c r="P30" s="459">
        <f t="shared" si="119"/>
        <v>0.42708333333333343</v>
      </c>
      <c r="Q30" s="175">
        <f t="shared" si="119"/>
        <v>0.45486111111111122</v>
      </c>
      <c r="R30" s="175">
        <f t="shared" si="119"/>
        <v>0.48263888888888901</v>
      </c>
      <c r="S30" s="175">
        <f t="shared" si="119"/>
        <v>0.51041666666666674</v>
      </c>
      <c r="T30" s="459">
        <f t="shared" si="119"/>
        <v>0.54166666666666674</v>
      </c>
      <c r="U30" s="175">
        <f t="shared" si="119"/>
        <v>0.31944444444444448</v>
      </c>
      <c r="V30" s="175">
        <f t="shared" si="119"/>
        <v>0.34722222222222227</v>
      </c>
      <c r="W30" s="175">
        <f t="shared" si="119"/>
        <v>0.37500000000000006</v>
      </c>
      <c r="X30" s="175">
        <f t="shared" si="119"/>
        <v>0.40277777777777785</v>
      </c>
      <c r="Y30" s="459">
        <f t="shared" si="119"/>
        <v>0.42708333333333343</v>
      </c>
      <c r="Z30" s="175">
        <f t="shared" si="119"/>
        <v>0.45486111111111122</v>
      </c>
      <c r="AA30" s="175">
        <f t="shared" si="119"/>
        <v>0.48263888888888901</v>
      </c>
      <c r="AB30" s="175">
        <f t="shared" si="119"/>
        <v>0.51041666666666674</v>
      </c>
      <c r="AC30" s="459">
        <f t="shared" si="119"/>
        <v>0.54166666666666674</v>
      </c>
      <c r="AD30" s="175">
        <f t="shared" si="119"/>
        <v>0.31944444444444448</v>
      </c>
      <c r="AE30" s="175">
        <f t="shared" si="119"/>
        <v>0.34722222222222227</v>
      </c>
      <c r="AF30" s="175">
        <f t="shared" si="119"/>
        <v>0.37500000000000006</v>
      </c>
      <c r="AG30" s="175">
        <f t="shared" si="119"/>
        <v>0.40277777777777785</v>
      </c>
      <c r="AH30" s="459">
        <f t="shared" si="119"/>
        <v>0.42708333333333343</v>
      </c>
      <c r="AI30" s="175">
        <f t="shared" si="119"/>
        <v>0.45486111111111122</v>
      </c>
      <c r="AJ30" s="175">
        <f t="shared" si="119"/>
        <v>0.48263888888888901</v>
      </c>
      <c r="AK30" s="175">
        <f t="shared" si="119"/>
        <v>0.51041666666666674</v>
      </c>
      <c r="AL30" s="459">
        <f t="shared" si="119"/>
        <v>0.54166666666666674</v>
      </c>
      <c r="AM30" s="175">
        <f t="shared" si="119"/>
        <v>0.31944444444444448</v>
      </c>
      <c r="AN30" s="175">
        <f t="shared" si="119"/>
        <v>0.34722222222222227</v>
      </c>
      <c r="AO30" s="175">
        <f t="shared" si="119"/>
        <v>0.37500000000000006</v>
      </c>
      <c r="AP30" s="175">
        <f t="shared" si="119"/>
        <v>0.40277777777777785</v>
      </c>
      <c r="AQ30" s="459">
        <f t="shared" si="119"/>
        <v>0.42708333333333343</v>
      </c>
      <c r="AR30" s="175">
        <f t="shared" si="119"/>
        <v>0.45486111111111122</v>
      </c>
      <c r="AS30" s="175">
        <f t="shared" si="119"/>
        <v>0.48263888888888901</v>
      </c>
      <c r="AT30" s="175">
        <f t="shared" si="119"/>
        <v>0.51041666666666674</v>
      </c>
      <c r="AU30" s="494">
        <f t="shared" si="119"/>
        <v>0.54166666666666674</v>
      </c>
      <c r="AV30" s="176"/>
      <c r="AX30" s="352"/>
      <c r="AY30" s="352"/>
      <c r="AZ30" s="352"/>
      <c r="BA30" s="352"/>
      <c r="BB30" s="352"/>
      <c r="BC30" s="352"/>
      <c r="BD30" s="352"/>
      <c r="BE30" s="352"/>
      <c r="BF30" s="352"/>
      <c r="BG30" s="352"/>
      <c r="BH30" s="352"/>
      <c r="BI30" s="352"/>
      <c r="BJ30" s="352"/>
      <c r="BK30" s="352"/>
      <c r="BL30" s="352"/>
      <c r="BM30" s="352"/>
      <c r="BN30" s="352"/>
      <c r="BO30" s="352"/>
      <c r="BP30" s="352"/>
      <c r="BQ30" s="352"/>
      <c r="BR30" s="352"/>
      <c r="BS30" s="352"/>
      <c r="BT30" s="352"/>
      <c r="BU30" s="352"/>
      <c r="BV30" s="352"/>
      <c r="BW30" s="352"/>
      <c r="BX30" s="352"/>
      <c r="BY30" s="352"/>
      <c r="BZ30" s="352"/>
      <c r="CA30" s="352"/>
      <c r="CB30" s="352"/>
      <c r="CC30" s="352"/>
      <c r="CD30" s="352"/>
      <c r="CE30" s="352"/>
      <c r="CF30" s="352"/>
      <c r="CG30" s="352"/>
      <c r="CH30" s="352"/>
      <c r="CI30" s="352"/>
      <c r="CJ30" s="352"/>
      <c r="CK30" s="352"/>
      <c r="CL30" s="352"/>
      <c r="CM30" s="352"/>
      <c r="CN30" s="352"/>
      <c r="CO30" s="352"/>
      <c r="CP30" s="352"/>
      <c r="CQ30" s="352"/>
      <c r="CR30" s="352"/>
      <c r="CS30" s="352"/>
      <c r="CT30" s="352"/>
      <c r="CU30" s="352"/>
      <c r="CV30" s="352"/>
      <c r="CW30" s="352"/>
      <c r="CX30" s="352"/>
      <c r="CY30" s="352"/>
      <c r="CZ30" s="352"/>
      <c r="DA30" s="352"/>
      <c r="DB30" s="352"/>
      <c r="DC30" s="352"/>
      <c r="DD30" s="352"/>
      <c r="DE30" s="352"/>
      <c r="DF30" s="352"/>
      <c r="DG30" s="352"/>
      <c r="DH30" s="352"/>
      <c r="DI30" s="352"/>
      <c r="DJ30" s="352"/>
      <c r="DK30" s="352"/>
      <c r="DL30" s="352"/>
      <c r="DM30" s="352"/>
      <c r="DN30" s="352"/>
      <c r="DO30" s="352"/>
      <c r="DP30" s="352"/>
    </row>
    <row r="31" spans="1:175" s="330" customFormat="1" ht="39" customHeight="1" thickBot="1" x14ac:dyDescent="0.3">
      <c r="A31" s="177"/>
      <c r="B31" s="178"/>
      <c r="C31" s="179">
        <f>C333</f>
        <v>0.29166666666666669</v>
      </c>
      <c r="D31" s="180">
        <f t="shared" ref="D31:AU31" si="120">D333</f>
        <v>0.31944444444444448</v>
      </c>
      <c r="E31" s="180">
        <f t="shared" si="120"/>
        <v>0.34722222222222227</v>
      </c>
      <c r="F31" s="180">
        <f t="shared" si="120"/>
        <v>0.37500000000000006</v>
      </c>
      <c r="G31" s="460">
        <f t="shared" si="120"/>
        <v>0.40277777777777785</v>
      </c>
      <c r="H31" s="180">
        <f t="shared" si="120"/>
        <v>0.42708333333333343</v>
      </c>
      <c r="I31" s="180">
        <f t="shared" si="120"/>
        <v>0.45486111111111122</v>
      </c>
      <c r="J31" s="180">
        <f t="shared" si="120"/>
        <v>0.48263888888888901</v>
      </c>
      <c r="K31" s="460">
        <f t="shared" si="120"/>
        <v>0.51041666666666674</v>
      </c>
      <c r="L31" s="180">
        <f t="shared" si="120"/>
        <v>0.29166666666666669</v>
      </c>
      <c r="M31" s="180">
        <f t="shared" si="120"/>
        <v>0.31944444444444448</v>
      </c>
      <c r="N31" s="180">
        <f t="shared" si="120"/>
        <v>0.34722222222222227</v>
      </c>
      <c r="O31" s="180">
        <f t="shared" si="120"/>
        <v>0.37500000000000006</v>
      </c>
      <c r="P31" s="460">
        <f t="shared" si="120"/>
        <v>0.40277777777777785</v>
      </c>
      <c r="Q31" s="180">
        <f t="shared" si="120"/>
        <v>0.42708333333333343</v>
      </c>
      <c r="R31" s="180">
        <f t="shared" si="120"/>
        <v>0.45486111111111122</v>
      </c>
      <c r="S31" s="180">
        <f t="shared" si="120"/>
        <v>0.48263888888888901</v>
      </c>
      <c r="T31" s="460">
        <f t="shared" si="120"/>
        <v>0.51041666666666674</v>
      </c>
      <c r="U31" s="180">
        <f t="shared" si="120"/>
        <v>0.29166666666666669</v>
      </c>
      <c r="V31" s="180">
        <f t="shared" si="120"/>
        <v>0.31944444444444448</v>
      </c>
      <c r="W31" s="180">
        <f t="shared" si="120"/>
        <v>0.34722222222222227</v>
      </c>
      <c r="X31" s="180">
        <f t="shared" si="120"/>
        <v>0.37500000000000006</v>
      </c>
      <c r="Y31" s="460">
        <f t="shared" si="120"/>
        <v>0.40277777777777785</v>
      </c>
      <c r="Z31" s="180">
        <f t="shared" si="120"/>
        <v>0.42708333333333343</v>
      </c>
      <c r="AA31" s="180">
        <f t="shared" si="120"/>
        <v>0.45486111111111122</v>
      </c>
      <c r="AB31" s="180">
        <f t="shared" si="120"/>
        <v>0.48263888888888901</v>
      </c>
      <c r="AC31" s="460">
        <f t="shared" si="120"/>
        <v>0.51041666666666674</v>
      </c>
      <c r="AD31" s="180">
        <f t="shared" si="120"/>
        <v>0.29166666666666669</v>
      </c>
      <c r="AE31" s="180">
        <f t="shared" si="120"/>
        <v>0.31944444444444448</v>
      </c>
      <c r="AF31" s="180">
        <f t="shared" si="120"/>
        <v>0.34722222222222227</v>
      </c>
      <c r="AG31" s="180">
        <f t="shared" si="120"/>
        <v>0.37500000000000006</v>
      </c>
      <c r="AH31" s="460">
        <f t="shared" si="120"/>
        <v>0.40277777777777785</v>
      </c>
      <c r="AI31" s="180">
        <f t="shared" si="120"/>
        <v>0.42708333333333343</v>
      </c>
      <c r="AJ31" s="180">
        <f t="shared" si="120"/>
        <v>0.45486111111111122</v>
      </c>
      <c r="AK31" s="180">
        <f t="shared" si="120"/>
        <v>0.48263888888888901</v>
      </c>
      <c r="AL31" s="460">
        <f t="shared" si="120"/>
        <v>0.51041666666666674</v>
      </c>
      <c r="AM31" s="180">
        <f t="shared" si="120"/>
        <v>0.29166666666666669</v>
      </c>
      <c r="AN31" s="180">
        <f t="shared" si="120"/>
        <v>0.31944444444444448</v>
      </c>
      <c r="AO31" s="180">
        <f t="shared" si="120"/>
        <v>0.34722222222222227</v>
      </c>
      <c r="AP31" s="180">
        <f t="shared" si="120"/>
        <v>0.37500000000000006</v>
      </c>
      <c r="AQ31" s="460">
        <f t="shared" si="120"/>
        <v>0.40277777777777785</v>
      </c>
      <c r="AR31" s="180">
        <f t="shared" si="120"/>
        <v>0.42708333333333343</v>
      </c>
      <c r="AS31" s="180">
        <f t="shared" si="120"/>
        <v>0.45486111111111122</v>
      </c>
      <c r="AT31" s="180">
        <f t="shared" si="120"/>
        <v>0.48263888888888901</v>
      </c>
      <c r="AU31" s="495">
        <f t="shared" si="120"/>
        <v>0.51041666666666674</v>
      </c>
      <c r="AV31" s="181"/>
      <c r="AX31" s="352"/>
      <c r="AY31" s="352"/>
      <c r="AZ31" s="352"/>
      <c r="BA31" s="352"/>
      <c r="BB31" s="352"/>
      <c r="BC31" s="352"/>
      <c r="BD31" s="352"/>
      <c r="BE31" s="352"/>
      <c r="BF31" s="352"/>
      <c r="BG31" s="352"/>
      <c r="BH31" s="352"/>
      <c r="BI31" s="352"/>
      <c r="BJ31" s="352"/>
      <c r="BK31" s="352"/>
      <c r="BL31" s="352"/>
      <c r="BM31" s="352"/>
      <c r="BN31" s="352"/>
      <c r="BO31" s="352"/>
      <c r="BP31" s="352"/>
      <c r="BQ31" s="352"/>
      <c r="BR31" s="352"/>
      <c r="BS31" s="352"/>
      <c r="BT31" s="352"/>
      <c r="BU31" s="352"/>
      <c r="BV31" s="352"/>
      <c r="BW31" s="352"/>
      <c r="BX31" s="352"/>
      <c r="BY31" s="352"/>
      <c r="BZ31" s="352"/>
      <c r="CA31" s="352"/>
      <c r="CB31" s="352"/>
      <c r="CC31" s="352"/>
      <c r="CD31" s="352"/>
      <c r="CE31" s="352"/>
      <c r="CF31" s="352"/>
      <c r="CG31" s="352"/>
      <c r="CH31" s="352"/>
      <c r="CI31" s="352"/>
      <c r="CJ31" s="352"/>
      <c r="CK31" s="352"/>
      <c r="CL31" s="352"/>
      <c r="CM31" s="352"/>
      <c r="CN31" s="352"/>
      <c r="CO31" s="352"/>
      <c r="CP31" s="352"/>
      <c r="CQ31" s="352"/>
      <c r="CR31" s="352"/>
      <c r="CS31" s="352"/>
      <c r="CT31" s="352"/>
      <c r="CU31" s="352"/>
      <c r="CV31" s="352"/>
      <c r="CW31" s="352"/>
      <c r="CX31" s="352"/>
      <c r="CY31" s="352"/>
      <c r="CZ31" s="352"/>
      <c r="DA31" s="352"/>
      <c r="DB31" s="352"/>
      <c r="DC31" s="352"/>
      <c r="DD31" s="352"/>
      <c r="DE31" s="352"/>
      <c r="DF31" s="352"/>
      <c r="DG31" s="352"/>
      <c r="DH31" s="352"/>
      <c r="DI31" s="352"/>
      <c r="DJ31" s="352"/>
      <c r="DK31" s="352"/>
      <c r="DL31" s="352"/>
      <c r="DM31" s="352"/>
      <c r="DN31" s="352"/>
      <c r="DO31" s="352"/>
      <c r="DP31" s="352"/>
    </row>
    <row r="32" spans="1:175" ht="16.5" thickBot="1" x14ac:dyDescent="0.3">
      <c r="A32" s="98" t="str">
        <f>A334</f>
        <v>#</v>
      </c>
      <c r="B32" s="91" t="str">
        <f>B334</f>
        <v>Teacher</v>
      </c>
      <c r="C32" s="310">
        <f>C334</f>
        <v>1</v>
      </c>
      <c r="D32" s="309">
        <f t="shared" ref="D32:AU32" si="121">D334</f>
        <v>2</v>
      </c>
      <c r="E32" s="309">
        <f t="shared" si="121"/>
        <v>3</v>
      </c>
      <c r="F32" s="309">
        <f t="shared" si="121"/>
        <v>4</v>
      </c>
      <c r="G32" s="461">
        <f t="shared" si="121"/>
        <v>0</v>
      </c>
      <c r="H32" s="309">
        <f t="shared" si="121"/>
        <v>5</v>
      </c>
      <c r="I32" s="309">
        <f t="shared" si="121"/>
        <v>6</v>
      </c>
      <c r="J32" s="309">
        <f t="shared" si="121"/>
        <v>7</v>
      </c>
      <c r="K32" s="485">
        <f t="shared" si="121"/>
        <v>9</v>
      </c>
      <c r="L32" s="310">
        <f t="shared" si="121"/>
        <v>1</v>
      </c>
      <c r="M32" s="309">
        <f t="shared" si="121"/>
        <v>2</v>
      </c>
      <c r="N32" s="309">
        <f t="shared" si="121"/>
        <v>3</v>
      </c>
      <c r="O32" s="309">
        <f t="shared" si="121"/>
        <v>4</v>
      </c>
      <c r="P32" s="461">
        <f t="shared" si="121"/>
        <v>0</v>
      </c>
      <c r="Q32" s="309">
        <f t="shared" si="121"/>
        <v>5</v>
      </c>
      <c r="R32" s="309">
        <f t="shared" si="121"/>
        <v>6</v>
      </c>
      <c r="S32" s="309">
        <f t="shared" si="121"/>
        <v>7</v>
      </c>
      <c r="T32" s="485">
        <f t="shared" si="121"/>
        <v>9</v>
      </c>
      <c r="U32" s="310">
        <f t="shared" si="121"/>
        <v>1</v>
      </c>
      <c r="V32" s="309">
        <f t="shared" si="121"/>
        <v>2</v>
      </c>
      <c r="W32" s="309">
        <f t="shared" si="121"/>
        <v>3</v>
      </c>
      <c r="X32" s="309">
        <f t="shared" si="121"/>
        <v>4</v>
      </c>
      <c r="Y32" s="461">
        <f t="shared" si="121"/>
        <v>0</v>
      </c>
      <c r="Z32" s="309">
        <f t="shared" si="121"/>
        <v>5</v>
      </c>
      <c r="AA32" s="309">
        <f t="shared" si="121"/>
        <v>6</v>
      </c>
      <c r="AB32" s="309">
        <f t="shared" si="121"/>
        <v>7</v>
      </c>
      <c r="AC32" s="485">
        <f t="shared" si="121"/>
        <v>9</v>
      </c>
      <c r="AD32" s="310">
        <f t="shared" si="121"/>
        <v>1</v>
      </c>
      <c r="AE32" s="309">
        <f t="shared" si="121"/>
        <v>2</v>
      </c>
      <c r="AF32" s="309">
        <f t="shared" si="121"/>
        <v>3</v>
      </c>
      <c r="AG32" s="309">
        <f t="shared" si="121"/>
        <v>4</v>
      </c>
      <c r="AH32" s="461">
        <f t="shared" si="121"/>
        <v>0</v>
      </c>
      <c r="AI32" s="309">
        <f t="shared" si="121"/>
        <v>5</v>
      </c>
      <c r="AJ32" s="309">
        <f t="shared" si="121"/>
        <v>6</v>
      </c>
      <c r="AK32" s="309">
        <f t="shared" si="121"/>
        <v>7</v>
      </c>
      <c r="AL32" s="485">
        <f t="shared" si="121"/>
        <v>9</v>
      </c>
      <c r="AM32" s="310">
        <f t="shared" si="121"/>
        <v>1</v>
      </c>
      <c r="AN32" s="309">
        <f t="shared" si="121"/>
        <v>2</v>
      </c>
      <c r="AO32" s="309">
        <f t="shared" si="121"/>
        <v>3</v>
      </c>
      <c r="AP32" s="309">
        <f t="shared" si="121"/>
        <v>4</v>
      </c>
      <c r="AQ32" s="461">
        <f t="shared" si="121"/>
        <v>0</v>
      </c>
      <c r="AR32" s="309">
        <f t="shared" si="121"/>
        <v>5</v>
      </c>
      <c r="AS32" s="309">
        <f t="shared" si="121"/>
        <v>6</v>
      </c>
      <c r="AT32" s="309">
        <f t="shared" si="121"/>
        <v>7</v>
      </c>
      <c r="AU32" s="496">
        <f t="shared" si="121"/>
        <v>9</v>
      </c>
      <c r="AV32" s="60" t="s">
        <v>11</v>
      </c>
      <c r="AX32" s="228">
        <f>MAX(AX33:AX64)</f>
        <v>3</v>
      </c>
      <c r="AY32" s="228">
        <f t="shared" ref="AY32:CN32" si="122">MAX(AY33:AY64)</f>
        <v>3</v>
      </c>
      <c r="AZ32" s="228">
        <f t="shared" si="122"/>
        <v>2</v>
      </c>
      <c r="BA32" s="228">
        <f t="shared" si="122"/>
        <v>3</v>
      </c>
      <c r="BB32" s="228">
        <f t="shared" si="122"/>
        <v>3</v>
      </c>
      <c r="BC32" s="228">
        <f t="shared" si="122"/>
        <v>3</v>
      </c>
      <c r="BD32" s="228">
        <f t="shared" si="122"/>
        <v>2</v>
      </c>
      <c r="BE32" s="228"/>
      <c r="BF32" s="228"/>
      <c r="BG32" s="228">
        <f t="shared" si="122"/>
        <v>3</v>
      </c>
      <c r="BH32" s="228">
        <f t="shared" si="122"/>
        <v>3</v>
      </c>
      <c r="BI32" s="228">
        <f t="shared" si="122"/>
        <v>2</v>
      </c>
      <c r="BJ32" s="228">
        <f t="shared" si="122"/>
        <v>3</v>
      </c>
      <c r="BK32" s="228">
        <f t="shared" si="122"/>
        <v>3</v>
      </c>
      <c r="BL32" s="228">
        <f t="shared" si="122"/>
        <v>3</v>
      </c>
      <c r="BM32" s="228">
        <f t="shared" si="122"/>
        <v>2</v>
      </c>
      <c r="BN32" s="228"/>
      <c r="BO32" s="228"/>
      <c r="BP32" s="228">
        <f t="shared" si="122"/>
        <v>3</v>
      </c>
      <c r="BQ32" s="228">
        <f t="shared" si="122"/>
        <v>3</v>
      </c>
      <c r="BR32" s="228">
        <f t="shared" si="122"/>
        <v>2</v>
      </c>
      <c r="BS32" s="228">
        <f t="shared" si="122"/>
        <v>3</v>
      </c>
      <c r="BT32" s="228">
        <f t="shared" si="122"/>
        <v>3</v>
      </c>
      <c r="BU32" s="228">
        <f t="shared" si="122"/>
        <v>3</v>
      </c>
      <c r="BV32" s="228">
        <f t="shared" si="122"/>
        <v>2</v>
      </c>
      <c r="BW32" s="228"/>
      <c r="BX32" s="228"/>
      <c r="BY32" s="228">
        <f t="shared" si="122"/>
        <v>3</v>
      </c>
      <c r="BZ32" s="228">
        <f t="shared" si="122"/>
        <v>3</v>
      </c>
      <c r="CA32" s="228">
        <f t="shared" si="122"/>
        <v>3</v>
      </c>
      <c r="CB32" s="228">
        <f t="shared" si="122"/>
        <v>3</v>
      </c>
      <c r="CC32" s="228">
        <f t="shared" si="122"/>
        <v>3</v>
      </c>
      <c r="CD32" s="228">
        <f t="shared" si="122"/>
        <v>3</v>
      </c>
      <c r="CE32" s="228">
        <f t="shared" si="122"/>
        <v>2</v>
      </c>
      <c r="CF32" s="228"/>
      <c r="CG32" s="228"/>
      <c r="CH32" s="228">
        <f t="shared" si="122"/>
        <v>3</v>
      </c>
      <c r="CI32" s="228">
        <f t="shared" si="122"/>
        <v>3</v>
      </c>
      <c r="CJ32" s="228">
        <f t="shared" si="122"/>
        <v>2</v>
      </c>
      <c r="CK32" s="228">
        <f t="shared" si="122"/>
        <v>3</v>
      </c>
      <c r="CL32" s="228">
        <f t="shared" si="122"/>
        <v>3</v>
      </c>
      <c r="CM32" s="228">
        <f t="shared" si="122"/>
        <v>3</v>
      </c>
      <c r="CN32" s="228">
        <f t="shared" si="122"/>
        <v>2</v>
      </c>
      <c r="CO32" s="308"/>
      <c r="CP32" s="54"/>
      <c r="CQ32" s="66"/>
      <c r="CR32" s="66"/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66"/>
      <c r="DF32" s="66"/>
      <c r="DG32" s="66"/>
      <c r="DH32" s="66"/>
      <c r="DI32" s="66"/>
      <c r="DJ32" s="66"/>
      <c r="DK32" s="66"/>
      <c r="DL32" s="66"/>
      <c r="DM32" s="66"/>
      <c r="DN32" s="66"/>
      <c r="DO32" s="66"/>
      <c r="DP32" s="66"/>
    </row>
    <row r="33" spans="1:120" x14ac:dyDescent="0.25">
      <c r="A33" s="58">
        <f t="shared" ref="A33:A64" si="123">A335</f>
        <v>1</v>
      </c>
      <c r="B33" s="30" t="str">
        <f>DETAILS!AC24</f>
        <v>Salma</v>
      </c>
      <c r="C33" s="16" t="str">
        <f t="shared" ref="C33:AV33" si="124">C335</f>
        <v/>
      </c>
      <c r="D33" s="17" t="str">
        <f t="shared" ref="D33:AU33" si="125">D335</f>
        <v/>
      </c>
      <c r="E33" s="17" t="str">
        <f t="shared" si="125"/>
        <v/>
      </c>
      <c r="F33" s="17" t="str">
        <f t="shared" si="125"/>
        <v>P1</v>
      </c>
      <c r="G33" s="462" t="str">
        <f t="shared" si="125"/>
        <v>P1</v>
      </c>
      <c r="H33" s="17" t="str">
        <f t="shared" si="125"/>
        <v>P1</v>
      </c>
      <c r="I33" s="17" t="str">
        <f t="shared" si="125"/>
        <v>P1</v>
      </c>
      <c r="J33" s="17" t="str">
        <f t="shared" si="125"/>
        <v>P1</v>
      </c>
      <c r="K33" s="486" t="str">
        <f t="shared" si="125"/>
        <v/>
      </c>
      <c r="L33" s="16" t="str">
        <f t="shared" si="125"/>
        <v/>
      </c>
      <c r="M33" s="17" t="str">
        <f t="shared" si="125"/>
        <v/>
      </c>
      <c r="N33" s="17" t="str">
        <f t="shared" si="125"/>
        <v/>
      </c>
      <c r="O33" s="17" t="str">
        <f t="shared" si="125"/>
        <v>P1</v>
      </c>
      <c r="P33" s="462" t="str">
        <f t="shared" si="125"/>
        <v>P1</v>
      </c>
      <c r="Q33" s="17" t="str">
        <f t="shared" si="125"/>
        <v>P1</v>
      </c>
      <c r="R33" s="17" t="str">
        <f t="shared" si="125"/>
        <v>P1</v>
      </c>
      <c r="S33" s="17" t="str">
        <f t="shared" si="125"/>
        <v>P1</v>
      </c>
      <c r="T33" s="486" t="str">
        <f t="shared" si="125"/>
        <v/>
      </c>
      <c r="U33" s="16" t="str">
        <f t="shared" si="125"/>
        <v/>
      </c>
      <c r="V33" s="17" t="str">
        <f t="shared" si="125"/>
        <v/>
      </c>
      <c r="W33" s="17" t="str">
        <f t="shared" si="125"/>
        <v/>
      </c>
      <c r="X33" s="17" t="str">
        <f t="shared" si="125"/>
        <v>P1</v>
      </c>
      <c r="Y33" s="462" t="str">
        <f t="shared" si="125"/>
        <v>P1</v>
      </c>
      <c r="Z33" s="17" t="str">
        <f t="shared" si="125"/>
        <v>P1</v>
      </c>
      <c r="AA33" s="17" t="str">
        <f t="shared" si="125"/>
        <v>P1</v>
      </c>
      <c r="AB33" s="17" t="str">
        <f t="shared" si="125"/>
        <v>P1</v>
      </c>
      <c r="AC33" s="486" t="str">
        <f t="shared" si="125"/>
        <v/>
      </c>
      <c r="AD33" s="16" t="str">
        <f t="shared" si="125"/>
        <v/>
      </c>
      <c r="AE33" s="17" t="str">
        <f t="shared" si="125"/>
        <v/>
      </c>
      <c r="AF33" s="17" t="str">
        <f t="shared" si="125"/>
        <v/>
      </c>
      <c r="AG33" s="17" t="str">
        <f t="shared" si="125"/>
        <v>P1</v>
      </c>
      <c r="AH33" s="462" t="str">
        <f t="shared" si="125"/>
        <v>P1</v>
      </c>
      <c r="AI33" s="17" t="str">
        <f t="shared" si="125"/>
        <v>P1</v>
      </c>
      <c r="AJ33" s="17" t="str">
        <f t="shared" si="125"/>
        <v>P1</v>
      </c>
      <c r="AK33" s="17" t="str">
        <f t="shared" si="125"/>
        <v>P1</v>
      </c>
      <c r="AL33" s="486" t="str">
        <f t="shared" si="125"/>
        <v/>
      </c>
      <c r="AM33" s="16" t="str">
        <f t="shared" si="125"/>
        <v/>
      </c>
      <c r="AN33" s="17" t="str">
        <f t="shared" si="125"/>
        <v/>
      </c>
      <c r="AO33" s="17" t="str">
        <f t="shared" si="125"/>
        <v/>
      </c>
      <c r="AP33" s="17" t="str">
        <f t="shared" si="125"/>
        <v>P1</v>
      </c>
      <c r="AQ33" s="462" t="str">
        <f t="shared" si="125"/>
        <v>P1</v>
      </c>
      <c r="AR33" s="17" t="str">
        <f t="shared" si="125"/>
        <v>P1</v>
      </c>
      <c r="AS33" s="17" t="str">
        <f t="shared" si="125"/>
        <v>P1</v>
      </c>
      <c r="AT33" s="17" t="str">
        <f t="shared" si="125"/>
        <v>P1</v>
      </c>
      <c r="AU33" s="497" t="str">
        <f t="shared" si="125"/>
        <v/>
      </c>
      <c r="AV33" s="90">
        <f t="shared" si="124"/>
        <v>25</v>
      </c>
      <c r="AW33" s="331" t="str">
        <f>CP484</f>
        <v/>
      </c>
      <c r="AX33" s="68">
        <f>COUNTIF(C33:E33,"&gt;""")</f>
        <v>0</v>
      </c>
      <c r="AY33" s="68">
        <f t="shared" ref="AY33:CN38" si="126">COUNTIF(D33:F33,"&gt;""")</f>
        <v>1</v>
      </c>
      <c r="AZ33" s="68">
        <f t="shared" si="126"/>
        <v>2</v>
      </c>
      <c r="BA33" s="68">
        <f t="shared" si="126"/>
        <v>3</v>
      </c>
      <c r="BB33" s="68">
        <f t="shared" si="126"/>
        <v>3</v>
      </c>
      <c r="BC33" s="68">
        <f t="shared" si="126"/>
        <v>3</v>
      </c>
      <c r="BD33" s="68">
        <f t="shared" si="126"/>
        <v>2</v>
      </c>
      <c r="BE33" s="68"/>
      <c r="BF33" s="68"/>
      <c r="BG33" s="68">
        <f t="shared" si="126"/>
        <v>0</v>
      </c>
      <c r="BH33" s="68">
        <f t="shared" si="126"/>
        <v>1</v>
      </c>
      <c r="BI33" s="68">
        <f t="shared" si="126"/>
        <v>2</v>
      </c>
      <c r="BJ33" s="68">
        <f t="shared" si="126"/>
        <v>3</v>
      </c>
      <c r="BK33" s="68">
        <f t="shared" si="126"/>
        <v>3</v>
      </c>
      <c r="BL33" s="68">
        <f t="shared" si="126"/>
        <v>3</v>
      </c>
      <c r="BM33" s="68">
        <f t="shared" si="126"/>
        <v>2</v>
      </c>
      <c r="BN33" s="68"/>
      <c r="BO33" s="68"/>
      <c r="BP33" s="68">
        <f t="shared" si="126"/>
        <v>0</v>
      </c>
      <c r="BQ33" s="68">
        <f t="shared" si="126"/>
        <v>1</v>
      </c>
      <c r="BR33" s="68">
        <f t="shared" si="126"/>
        <v>2</v>
      </c>
      <c r="BS33" s="68">
        <f t="shared" si="126"/>
        <v>3</v>
      </c>
      <c r="BT33" s="68">
        <f t="shared" si="126"/>
        <v>3</v>
      </c>
      <c r="BU33" s="68">
        <f t="shared" si="126"/>
        <v>3</v>
      </c>
      <c r="BV33" s="68">
        <f t="shared" si="126"/>
        <v>2</v>
      </c>
      <c r="BW33" s="68"/>
      <c r="BX33" s="68"/>
      <c r="BY33" s="68">
        <f t="shared" si="126"/>
        <v>0</v>
      </c>
      <c r="BZ33" s="68">
        <f t="shared" si="126"/>
        <v>1</v>
      </c>
      <c r="CA33" s="68">
        <f t="shared" si="126"/>
        <v>2</v>
      </c>
      <c r="CB33" s="68">
        <f t="shared" si="126"/>
        <v>3</v>
      </c>
      <c r="CC33" s="68">
        <f t="shared" si="126"/>
        <v>3</v>
      </c>
      <c r="CD33" s="68">
        <f t="shared" si="126"/>
        <v>3</v>
      </c>
      <c r="CE33" s="68">
        <f t="shared" si="126"/>
        <v>2</v>
      </c>
      <c r="CF33" s="68"/>
      <c r="CG33" s="68"/>
      <c r="CH33" s="68">
        <f t="shared" si="126"/>
        <v>0</v>
      </c>
      <c r="CI33" s="68">
        <f t="shared" si="126"/>
        <v>1</v>
      </c>
      <c r="CJ33" s="68">
        <f t="shared" si="126"/>
        <v>2</v>
      </c>
      <c r="CK33" s="68">
        <f t="shared" si="126"/>
        <v>3</v>
      </c>
      <c r="CL33" s="68">
        <f t="shared" si="126"/>
        <v>3</v>
      </c>
      <c r="CM33" s="68">
        <f t="shared" si="126"/>
        <v>3</v>
      </c>
      <c r="CN33" s="68">
        <f t="shared" si="126"/>
        <v>2</v>
      </c>
      <c r="CO33" s="355"/>
      <c r="CP33" s="55"/>
      <c r="CQ33" s="66"/>
      <c r="CR33" s="66"/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66"/>
      <c r="DF33" s="66"/>
      <c r="DG33" s="66"/>
      <c r="DH33" s="66"/>
      <c r="DI33" s="66"/>
      <c r="DJ33" s="66"/>
      <c r="DK33" s="66"/>
      <c r="DL33" s="66"/>
      <c r="DM33" s="66"/>
      <c r="DN33" s="66"/>
      <c r="DO33" s="66"/>
      <c r="DP33" s="66"/>
    </row>
    <row r="34" spans="1:120" x14ac:dyDescent="0.25">
      <c r="A34" s="51">
        <f t="shared" si="123"/>
        <v>2</v>
      </c>
      <c r="B34" s="31" t="str">
        <f>DETAILS!AC25</f>
        <v>Sheema</v>
      </c>
      <c r="C34" s="20" t="str">
        <f t="shared" ref="C34" si="127">C336</f>
        <v/>
      </c>
      <c r="D34" s="21" t="str">
        <f t="shared" ref="D34:AU34" si="128">D336</f>
        <v/>
      </c>
      <c r="E34" s="21" t="str">
        <f t="shared" si="128"/>
        <v/>
      </c>
      <c r="F34" s="21" t="str">
        <f t="shared" si="128"/>
        <v/>
      </c>
      <c r="G34" s="21" t="str">
        <f t="shared" si="128"/>
        <v/>
      </c>
      <c r="H34" s="21" t="str">
        <f t="shared" si="128"/>
        <v>P2</v>
      </c>
      <c r="I34" s="21" t="str">
        <f t="shared" si="128"/>
        <v>P2</v>
      </c>
      <c r="J34" s="21" t="str">
        <f t="shared" si="128"/>
        <v>1A</v>
      </c>
      <c r="K34" s="22" t="str">
        <f t="shared" si="128"/>
        <v/>
      </c>
      <c r="L34" s="20" t="str">
        <f t="shared" si="128"/>
        <v>1A</v>
      </c>
      <c r="M34" s="21" t="str">
        <f t="shared" si="128"/>
        <v/>
      </c>
      <c r="N34" s="21" t="str">
        <f t="shared" si="128"/>
        <v/>
      </c>
      <c r="O34" s="21" t="str">
        <f t="shared" si="128"/>
        <v/>
      </c>
      <c r="P34" s="21" t="str">
        <f t="shared" si="128"/>
        <v/>
      </c>
      <c r="Q34" s="21" t="str">
        <f t="shared" si="128"/>
        <v>P2</v>
      </c>
      <c r="R34" s="21" t="str">
        <f t="shared" si="128"/>
        <v/>
      </c>
      <c r="S34" s="21" t="str">
        <f t="shared" si="128"/>
        <v>4A</v>
      </c>
      <c r="T34" s="22" t="str">
        <f t="shared" si="128"/>
        <v/>
      </c>
      <c r="U34" s="20" t="str">
        <f t="shared" si="128"/>
        <v>3A</v>
      </c>
      <c r="V34" s="21" t="str">
        <f t="shared" si="128"/>
        <v>1A</v>
      </c>
      <c r="W34" s="21" t="str">
        <f t="shared" si="128"/>
        <v/>
      </c>
      <c r="X34" s="21" t="str">
        <f t="shared" si="128"/>
        <v/>
      </c>
      <c r="Y34" s="21" t="str">
        <f t="shared" si="128"/>
        <v/>
      </c>
      <c r="Z34" s="21" t="str">
        <f t="shared" si="128"/>
        <v>P2</v>
      </c>
      <c r="AA34" s="21" t="str">
        <f t="shared" si="128"/>
        <v/>
      </c>
      <c r="AB34" s="21" t="str">
        <f t="shared" si="128"/>
        <v>1A</v>
      </c>
      <c r="AC34" s="22" t="str">
        <f t="shared" si="128"/>
        <v/>
      </c>
      <c r="AD34" s="20" t="str">
        <f t="shared" si="128"/>
        <v/>
      </c>
      <c r="AE34" s="21" t="str">
        <f t="shared" si="128"/>
        <v/>
      </c>
      <c r="AF34" s="21" t="str">
        <f t="shared" si="128"/>
        <v>1A</v>
      </c>
      <c r="AG34" s="21" t="str">
        <f t="shared" si="128"/>
        <v>3A</v>
      </c>
      <c r="AH34" s="21" t="str">
        <f t="shared" si="128"/>
        <v/>
      </c>
      <c r="AI34" s="21" t="str">
        <f t="shared" si="128"/>
        <v>P2</v>
      </c>
      <c r="AJ34" s="21" t="str">
        <f t="shared" si="128"/>
        <v>1A</v>
      </c>
      <c r="AK34" s="21" t="str">
        <f t="shared" si="128"/>
        <v>P2</v>
      </c>
      <c r="AL34" s="22" t="str">
        <f t="shared" si="128"/>
        <v/>
      </c>
      <c r="AM34" s="20" t="str">
        <f t="shared" si="128"/>
        <v/>
      </c>
      <c r="AN34" s="21" t="str">
        <f t="shared" si="128"/>
        <v/>
      </c>
      <c r="AO34" s="21" t="str">
        <f t="shared" si="128"/>
        <v/>
      </c>
      <c r="AP34" s="21" t="str">
        <f t="shared" si="128"/>
        <v/>
      </c>
      <c r="AQ34" s="21" t="str">
        <f t="shared" si="128"/>
        <v>P2</v>
      </c>
      <c r="AR34" s="21" t="str">
        <f t="shared" si="128"/>
        <v>P2</v>
      </c>
      <c r="AS34" s="21" t="str">
        <f t="shared" si="128"/>
        <v>4A</v>
      </c>
      <c r="AT34" s="21" t="str">
        <f t="shared" si="128"/>
        <v>1A</v>
      </c>
      <c r="AU34" s="56" t="str">
        <f t="shared" si="128"/>
        <v/>
      </c>
      <c r="AV34" s="84">
        <f t="shared" ref="AV34" si="129">AV336</f>
        <v>19</v>
      </c>
      <c r="AW34" s="51" t="str">
        <f t="shared" ref="AW34:AW64" si="130">CP485</f>
        <v/>
      </c>
      <c r="AX34" s="68">
        <f t="shared" ref="AX34:AX64" si="131">COUNTIF(C34:E34,"&gt;""")</f>
        <v>0</v>
      </c>
      <c r="AY34" s="68">
        <f t="shared" si="126"/>
        <v>0</v>
      </c>
      <c r="AZ34" s="68">
        <f t="shared" si="126"/>
        <v>0</v>
      </c>
      <c r="BA34" s="68">
        <f t="shared" si="126"/>
        <v>1</v>
      </c>
      <c r="BB34" s="68">
        <f t="shared" si="126"/>
        <v>2</v>
      </c>
      <c r="BC34" s="68">
        <f t="shared" si="126"/>
        <v>3</v>
      </c>
      <c r="BD34" s="68">
        <f t="shared" si="126"/>
        <v>2</v>
      </c>
      <c r="BE34" s="68"/>
      <c r="BF34" s="68"/>
      <c r="BG34" s="68">
        <f t="shared" si="126"/>
        <v>1</v>
      </c>
      <c r="BH34" s="68">
        <f t="shared" si="126"/>
        <v>0</v>
      </c>
      <c r="BI34" s="68">
        <f t="shared" si="126"/>
        <v>0</v>
      </c>
      <c r="BJ34" s="68">
        <f t="shared" si="126"/>
        <v>1</v>
      </c>
      <c r="BK34" s="68">
        <f t="shared" si="126"/>
        <v>1</v>
      </c>
      <c r="BL34" s="68">
        <f t="shared" si="126"/>
        <v>2</v>
      </c>
      <c r="BM34" s="68">
        <f t="shared" si="126"/>
        <v>1</v>
      </c>
      <c r="BN34" s="68"/>
      <c r="BO34" s="68"/>
      <c r="BP34" s="68">
        <f t="shared" si="126"/>
        <v>2</v>
      </c>
      <c r="BQ34" s="68">
        <f t="shared" si="126"/>
        <v>1</v>
      </c>
      <c r="BR34" s="68">
        <f t="shared" si="126"/>
        <v>0</v>
      </c>
      <c r="BS34" s="68">
        <f t="shared" si="126"/>
        <v>1</v>
      </c>
      <c r="BT34" s="68">
        <f t="shared" si="126"/>
        <v>1</v>
      </c>
      <c r="BU34" s="68">
        <f t="shared" si="126"/>
        <v>2</v>
      </c>
      <c r="BV34" s="68">
        <f t="shared" si="126"/>
        <v>1</v>
      </c>
      <c r="BW34" s="68"/>
      <c r="BX34" s="68"/>
      <c r="BY34" s="68">
        <f t="shared" si="126"/>
        <v>1</v>
      </c>
      <c r="BZ34" s="68">
        <f t="shared" si="126"/>
        <v>2</v>
      </c>
      <c r="CA34" s="68">
        <f t="shared" si="126"/>
        <v>2</v>
      </c>
      <c r="CB34" s="68">
        <f t="shared" si="126"/>
        <v>2</v>
      </c>
      <c r="CC34" s="68">
        <f t="shared" si="126"/>
        <v>2</v>
      </c>
      <c r="CD34" s="68">
        <f t="shared" si="126"/>
        <v>3</v>
      </c>
      <c r="CE34" s="68">
        <f t="shared" si="126"/>
        <v>2</v>
      </c>
      <c r="CF34" s="68"/>
      <c r="CG34" s="68"/>
      <c r="CH34" s="68">
        <f t="shared" si="126"/>
        <v>0</v>
      </c>
      <c r="CI34" s="68">
        <f t="shared" si="126"/>
        <v>0</v>
      </c>
      <c r="CJ34" s="68">
        <f t="shared" si="126"/>
        <v>1</v>
      </c>
      <c r="CK34" s="68">
        <f t="shared" si="126"/>
        <v>2</v>
      </c>
      <c r="CL34" s="68">
        <f t="shared" si="126"/>
        <v>3</v>
      </c>
      <c r="CM34" s="68">
        <f t="shared" si="126"/>
        <v>3</v>
      </c>
      <c r="CN34" s="68">
        <f t="shared" si="126"/>
        <v>2</v>
      </c>
      <c r="CO34" s="356"/>
      <c r="CP34" s="56"/>
      <c r="CQ34" s="66"/>
      <c r="CR34" s="66"/>
      <c r="CS34" s="66"/>
      <c r="CT34" s="66"/>
      <c r="CU34" s="66"/>
      <c r="CV34" s="66"/>
      <c r="CW34" s="66"/>
      <c r="CX34" s="66"/>
      <c r="CY34" s="66"/>
      <c r="CZ34" s="66"/>
      <c r="DA34" s="66"/>
      <c r="DB34" s="66"/>
      <c r="DC34" s="66"/>
      <c r="DD34" s="66"/>
      <c r="DE34" s="66"/>
      <c r="DF34" s="66"/>
      <c r="DG34" s="66"/>
      <c r="DH34" s="66"/>
      <c r="DI34" s="66"/>
      <c r="DJ34" s="66"/>
      <c r="DK34" s="66"/>
      <c r="DL34" s="66"/>
      <c r="DM34" s="66"/>
      <c r="DN34" s="66"/>
      <c r="DO34" s="66"/>
      <c r="DP34" s="66"/>
    </row>
    <row r="35" spans="1:120" x14ac:dyDescent="0.25">
      <c r="A35" s="51">
        <f t="shared" si="123"/>
        <v>3</v>
      </c>
      <c r="B35" s="31" t="str">
        <f>DETAILS!AC26</f>
        <v>Ummuhany</v>
      </c>
      <c r="C35" s="20" t="str">
        <f t="shared" ref="C35" si="132">C337</f>
        <v>1A</v>
      </c>
      <c r="D35" s="21" t="str">
        <f t="shared" ref="D35:AU35" si="133">D337</f>
        <v/>
      </c>
      <c r="E35" s="21" t="str">
        <f t="shared" si="133"/>
        <v/>
      </c>
      <c r="F35" s="21" t="str">
        <f t="shared" si="133"/>
        <v>5A</v>
      </c>
      <c r="G35" s="448" t="str">
        <f t="shared" si="133"/>
        <v/>
      </c>
      <c r="H35" s="21" t="str">
        <f t="shared" si="133"/>
        <v>2A</v>
      </c>
      <c r="I35" s="21" t="str">
        <f t="shared" si="133"/>
        <v/>
      </c>
      <c r="J35" s="21" t="str">
        <f t="shared" si="133"/>
        <v>3A</v>
      </c>
      <c r="K35" s="487" t="str">
        <f t="shared" si="133"/>
        <v/>
      </c>
      <c r="L35" s="20" t="str">
        <f t="shared" si="133"/>
        <v/>
      </c>
      <c r="M35" s="21" t="str">
        <f t="shared" si="133"/>
        <v/>
      </c>
      <c r="N35" s="21" t="str">
        <f t="shared" si="133"/>
        <v/>
      </c>
      <c r="O35" s="21" t="str">
        <f t="shared" si="133"/>
        <v>2A</v>
      </c>
      <c r="P35" s="448" t="str">
        <f t="shared" si="133"/>
        <v>P2</v>
      </c>
      <c r="Q35" s="21" t="str">
        <f t="shared" si="133"/>
        <v/>
      </c>
      <c r="R35" s="21" t="str">
        <f t="shared" si="133"/>
        <v>4A</v>
      </c>
      <c r="S35" s="21" t="str">
        <f t="shared" si="133"/>
        <v>3A</v>
      </c>
      <c r="T35" s="487" t="str">
        <f t="shared" si="133"/>
        <v/>
      </c>
      <c r="U35" s="20" t="str">
        <f t="shared" si="133"/>
        <v>4A</v>
      </c>
      <c r="V35" s="21" t="str">
        <f t="shared" si="133"/>
        <v/>
      </c>
      <c r="W35" s="21" t="str">
        <f t="shared" si="133"/>
        <v>5A</v>
      </c>
      <c r="X35" s="21" t="str">
        <f t="shared" si="133"/>
        <v>2A</v>
      </c>
      <c r="Y35" s="448" t="str">
        <f t="shared" si="133"/>
        <v/>
      </c>
      <c r="Z35" s="21" t="str">
        <f t="shared" si="133"/>
        <v/>
      </c>
      <c r="AA35" s="21" t="str">
        <f t="shared" si="133"/>
        <v/>
      </c>
      <c r="AB35" s="21" t="str">
        <f t="shared" si="133"/>
        <v/>
      </c>
      <c r="AC35" s="487" t="str">
        <f t="shared" si="133"/>
        <v/>
      </c>
      <c r="AD35" s="20" t="str">
        <f t="shared" si="133"/>
        <v>1A</v>
      </c>
      <c r="AE35" s="21" t="str">
        <f t="shared" si="133"/>
        <v>4A</v>
      </c>
      <c r="AF35" s="21" t="str">
        <f t="shared" si="133"/>
        <v>5A</v>
      </c>
      <c r="AG35" s="21" t="str">
        <f t="shared" si="133"/>
        <v/>
      </c>
      <c r="AH35" s="448" t="str">
        <f t="shared" si="133"/>
        <v/>
      </c>
      <c r="AI35" s="21" t="str">
        <f t="shared" si="133"/>
        <v/>
      </c>
      <c r="AJ35" s="21" t="str">
        <f t="shared" si="133"/>
        <v/>
      </c>
      <c r="AK35" s="21" t="str">
        <f t="shared" si="133"/>
        <v/>
      </c>
      <c r="AL35" s="487" t="str">
        <f t="shared" si="133"/>
        <v/>
      </c>
      <c r="AM35" s="20" t="str">
        <f t="shared" si="133"/>
        <v>3A</v>
      </c>
      <c r="AN35" s="21" t="str">
        <f t="shared" si="133"/>
        <v/>
      </c>
      <c r="AO35" s="21" t="str">
        <f t="shared" si="133"/>
        <v>4A</v>
      </c>
      <c r="AP35" s="21" t="str">
        <f t="shared" si="133"/>
        <v>P2</v>
      </c>
      <c r="AQ35" s="448" t="str">
        <f t="shared" si="133"/>
        <v/>
      </c>
      <c r="AR35" s="21" t="str">
        <f t="shared" si="133"/>
        <v/>
      </c>
      <c r="AS35" s="21" t="str">
        <f t="shared" si="133"/>
        <v>1A</v>
      </c>
      <c r="AT35" s="21" t="str">
        <f t="shared" si="133"/>
        <v/>
      </c>
      <c r="AU35" s="498" t="str">
        <f t="shared" si="133"/>
        <v/>
      </c>
      <c r="AV35" s="84">
        <f t="shared" ref="AV35" si="134">AV337</f>
        <v>18</v>
      </c>
      <c r="AW35" s="51" t="str">
        <f t="shared" si="130"/>
        <v/>
      </c>
      <c r="AX35" s="68">
        <f t="shared" si="131"/>
        <v>1</v>
      </c>
      <c r="AY35" s="68">
        <f t="shared" si="126"/>
        <v>1</v>
      </c>
      <c r="AZ35" s="68">
        <f t="shared" si="126"/>
        <v>1</v>
      </c>
      <c r="BA35" s="68">
        <f t="shared" si="126"/>
        <v>2</v>
      </c>
      <c r="BB35" s="68">
        <f t="shared" si="126"/>
        <v>1</v>
      </c>
      <c r="BC35" s="68">
        <f t="shared" si="126"/>
        <v>2</v>
      </c>
      <c r="BD35" s="68">
        <f t="shared" si="126"/>
        <v>1</v>
      </c>
      <c r="BE35" s="68"/>
      <c r="BF35" s="68"/>
      <c r="BG35" s="68">
        <f t="shared" si="126"/>
        <v>0</v>
      </c>
      <c r="BH35" s="68">
        <f t="shared" si="126"/>
        <v>1</v>
      </c>
      <c r="BI35" s="68">
        <f t="shared" si="126"/>
        <v>2</v>
      </c>
      <c r="BJ35" s="68">
        <f t="shared" si="126"/>
        <v>2</v>
      </c>
      <c r="BK35" s="68">
        <f t="shared" si="126"/>
        <v>2</v>
      </c>
      <c r="BL35" s="68">
        <f t="shared" si="126"/>
        <v>2</v>
      </c>
      <c r="BM35" s="68">
        <f t="shared" si="126"/>
        <v>2</v>
      </c>
      <c r="BN35" s="68"/>
      <c r="BO35" s="68"/>
      <c r="BP35" s="68">
        <f t="shared" si="126"/>
        <v>2</v>
      </c>
      <c r="BQ35" s="68">
        <f t="shared" si="126"/>
        <v>2</v>
      </c>
      <c r="BR35" s="68">
        <f t="shared" si="126"/>
        <v>2</v>
      </c>
      <c r="BS35" s="68">
        <f t="shared" si="126"/>
        <v>1</v>
      </c>
      <c r="BT35" s="68">
        <f t="shared" si="126"/>
        <v>0</v>
      </c>
      <c r="BU35" s="68">
        <f t="shared" si="126"/>
        <v>0</v>
      </c>
      <c r="BV35" s="68">
        <f t="shared" si="126"/>
        <v>0</v>
      </c>
      <c r="BW35" s="68"/>
      <c r="BX35" s="68"/>
      <c r="BY35" s="68">
        <f t="shared" si="126"/>
        <v>3</v>
      </c>
      <c r="BZ35" s="68">
        <f t="shared" si="126"/>
        <v>2</v>
      </c>
      <c r="CA35" s="68">
        <f t="shared" si="126"/>
        <v>1</v>
      </c>
      <c r="CB35" s="68">
        <f t="shared" si="126"/>
        <v>0</v>
      </c>
      <c r="CC35" s="68">
        <f t="shared" si="126"/>
        <v>0</v>
      </c>
      <c r="CD35" s="68">
        <f t="shared" si="126"/>
        <v>0</v>
      </c>
      <c r="CE35" s="68">
        <f t="shared" si="126"/>
        <v>0</v>
      </c>
      <c r="CF35" s="68"/>
      <c r="CG35" s="68"/>
      <c r="CH35" s="68">
        <f t="shared" si="126"/>
        <v>2</v>
      </c>
      <c r="CI35" s="68">
        <f t="shared" si="126"/>
        <v>2</v>
      </c>
      <c r="CJ35" s="68">
        <f t="shared" si="126"/>
        <v>2</v>
      </c>
      <c r="CK35" s="68">
        <f t="shared" si="126"/>
        <v>1</v>
      </c>
      <c r="CL35" s="68">
        <f t="shared" si="126"/>
        <v>1</v>
      </c>
      <c r="CM35" s="68">
        <f t="shared" si="126"/>
        <v>1</v>
      </c>
      <c r="CN35" s="68">
        <f t="shared" si="126"/>
        <v>1</v>
      </c>
      <c r="CO35" s="356"/>
      <c r="CP35" s="56"/>
      <c r="CQ35" s="66"/>
      <c r="CR35" s="66"/>
      <c r="CS35" s="66"/>
      <c r="CT35" s="66"/>
      <c r="CU35" s="66"/>
      <c r="CV35" s="66"/>
      <c r="CW35" s="66"/>
      <c r="CX35" s="66"/>
      <c r="CY35" s="66"/>
      <c r="CZ35" s="66"/>
      <c r="DA35" s="66"/>
      <c r="DB35" s="66"/>
      <c r="DC35" s="66"/>
      <c r="DD35" s="66"/>
      <c r="DE35" s="66"/>
      <c r="DF35" s="66"/>
      <c r="DG35" s="66"/>
      <c r="DH35" s="66"/>
      <c r="DI35" s="66"/>
      <c r="DJ35" s="66"/>
      <c r="DK35" s="66"/>
      <c r="DL35" s="66"/>
      <c r="DM35" s="66"/>
      <c r="DN35" s="66"/>
      <c r="DO35" s="66"/>
      <c r="DP35" s="66"/>
    </row>
    <row r="36" spans="1:120" x14ac:dyDescent="0.25">
      <c r="A36" s="51">
        <f t="shared" si="123"/>
        <v>4</v>
      </c>
      <c r="B36" s="31" t="str">
        <f>DETAILS!AC27</f>
        <v>Ziyadha</v>
      </c>
      <c r="C36" s="20" t="str">
        <f t="shared" ref="C36" si="135">C338</f>
        <v>5A</v>
      </c>
      <c r="D36" s="21" t="str">
        <f t="shared" ref="D36:AU36" si="136">D338</f>
        <v>5A</v>
      </c>
      <c r="E36" s="21" t="str">
        <f t="shared" si="136"/>
        <v/>
      </c>
      <c r="F36" s="21" t="str">
        <f t="shared" si="136"/>
        <v>1A</v>
      </c>
      <c r="G36" s="448" t="str">
        <f t="shared" si="136"/>
        <v/>
      </c>
      <c r="H36" s="21" t="str">
        <f t="shared" si="136"/>
        <v/>
      </c>
      <c r="I36" s="21" t="str">
        <f t="shared" si="136"/>
        <v>1A</v>
      </c>
      <c r="J36" s="21" t="str">
        <f t="shared" si="136"/>
        <v/>
      </c>
      <c r="K36" s="487" t="str">
        <f t="shared" si="136"/>
        <v/>
      </c>
      <c r="L36" s="20" t="str">
        <f t="shared" si="136"/>
        <v>5A</v>
      </c>
      <c r="M36" s="21" t="str">
        <f t="shared" si="136"/>
        <v/>
      </c>
      <c r="N36" s="21" t="str">
        <f t="shared" si="136"/>
        <v/>
      </c>
      <c r="O36" s="21" t="str">
        <f t="shared" si="136"/>
        <v/>
      </c>
      <c r="P36" s="448" t="str">
        <f t="shared" si="136"/>
        <v/>
      </c>
      <c r="Q36" s="21" t="str">
        <f t="shared" si="136"/>
        <v>1A</v>
      </c>
      <c r="R36" s="21" t="str">
        <f t="shared" si="136"/>
        <v>1A</v>
      </c>
      <c r="S36" s="21" t="str">
        <f t="shared" si="136"/>
        <v/>
      </c>
      <c r="T36" s="487" t="str">
        <f t="shared" si="136"/>
        <v/>
      </c>
      <c r="U36" s="20" t="str">
        <f t="shared" si="136"/>
        <v>1A</v>
      </c>
      <c r="V36" s="21" t="str">
        <f t="shared" si="136"/>
        <v/>
      </c>
      <c r="W36" s="21" t="str">
        <f t="shared" si="136"/>
        <v/>
      </c>
      <c r="X36" s="21" t="str">
        <f t="shared" si="136"/>
        <v>5A</v>
      </c>
      <c r="Y36" s="448" t="str">
        <f t="shared" si="136"/>
        <v/>
      </c>
      <c r="Z36" s="21" t="str">
        <f t="shared" si="136"/>
        <v/>
      </c>
      <c r="AA36" s="21" t="str">
        <f t="shared" si="136"/>
        <v>1A</v>
      </c>
      <c r="AB36" s="21" t="str">
        <f t="shared" si="136"/>
        <v/>
      </c>
      <c r="AC36" s="487" t="str">
        <f t="shared" si="136"/>
        <v/>
      </c>
      <c r="AD36" s="20" t="str">
        <f t="shared" si="136"/>
        <v>5A</v>
      </c>
      <c r="AE36" s="21" t="str">
        <f t="shared" si="136"/>
        <v/>
      </c>
      <c r="AF36" s="21" t="str">
        <f t="shared" si="136"/>
        <v/>
      </c>
      <c r="AG36" s="21" t="str">
        <f t="shared" si="136"/>
        <v>1A</v>
      </c>
      <c r="AH36" s="448" t="str">
        <f t="shared" si="136"/>
        <v/>
      </c>
      <c r="AI36" s="21" t="str">
        <f t="shared" si="136"/>
        <v/>
      </c>
      <c r="AJ36" s="21" t="str">
        <f t="shared" si="136"/>
        <v>5A</v>
      </c>
      <c r="AK36" s="21" t="str">
        <f t="shared" si="136"/>
        <v>1A</v>
      </c>
      <c r="AL36" s="487" t="str">
        <f t="shared" si="136"/>
        <v/>
      </c>
      <c r="AM36" s="20" t="str">
        <f t="shared" si="136"/>
        <v/>
      </c>
      <c r="AN36" s="21" t="str">
        <f t="shared" si="136"/>
        <v/>
      </c>
      <c r="AO36" s="21" t="str">
        <f t="shared" si="136"/>
        <v>1A</v>
      </c>
      <c r="AP36" s="21" t="str">
        <f t="shared" si="136"/>
        <v>1A</v>
      </c>
      <c r="AQ36" s="448" t="str">
        <f t="shared" si="136"/>
        <v/>
      </c>
      <c r="AR36" s="21" t="str">
        <f t="shared" si="136"/>
        <v/>
      </c>
      <c r="AS36" s="21" t="str">
        <f t="shared" si="136"/>
        <v/>
      </c>
      <c r="AT36" s="21" t="str">
        <f t="shared" si="136"/>
        <v/>
      </c>
      <c r="AU36" s="498" t="str">
        <f t="shared" si="136"/>
        <v/>
      </c>
      <c r="AV36" s="84">
        <f t="shared" ref="AV36" si="137">AV338</f>
        <v>16</v>
      </c>
      <c r="AW36" s="51" t="str">
        <f t="shared" si="130"/>
        <v/>
      </c>
      <c r="AX36" s="68">
        <f t="shared" si="131"/>
        <v>2</v>
      </c>
      <c r="AY36" s="68">
        <f t="shared" si="126"/>
        <v>2</v>
      </c>
      <c r="AZ36" s="68">
        <f t="shared" si="126"/>
        <v>1</v>
      </c>
      <c r="BA36" s="68">
        <f t="shared" si="126"/>
        <v>1</v>
      </c>
      <c r="BB36" s="68">
        <f t="shared" si="126"/>
        <v>1</v>
      </c>
      <c r="BC36" s="68">
        <f t="shared" si="126"/>
        <v>1</v>
      </c>
      <c r="BD36" s="68">
        <f t="shared" si="126"/>
        <v>1</v>
      </c>
      <c r="BE36" s="68"/>
      <c r="BF36" s="68"/>
      <c r="BG36" s="68">
        <f t="shared" si="126"/>
        <v>1</v>
      </c>
      <c r="BH36" s="68">
        <f t="shared" si="126"/>
        <v>0</v>
      </c>
      <c r="BI36" s="68">
        <f t="shared" si="126"/>
        <v>0</v>
      </c>
      <c r="BJ36" s="68">
        <f t="shared" si="126"/>
        <v>1</v>
      </c>
      <c r="BK36" s="68">
        <f t="shared" si="126"/>
        <v>2</v>
      </c>
      <c r="BL36" s="68">
        <f t="shared" si="126"/>
        <v>2</v>
      </c>
      <c r="BM36" s="68">
        <f t="shared" si="126"/>
        <v>1</v>
      </c>
      <c r="BN36" s="68"/>
      <c r="BO36" s="68"/>
      <c r="BP36" s="68">
        <f t="shared" si="126"/>
        <v>1</v>
      </c>
      <c r="BQ36" s="68">
        <f t="shared" si="126"/>
        <v>1</v>
      </c>
      <c r="BR36" s="68">
        <f t="shared" si="126"/>
        <v>1</v>
      </c>
      <c r="BS36" s="68">
        <f t="shared" si="126"/>
        <v>1</v>
      </c>
      <c r="BT36" s="68">
        <f t="shared" si="126"/>
        <v>1</v>
      </c>
      <c r="BU36" s="68">
        <f t="shared" si="126"/>
        <v>1</v>
      </c>
      <c r="BV36" s="68">
        <f t="shared" si="126"/>
        <v>1</v>
      </c>
      <c r="BW36" s="68"/>
      <c r="BX36" s="68"/>
      <c r="BY36" s="68">
        <f t="shared" si="126"/>
        <v>1</v>
      </c>
      <c r="BZ36" s="68">
        <f t="shared" si="126"/>
        <v>1</v>
      </c>
      <c r="CA36" s="68">
        <f t="shared" si="126"/>
        <v>1</v>
      </c>
      <c r="CB36" s="68">
        <f t="shared" si="126"/>
        <v>1</v>
      </c>
      <c r="CC36" s="68">
        <f t="shared" si="126"/>
        <v>1</v>
      </c>
      <c r="CD36" s="68">
        <f t="shared" si="126"/>
        <v>2</v>
      </c>
      <c r="CE36" s="68">
        <f t="shared" si="126"/>
        <v>2</v>
      </c>
      <c r="CF36" s="68"/>
      <c r="CG36" s="68"/>
      <c r="CH36" s="68">
        <f t="shared" si="126"/>
        <v>1</v>
      </c>
      <c r="CI36" s="68">
        <f t="shared" si="126"/>
        <v>2</v>
      </c>
      <c r="CJ36" s="68">
        <f t="shared" si="126"/>
        <v>2</v>
      </c>
      <c r="CK36" s="68">
        <f t="shared" si="126"/>
        <v>1</v>
      </c>
      <c r="CL36" s="68">
        <f t="shared" si="126"/>
        <v>0</v>
      </c>
      <c r="CM36" s="68">
        <f t="shared" si="126"/>
        <v>0</v>
      </c>
      <c r="CN36" s="68">
        <f t="shared" si="126"/>
        <v>0</v>
      </c>
      <c r="CO36" s="356"/>
      <c r="CP36" s="56"/>
      <c r="CQ36" s="66"/>
      <c r="CR36" s="66"/>
      <c r="CS36" s="66"/>
      <c r="CT36" s="66"/>
      <c r="CU36" s="66"/>
      <c r="CV36" s="66"/>
      <c r="CW36" s="66"/>
      <c r="CX36" s="66"/>
      <c r="CY36" s="66"/>
      <c r="CZ36" s="66"/>
      <c r="DA36" s="66"/>
      <c r="DB36" s="66"/>
      <c r="DC36" s="66"/>
      <c r="DD36" s="66"/>
      <c r="DE36" s="66"/>
      <c r="DF36" s="66"/>
      <c r="DG36" s="66"/>
      <c r="DH36" s="66"/>
      <c r="DI36" s="66"/>
      <c r="DJ36" s="66"/>
      <c r="DK36" s="66"/>
      <c r="DL36" s="66"/>
      <c r="DM36" s="66"/>
      <c r="DN36" s="66"/>
      <c r="DO36" s="66"/>
      <c r="DP36" s="66"/>
    </row>
    <row r="37" spans="1:120" x14ac:dyDescent="0.25">
      <c r="A37" s="51">
        <f t="shared" si="123"/>
        <v>5</v>
      </c>
      <c r="B37" s="31" t="str">
        <f>DETAILS!AC28</f>
        <v xml:space="preserve">Razeena </v>
      </c>
      <c r="C37" s="20" t="str">
        <f t="shared" ref="C37" si="138">C339</f>
        <v/>
      </c>
      <c r="D37" s="21" t="str">
        <f t="shared" ref="D37:AU37" si="139">D339</f>
        <v/>
      </c>
      <c r="E37" s="21" t="str">
        <f t="shared" si="139"/>
        <v>3A</v>
      </c>
      <c r="F37" s="21" t="str">
        <f t="shared" si="139"/>
        <v>2A</v>
      </c>
      <c r="G37" s="448" t="str">
        <f t="shared" si="139"/>
        <v/>
      </c>
      <c r="H37" s="21" t="str">
        <f t="shared" si="139"/>
        <v>4A</v>
      </c>
      <c r="I37" s="21" t="str">
        <f t="shared" si="139"/>
        <v/>
      </c>
      <c r="J37" s="21" t="str">
        <f t="shared" si="139"/>
        <v/>
      </c>
      <c r="K37" s="487" t="str">
        <f t="shared" si="139"/>
        <v/>
      </c>
      <c r="L37" s="20" t="str">
        <f t="shared" si="139"/>
        <v/>
      </c>
      <c r="M37" s="21" t="str">
        <f t="shared" si="139"/>
        <v>3A</v>
      </c>
      <c r="N37" s="21" t="str">
        <f t="shared" si="139"/>
        <v/>
      </c>
      <c r="O37" s="21" t="str">
        <f t="shared" si="139"/>
        <v>4A</v>
      </c>
      <c r="P37" s="448" t="str">
        <f t="shared" si="139"/>
        <v/>
      </c>
      <c r="Q37" s="21" t="str">
        <f t="shared" si="139"/>
        <v/>
      </c>
      <c r="R37" s="21" t="str">
        <f t="shared" si="139"/>
        <v>2A</v>
      </c>
      <c r="S37" s="21" t="str">
        <f t="shared" si="139"/>
        <v>P2</v>
      </c>
      <c r="T37" s="487" t="str">
        <f t="shared" si="139"/>
        <v/>
      </c>
      <c r="U37" s="20" t="str">
        <f t="shared" si="139"/>
        <v>2A</v>
      </c>
      <c r="V37" s="21" t="str">
        <f t="shared" si="139"/>
        <v>4A</v>
      </c>
      <c r="W37" s="152" t="str">
        <f t="shared" si="139"/>
        <v>3A</v>
      </c>
      <c r="X37" s="21" t="str">
        <f t="shared" si="139"/>
        <v/>
      </c>
      <c r="Y37" s="448" t="str">
        <f t="shared" si="139"/>
        <v/>
      </c>
      <c r="Z37" s="21" t="str">
        <f t="shared" si="139"/>
        <v/>
      </c>
      <c r="AA37" s="21" t="str">
        <f t="shared" si="139"/>
        <v/>
      </c>
      <c r="AB37" s="21" t="str">
        <f t="shared" si="139"/>
        <v>P2</v>
      </c>
      <c r="AC37" s="487" t="str">
        <f t="shared" si="139"/>
        <v/>
      </c>
      <c r="AD37" s="20" t="str">
        <f t="shared" si="139"/>
        <v/>
      </c>
      <c r="AE37" s="21" t="str">
        <f t="shared" si="139"/>
        <v/>
      </c>
      <c r="AF37" s="21" t="str">
        <f t="shared" si="139"/>
        <v>3A</v>
      </c>
      <c r="AG37" s="21" t="str">
        <f t="shared" si="139"/>
        <v>2A</v>
      </c>
      <c r="AH37" s="448" t="str">
        <f t="shared" si="139"/>
        <v>P2</v>
      </c>
      <c r="AI37" s="21" t="str">
        <f t="shared" si="139"/>
        <v/>
      </c>
      <c r="AJ37" s="21" t="str">
        <f t="shared" si="139"/>
        <v/>
      </c>
      <c r="AK37" s="21" t="str">
        <f t="shared" si="139"/>
        <v>4A</v>
      </c>
      <c r="AL37" s="487" t="str">
        <f t="shared" si="139"/>
        <v/>
      </c>
      <c r="AM37" s="20" t="str">
        <f t="shared" si="139"/>
        <v>4A</v>
      </c>
      <c r="AN37" s="21" t="str">
        <f t="shared" si="139"/>
        <v/>
      </c>
      <c r="AO37" s="21" t="str">
        <f t="shared" si="139"/>
        <v>3A</v>
      </c>
      <c r="AP37" s="21" t="str">
        <f t="shared" si="139"/>
        <v>2A</v>
      </c>
      <c r="AQ37" s="448" t="str">
        <f t="shared" si="139"/>
        <v/>
      </c>
      <c r="AR37" s="21" t="str">
        <f t="shared" si="139"/>
        <v/>
      </c>
      <c r="AS37" s="21" t="str">
        <f t="shared" si="139"/>
        <v/>
      </c>
      <c r="AT37" s="21" t="str">
        <f t="shared" si="139"/>
        <v/>
      </c>
      <c r="AU37" s="498" t="str">
        <f t="shared" si="139"/>
        <v/>
      </c>
      <c r="AV37" s="84">
        <f t="shared" ref="AV37" si="140">AV339</f>
        <v>18</v>
      </c>
      <c r="AW37" s="51" t="str">
        <f t="shared" si="130"/>
        <v/>
      </c>
      <c r="AX37" s="68">
        <f t="shared" si="131"/>
        <v>1</v>
      </c>
      <c r="AY37" s="68">
        <f t="shared" si="126"/>
        <v>2</v>
      </c>
      <c r="AZ37" s="68">
        <f t="shared" si="126"/>
        <v>2</v>
      </c>
      <c r="BA37" s="68">
        <f t="shared" si="126"/>
        <v>2</v>
      </c>
      <c r="BB37" s="68">
        <f t="shared" si="126"/>
        <v>1</v>
      </c>
      <c r="BC37" s="68">
        <f t="shared" si="126"/>
        <v>1</v>
      </c>
      <c r="BD37" s="68">
        <f t="shared" si="126"/>
        <v>0</v>
      </c>
      <c r="BE37" s="68"/>
      <c r="BF37" s="68"/>
      <c r="BG37" s="68">
        <f t="shared" si="126"/>
        <v>1</v>
      </c>
      <c r="BH37" s="68">
        <f t="shared" si="126"/>
        <v>2</v>
      </c>
      <c r="BI37" s="68">
        <f t="shared" si="126"/>
        <v>1</v>
      </c>
      <c r="BJ37" s="68">
        <f t="shared" si="126"/>
        <v>1</v>
      </c>
      <c r="BK37" s="68">
        <f t="shared" si="126"/>
        <v>1</v>
      </c>
      <c r="BL37" s="68">
        <f t="shared" si="126"/>
        <v>2</v>
      </c>
      <c r="BM37" s="68">
        <f t="shared" si="126"/>
        <v>2</v>
      </c>
      <c r="BN37" s="68"/>
      <c r="BO37" s="68"/>
      <c r="BP37" s="68">
        <f t="shared" si="126"/>
        <v>3</v>
      </c>
      <c r="BQ37" s="68">
        <f t="shared" si="126"/>
        <v>2</v>
      </c>
      <c r="BR37" s="68">
        <f t="shared" si="126"/>
        <v>1</v>
      </c>
      <c r="BS37" s="68">
        <f t="shared" si="126"/>
        <v>0</v>
      </c>
      <c r="BT37" s="68">
        <f t="shared" si="126"/>
        <v>0</v>
      </c>
      <c r="BU37" s="68">
        <f t="shared" si="126"/>
        <v>1</v>
      </c>
      <c r="BV37" s="68">
        <f t="shared" si="126"/>
        <v>1</v>
      </c>
      <c r="BW37" s="68"/>
      <c r="BX37" s="68"/>
      <c r="BY37" s="68">
        <f t="shared" si="126"/>
        <v>1</v>
      </c>
      <c r="BZ37" s="68">
        <f t="shared" si="126"/>
        <v>2</v>
      </c>
      <c r="CA37" s="68">
        <f t="shared" si="126"/>
        <v>3</v>
      </c>
      <c r="CB37" s="68">
        <f t="shared" si="126"/>
        <v>2</v>
      </c>
      <c r="CC37" s="68">
        <f t="shared" si="126"/>
        <v>1</v>
      </c>
      <c r="CD37" s="68">
        <f t="shared" si="126"/>
        <v>1</v>
      </c>
      <c r="CE37" s="68">
        <f t="shared" si="126"/>
        <v>1</v>
      </c>
      <c r="CF37" s="68"/>
      <c r="CG37" s="68"/>
      <c r="CH37" s="68">
        <f t="shared" si="126"/>
        <v>2</v>
      </c>
      <c r="CI37" s="68">
        <f t="shared" si="126"/>
        <v>2</v>
      </c>
      <c r="CJ37" s="68">
        <f t="shared" si="126"/>
        <v>2</v>
      </c>
      <c r="CK37" s="68">
        <f t="shared" si="126"/>
        <v>1</v>
      </c>
      <c r="CL37" s="68">
        <f t="shared" si="126"/>
        <v>0</v>
      </c>
      <c r="CM37" s="68">
        <f t="shared" si="126"/>
        <v>0</v>
      </c>
      <c r="CN37" s="68">
        <f t="shared" si="126"/>
        <v>0</v>
      </c>
      <c r="CO37" s="356"/>
      <c r="CP37" s="56"/>
      <c r="CQ37" s="66"/>
      <c r="CR37" s="66"/>
      <c r="CS37" s="66"/>
      <c r="CT37" s="66"/>
      <c r="CU37" s="66"/>
      <c r="CV37" s="66"/>
      <c r="CW37" s="66"/>
      <c r="CX37" s="66"/>
      <c r="CY37" s="66"/>
      <c r="CZ37" s="66"/>
      <c r="DA37" s="66"/>
      <c r="DB37" s="66"/>
      <c r="DC37" s="66"/>
      <c r="DD37" s="66"/>
      <c r="DE37" s="66"/>
      <c r="DF37" s="66"/>
      <c r="DG37" s="66"/>
      <c r="DH37" s="66"/>
      <c r="DI37" s="66"/>
      <c r="DJ37" s="66"/>
      <c r="DK37" s="66"/>
      <c r="DL37" s="66"/>
      <c r="DM37" s="66"/>
      <c r="DN37" s="66"/>
      <c r="DO37" s="66"/>
      <c r="DP37" s="66"/>
    </row>
    <row r="38" spans="1:120" x14ac:dyDescent="0.25">
      <c r="A38" s="51">
        <f t="shared" si="123"/>
        <v>6</v>
      </c>
      <c r="B38" s="31" t="str">
        <f>DETAILS!AC29</f>
        <v>Zunaira</v>
      </c>
      <c r="C38" s="20" t="str">
        <f t="shared" ref="C38" si="141">C340</f>
        <v>3A</v>
      </c>
      <c r="D38" s="21" t="str">
        <f t="shared" ref="D38:AU38" si="142">D340</f>
        <v>3A</v>
      </c>
      <c r="E38" s="21" t="str">
        <f t="shared" si="142"/>
        <v>1A</v>
      </c>
      <c r="F38" s="21" t="str">
        <f t="shared" si="142"/>
        <v/>
      </c>
      <c r="G38" s="448" t="str">
        <f t="shared" si="142"/>
        <v/>
      </c>
      <c r="H38" s="21" t="str">
        <f t="shared" si="142"/>
        <v/>
      </c>
      <c r="I38" s="21" t="str">
        <f t="shared" si="142"/>
        <v>4A</v>
      </c>
      <c r="J38" s="21" t="str">
        <f t="shared" si="142"/>
        <v/>
      </c>
      <c r="K38" s="487" t="str">
        <f t="shared" si="142"/>
        <v/>
      </c>
      <c r="L38" s="20" t="str">
        <f t="shared" si="142"/>
        <v/>
      </c>
      <c r="M38" s="21" t="str">
        <f t="shared" si="142"/>
        <v>4A</v>
      </c>
      <c r="N38" s="21" t="str">
        <f t="shared" si="142"/>
        <v>1A</v>
      </c>
      <c r="O38" s="21" t="str">
        <f t="shared" si="142"/>
        <v/>
      </c>
      <c r="P38" s="448" t="str">
        <f t="shared" si="142"/>
        <v/>
      </c>
      <c r="Q38" s="21" t="str">
        <f t="shared" si="142"/>
        <v/>
      </c>
      <c r="R38" s="21" t="str">
        <f t="shared" si="142"/>
        <v>3A</v>
      </c>
      <c r="S38" s="21" t="str">
        <f t="shared" si="142"/>
        <v/>
      </c>
      <c r="T38" s="487" t="str">
        <f t="shared" si="142"/>
        <v/>
      </c>
      <c r="U38" s="20" t="str">
        <f t="shared" si="142"/>
        <v/>
      </c>
      <c r="V38" s="21" t="str">
        <f t="shared" si="142"/>
        <v>3A</v>
      </c>
      <c r="W38" s="21" t="str">
        <f t="shared" si="142"/>
        <v>1A</v>
      </c>
      <c r="X38" s="21" t="str">
        <f t="shared" si="142"/>
        <v/>
      </c>
      <c r="Y38" s="448" t="str">
        <f t="shared" si="142"/>
        <v/>
      </c>
      <c r="Z38" s="21" t="str">
        <f t="shared" si="142"/>
        <v/>
      </c>
      <c r="AA38" s="21" t="str">
        <f t="shared" si="142"/>
        <v>4A</v>
      </c>
      <c r="AB38" s="21" t="str">
        <f t="shared" si="142"/>
        <v/>
      </c>
      <c r="AC38" s="487" t="str">
        <f t="shared" si="142"/>
        <v/>
      </c>
      <c r="AD38" s="20" t="str">
        <f t="shared" si="142"/>
        <v/>
      </c>
      <c r="AE38" s="21" t="str">
        <f t="shared" si="142"/>
        <v/>
      </c>
      <c r="AF38" s="21" t="str">
        <f t="shared" si="142"/>
        <v/>
      </c>
      <c r="AG38" s="21" t="str">
        <f t="shared" si="142"/>
        <v>4A</v>
      </c>
      <c r="AH38" s="448" t="str">
        <f t="shared" si="142"/>
        <v/>
      </c>
      <c r="AI38" s="21" t="str">
        <f t="shared" si="142"/>
        <v>1A</v>
      </c>
      <c r="AJ38" s="21" t="str">
        <f t="shared" si="142"/>
        <v/>
      </c>
      <c r="AK38" s="21" t="str">
        <f t="shared" si="142"/>
        <v>3A</v>
      </c>
      <c r="AL38" s="487" t="str">
        <f t="shared" si="142"/>
        <v/>
      </c>
      <c r="AM38" s="20" t="str">
        <f t="shared" si="142"/>
        <v>1A</v>
      </c>
      <c r="AN38" s="21" t="str">
        <f t="shared" si="142"/>
        <v>1A</v>
      </c>
      <c r="AO38" s="21" t="str">
        <f t="shared" si="142"/>
        <v/>
      </c>
      <c r="AP38" s="21" t="str">
        <f t="shared" si="142"/>
        <v/>
      </c>
      <c r="AQ38" s="448" t="str">
        <f t="shared" si="142"/>
        <v/>
      </c>
      <c r="AR38" s="21" t="str">
        <f t="shared" si="142"/>
        <v>3A</v>
      </c>
      <c r="AS38" s="21" t="str">
        <f t="shared" si="142"/>
        <v/>
      </c>
      <c r="AT38" s="21" t="str">
        <f t="shared" si="142"/>
        <v>4A</v>
      </c>
      <c r="AU38" s="498" t="str">
        <f t="shared" si="142"/>
        <v/>
      </c>
      <c r="AV38" s="84">
        <f t="shared" ref="AV38" si="143">AV340</f>
        <v>17</v>
      </c>
      <c r="AW38" s="51" t="str">
        <f t="shared" si="130"/>
        <v/>
      </c>
      <c r="AX38" s="68">
        <f t="shared" si="131"/>
        <v>3</v>
      </c>
      <c r="AY38" s="68">
        <f t="shared" si="126"/>
        <v>2</v>
      </c>
      <c r="AZ38" s="68">
        <f t="shared" si="126"/>
        <v>1</v>
      </c>
      <c r="BA38" s="68">
        <f t="shared" si="126"/>
        <v>0</v>
      </c>
      <c r="BB38" s="68">
        <f t="shared" si="126"/>
        <v>1</v>
      </c>
      <c r="BC38" s="68">
        <f t="shared" si="126"/>
        <v>1</v>
      </c>
      <c r="BD38" s="68">
        <f t="shared" si="126"/>
        <v>1</v>
      </c>
      <c r="BE38" s="68"/>
      <c r="BF38" s="68"/>
      <c r="BG38" s="68">
        <f t="shared" si="126"/>
        <v>2</v>
      </c>
      <c r="BH38" s="68">
        <f t="shared" si="126"/>
        <v>2</v>
      </c>
      <c r="BI38" s="68">
        <f t="shared" si="126"/>
        <v>1</v>
      </c>
      <c r="BJ38" s="68">
        <f t="shared" si="126"/>
        <v>0</v>
      </c>
      <c r="BK38" s="68">
        <f t="shared" si="126"/>
        <v>1</v>
      </c>
      <c r="BL38" s="68">
        <f t="shared" si="126"/>
        <v>1</v>
      </c>
      <c r="BM38" s="68">
        <f t="shared" si="126"/>
        <v>1</v>
      </c>
      <c r="BN38" s="68"/>
      <c r="BO38" s="68"/>
      <c r="BP38" s="68">
        <f t="shared" si="126"/>
        <v>2</v>
      </c>
      <c r="BQ38" s="68">
        <f t="shared" si="126"/>
        <v>2</v>
      </c>
      <c r="BR38" s="68">
        <f t="shared" si="126"/>
        <v>1</v>
      </c>
      <c r="BS38" s="68">
        <f t="shared" si="126"/>
        <v>0</v>
      </c>
      <c r="BT38" s="68">
        <f t="shared" si="126"/>
        <v>1</v>
      </c>
      <c r="BU38" s="68">
        <f t="shared" si="126"/>
        <v>1</v>
      </c>
      <c r="BV38" s="68">
        <f t="shared" si="126"/>
        <v>1</v>
      </c>
      <c r="BW38" s="68"/>
      <c r="BX38" s="68"/>
      <c r="BY38" s="68">
        <f t="shared" si="126"/>
        <v>0</v>
      </c>
      <c r="BZ38" s="68">
        <f t="shared" si="126"/>
        <v>1</v>
      </c>
      <c r="CA38" s="68">
        <f t="shared" si="126"/>
        <v>1</v>
      </c>
      <c r="CB38" s="68">
        <f t="shared" si="126"/>
        <v>2</v>
      </c>
      <c r="CC38" s="68">
        <f t="shared" si="126"/>
        <v>1</v>
      </c>
      <c r="CD38" s="68">
        <f t="shared" si="126"/>
        <v>2</v>
      </c>
      <c r="CE38" s="68">
        <f t="shared" si="126"/>
        <v>1</v>
      </c>
      <c r="CF38" s="68"/>
      <c r="CG38" s="68"/>
      <c r="CH38" s="68">
        <f t="shared" ref="CH38:CH64" si="144">COUNTIF(AM38:AO38,"&gt;""")</f>
        <v>2</v>
      </c>
      <c r="CI38" s="68">
        <f t="shared" ref="CI38:CI64" si="145">COUNTIF(AN38:AP38,"&gt;""")</f>
        <v>1</v>
      </c>
      <c r="CJ38" s="68">
        <f t="shared" ref="CJ38:CJ64" si="146">COUNTIF(AO38:AQ38,"&gt;""")</f>
        <v>0</v>
      </c>
      <c r="CK38" s="68">
        <f t="shared" ref="CK38:CK64" si="147">COUNTIF(AP38:AR38,"&gt;""")</f>
        <v>1</v>
      </c>
      <c r="CL38" s="68">
        <f t="shared" ref="CL38:CL64" si="148">COUNTIF(AQ38:AS38,"&gt;""")</f>
        <v>1</v>
      </c>
      <c r="CM38" s="68">
        <f t="shared" ref="CM38:CM64" si="149">COUNTIF(AR38:AT38,"&gt;""")</f>
        <v>2</v>
      </c>
      <c r="CN38" s="68">
        <f t="shared" ref="CN38:CN64" si="150">COUNTIF(AS38:AU38,"&gt;""")</f>
        <v>1</v>
      </c>
      <c r="CO38" s="356"/>
      <c r="CP38" s="56"/>
      <c r="CQ38" s="66"/>
      <c r="CR38" s="66"/>
      <c r="CS38" s="66"/>
      <c r="CT38" s="66"/>
      <c r="CU38" s="66"/>
      <c r="CV38" s="66"/>
      <c r="CW38" s="66"/>
      <c r="CX38" s="66"/>
      <c r="CY38" s="66"/>
      <c r="CZ38" s="66"/>
      <c r="DA38" s="66"/>
      <c r="DB38" s="66"/>
      <c r="DC38" s="66"/>
      <c r="DD38" s="66"/>
      <c r="DE38" s="66"/>
      <c r="DF38" s="66"/>
      <c r="DG38" s="66"/>
      <c r="DH38" s="66"/>
      <c r="DI38" s="66"/>
      <c r="DJ38" s="66"/>
      <c r="DK38" s="66"/>
      <c r="DL38" s="66"/>
      <c r="DM38" s="66"/>
      <c r="DN38" s="66"/>
      <c r="DO38" s="66"/>
      <c r="DP38" s="66"/>
    </row>
    <row r="39" spans="1:120" x14ac:dyDescent="0.25">
      <c r="A39" s="51">
        <f t="shared" si="123"/>
        <v>7</v>
      </c>
      <c r="B39" s="31" t="str">
        <f>DETAILS!AC30</f>
        <v>Maurifa</v>
      </c>
      <c r="C39" s="20" t="str">
        <f t="shared" ref="C39" si="151">C341</f>
        <v/>
      </c>
      <c r="D39" s="21" t="str">
        <f t="shared" ref="D39:AU39" si="152">D341</f>
        <v/>
      </c>
      <c r="E39" s="21" t="str">
        <f t="shared" si="152"/>
        <v/>
      </c>
      <c r="F39" s="21" t="str">
        <f t="shared" si="152"/>
        <v>P2</v>
      </c>
      <c r="G39" s="448" t="str">
        <f t="shared" si="152"/>
        <v/>
      </c>
      <c r="H39" s="21" t="str">
        <f t="shared" si="152"/>
        <v>3A</v>
      </c>
      <c r="I39" s="21" t="str">
        <f t="shared" si="152"/>
        <v>3A</v>
      </c>
      <c r="J39" s="21" t="str">
        <f t="shared" si="152"/>
        <v>P2</v>
      </c>
      <c r="K39" s="487" t="str">
        <f t="shared" si="152"/>
        <v/>
      </c>
      <c r="L39" s="20" t="str">
        <f t="shared" si="152"/>
        <v/>
      </c>
      <c r="M39" s="21" t="str">
        <f t="shared" si="152"/>
        <v/>
      </c>
      <c r="N39" s="21" t="str">
        <f t="shared" si="152"/>
        <v>3A</v>
      </c>
      <c r="O39" s="21" t="str">
        <f t="shared" si="152"/>
        <v>3A</v>
      </c>
      <c r="P39" s="448" t="str">
        <f t="shared" si="152"/>
        <v/>
      </c>
      <c r="Q39" s="21" t="str">
        <f t="shared" si="152"/>
        <v/>
      </c>
      <c r="R39" s="21" t="str">
        <f t="shared" si="152"/>
        <v/>
      </c>
      <c r="S39" s="21" t="str">
        <f t="shared" si="152"/>
        <v/>
      </c>
      <c r="T39" s="487" t="str">
        <f t="shared" si="152"/>
        <v/>
      </c>
      <c r="U39" s="20" t="str">
        <f t="shared" si="152"/>
        <v/>
      </c>
      <c r="V39" s="21" t="str">
        <f t="shared" si="152"/>
        <v/>
      </c>
      <c r="W39" s="21" t="str">
        <f t="shared" si="152"/>
        <v/>
      </c>
      <c r="X39" s="21" t="str">
        <f t="shared" si="152"/>
        <v>3A</v>
      </c>
      <c r="Y39" s="448" t="str">
        <f t="shared" si="152"/>
        <v>P2</v>
      </c>
      <c r="Z39" s="21" t="str">
        <f t="shared" si="152"/>
        <v>4A</v>
      </c>
      <c r="AA39" s="21" t="str">
        <f t="shared" si="152"/>
        <v>3A</v>
      </c>
      <c r="AB39" s="21" t="str">
        <f t="shared" si="152"/>
        <v/>
      </c>
      <c r="AC39" s="487" t="str">
        <f t="shared" si="152"/>
        <v/>
      </c>
      <c r="AD39" s="20" t="str">
        <f t="shared" si="152"/>
        <v/>
      </c>
      <c r="AE39" s="21" t="str">
        <f t="shared" si="152"/>
        <v>3A</v>
      </c>
      <c r="AF39" s="21" t="str">
        <f t="shared" si="152"/>
        <v/>
      </c>
      <c r="AG39" s="21" t="str">
        <f t="shared" si="152"/>
        <v/>
      </c>
      <c r="AH39" s="448" t="str">
        <f t="shared" si="152"/>
        <v/>
      </c>
      <c r="AI39" s="21" t="str">
        <f t="shared" si="152"/>
        <v>3A</v>
      </c>
      <c r="AJ39" s="21" t="str">
        <f t="shared" si="152"/>
        <v/>
      </c>
      <c r="AK39" s="21" t="str">
        <f t="shared" si="152"/>
        <v/>
      </c>
      <c r="AL39" s="487" t="str">
        <f t="shared" si="152"/>
        <v/>
      </c>
      <c r="AM39" s="20" t="str">
        <f t="shared" si="152"/>
        <v/>
      </c>
      <c r="AN39" s="21" t="str">
        <f t="shared" si="152"/>
        <v>3A</v>
      </c>
      <c r="AO39" s="21" t="str">
        <f t="shared" si="152"/>
        <v/>
      </c>
      <c r="AP39" s="21" t="str">
        <f t="shared" si="152"/>
        <v>3A</v>
      </c>
      <c r="AQ39" s="448" t="str">
        <f t="shared" si="152"/>
        <v/>
      </c>
      <c r="AR39" s="21" t="str">
        <f t="shared" si="152"/>
        <v>4A</v>
      </c>
      <c r="AS39" s="21" t="str">
        <f t="shared" si="152"/>
        <v>P2</v>
      </c>
      <c r="AT39" s="21" t="str">
        <f t="shared" si="152"/>
        <v>P2</v>
      </c>
      <c r="AU39" s="498" t="str">
        <f t="shared" si="152"/>
        <v/>
      </c>
      <c r="AV39" s="84">
        <f t="shared" ref="AV39" si="153">AV341</f>
        <v>17</v>
      </c>
      <c r="AW39" s="51" t="str">
        <f t="shared" si="130"/>
        <v>TH</v>
      </c>
      <c r="AX39" s="68">
        <f t="shared" si="131"/>
        <v>0</v>
      </c>
      <c r="AY39" s="68">
        <f t="shared" ref="AY39:AY64" si="154">COUNTIF(D39:F39,"&gt;""")</f>
        <v>1</v>
      </c>
      <c r="AZ39" s="68">
        <f t="shared" ref="AZ39:AZ64" si="155">COUNTIF(E39:G39,"&gt;""")</f>
        <v>1</v>
      </c>
      <c r="BA39" s="68">
        <f t="shared" ref="BA39:BA64" si="156">COUNTIF(F39:H39,"&gt;""")</f>
        <v>2</v>
      </c>
      <c r="BB39" s="68">
        <f t="shared" ref="BB39:BB64" si="157">COUNTIF(G39:I39,"&gt;""")</f>
        <v>2</v>
      </c>
      <c r="BC39" s="68">
        <f t="shared" ref="BC39:BC64" si="158">COUNTIF(H39:J39,"&gt;""")</f>
        <v>3</v>
      </c>
      <c r="BD39" s="68">
        <f t="shared" ref="BD39:BD64" si="159">COUNTIF(I39:K39,"&gt;""")</f>
        <v>2</v>
      </c>
      <c r="BE39" s="68"/>
      <c r="BF39" s="68"/>
      <c r="BG39" s="68">
        <f t="shared" ref="BG39:BG64" si="160">COUNTIF(L39:N39,"&gt;""")</f>
        <v>1</v>
      </c>
      <c r="BH39" s="68">
        <f t="shared" ref="BH39:BH64" si="161">COUNTIF(M39:O39,"&gt;""")</f>
        <v>2</v>
      </c>
      <c r="BI39" s="68">
        <f t="shared" ref="BI39:BI64" si="162">COUNTIF(N39:P39,"&gt;""")</f>
        <v>2</v>
      </c>
      <c r="BJ39" s="68">
        <f t="shared" ref="BJ39:BJ64" si="163">COUNTIF(O39:Q39,"&gt;""")</f>
        <v>1</v>
      </c>
      <c r="BK39" s="68">
        <f t="shared" ref="BK39:BK64" si="164">COUNTIF(P39:R39,"&gt;""")</f>
        <v>0</v>
      </c>
      <c r="BL39" s="68">
        <f t="shared" ref="BL39:BL64" si="165">COUNTIF(Q39:S39,"&gt;""")</f>
        <v>0</v>
      </c>
      <c r="BM39" s="68">
        <f t="shared" ref="BM39:BM64" si="166">COUNTIF(R39:T39,"&gt;""")</f>
        <v>0</v>
      </c>
      <c r="BN39" s="68"/>
      <c r="BO39" s="68"/>
      <c r="BP39" s="68">
        <f t="shared" ref="BP39:BP64" si="167">COUNTIF(U39:W39,"&gt;""")</f>
        <v>0</v>
      </c>
      <c r="BQ39" s="68">
        <f t="shared" ref="BQ39:BQ64" si="168">COUNTIF(V39:X39,"&gt;""")</f>
        <v>1</v>
      </c>
      <c r="BR39" s="68">
        <f t="shared" ref="BR39:BR64" si="169">COUNTIF(W39:Y39,"&gt;""")</f>
        <v>2</v>
      </c>
      <c r="BS39" s="68">
        <f t="shared" ref="BS39:BS64" si="170">COUNTIF(X39:Z39,"&gt;""")</f>
        <v>3</v>
      </c>
      <c r="BT39" s="68">
        <f t="shared" ref="BT39:BT64" si="171">COUNTIF(Y39:AA39,"&gt;""")</f>
        <v>3</v>
      </c>
      <c r="BU39" s="68">
        <f t="shared" ref="BU39:BU64" si="172">COUNTIF(Z39:AB39,"&gt;""")</f>
        <v>2</v>
      </c>
      <c r="BV39" s="68">
        <f t="shared" ref="BV39:BV64" si="173">COUNTIF(AA39:AC39,"&gt;""")</f>
        <v>1</v>
      </c>
      <c r="BW39" s="68"/>
      <c r="BX39" s="68"/>
      <c r="BY39" s="68">
        <f t="shared" ref="BY39:BY64" si="174">COUNTIF(AD39:AF39,"&gt;""")</f>
        <v>1</v>
      </c>
      <c r="BZ39" s="68">
        <f t="shared" ref="BZ39:BZ64" si="175">COUNTIF(AE39:AG39,"&gt;""")</f>
        <v>1</v>
      </c>
      <c r="CA39" s="68">
        <f t="shared" ref="CA39:CA64" si="176">COUNTIF(AF39:AH39,"&gt;""")</f>
        <v>0</v>
      </c>
      <c r="CB39" s="68">
        <f t="shared" ref="CB39:CB64" si="177">COUNTIF(AG39:AI39,"&gt;""")</f>
        <v>1</v>
      </c>
      <c r="CC39" s="68">
        <f t="shared" ref="CC39:CC64" si="178">COUNTIF(AH39:AJ39,"&gt;""")</f>
        <v>1</v>
      </c>
      <c r="CD39" s="68">
        <f t="shared" ref="CD39:CD64" si="179">COUNTIF(AI39:AK39,"&gt;""")</f>
        <v>1</v>
      </c>
      <c r="CE39" s="68">
        <f t="shared" ref="CE39:CE64" si="180">COUNTIF(AJ39:AL39,"&gt;""")</f>
        <v>0</v>
      </c>
      <c r="CF39" s="68"/>
      <c r="CG39" s="68"/>
      <c r="CH39" s="68">
        <f t="shared" si="144"/>
        <v>1</v>
      </c>
      <c r="CI39" s="68">
        <f t="shared" si="145"/>
        <v>2</v>
      </c>
      <c r="CJ39" s="68">
        <f t="shared" si="146"/>
        <v>1</v>
      </c>
      <c r="CK39" s="68">
        <f t="shared" si="147"/>
        <v>2</v>
      </c>
      <c r="CL39" s="68">
        <f t="shared" si="148"/>
        <v>2</v>
      </c>
      <c r="CM39" s="68">
        <f t="shared" si="149"/>
        <v>3</v>
      </c>
      <c r="CN39" s="68">
        <f t="shared" si="150"/>
        <v>2</v>
      </c>
      <c r="CO39" s="356"/>
      <c r="CP39" s="56"/>
      <c r="CQ39" s="66"/>
      <c r="CR39" s="66"/>
      <c r="CS39" s="66"/>
      <c r="CT39" s="66"/>
      <c r="CU39" s="66"/>
      <c r="CV39" s="66"/>
      <c r="CW39" s="66"/>
      <c r="CX39" s="66"/>
      <c r="CY39" s="66"/>
      <c r="CZ39" s="66"/>
      <c r="DA39" s="66"/>
      <c r="DB39" s="66"/>
      <c r="DC39" s="66"/>
      <c r="DD39" s="66"/>
      <c r="DE39" s="66"/>
      <c r="DF39" s="66"/>
      <c r="DG39" s="66"/>
      <c r="DH39" s="66"/>
      <c r="DI39" s="66"/>
      <c r="DJ39" s="66"/>
      <c r="DK39" s="66"/>
      <c r="DL39" s="66"/>
      <c r="DM39" s="66"/>
      <c r="DN39" s="66"/>
      <c r="DO39" s="66"/>
      <c r="DP39" s="66"/>
    </row>
    <row r="40" spans="1:120" x14ac:dyDescent="0.25">
      <c r="A40" s="51">
        <f t="shared" si="123"/>
        <v>8</v>
      </c>
      <c r="B40" s="31" t="str">
        <f>DETAILS!AC31</f>
        <v>Anand A</v>
      </c>
      <c r="C40" s="20" t="str">
        <f t="shared" ref="C40" si="181">C342</f>
        <v>6A</v>
      </c>
      <c r="D40" s="21" t="str">
        <f t="shared" ref="D40:AU40" si="182">D342</f>
        <v/>
      </c>
      <c r="E40" s="21" t="str">
        <f t="shared" si="182"/>
        <v>8A</v>
      </c>
      <c r="F40" s="21" t="str">
        <f t="shared" si="182"/>
        <v/>
      </c>
      <c r="G40" s="448" t="str">
        <f t="shared" si="182"/>
        <v/>
      </c>
      <c r="H40" s="21" t="str">
        <f t="shared" si="182"/>
        <v/>
      </c>
      <c r="I40" s="21" t="str">
        <f t="shared" si="182"/>
        <v>7A</v>
      </c>
      <c r="J40" s="21" t="str">
        <f t="shared" si="182"/>
        <v>2A</v>
      </c>
      <c r="K40" s="487" t="str">
        <f t="shared" si="182"/>
        <v/>
      </c>
      <c r="L40" s="20" t="str">
        <f t="shared" si="182"/>
        <v>2A</v>
      </c>
      <c r="M40" s="21" t="str">
        <f t="shared" si="182"/>
        <v>8A</v>
      </c>
      <c r="N40" s="21" t="str">
        <f t="shared" si="182"/>
        <v/>
      </c>
      <c r="O40" s="21" t="str">
        <f t="shared" si="182"/>
        <v/>
      </c>
      <c r="P40" s="448" t="str">
        <f t="shared" si="182"/>
        <v/>
      </c>
      <c r="Q40" s="21" t="str">
        <f t="shared" si="182"/>
        <v>6A</v>
      </c>
      <c r="R40" s="21" t="str">
        <f t="shared" si="182"/>
        <v/>
      </c>
      <c r="S40" s="21" t="str">
        <f t="shared" si="182"/>
        <v>7A</v>
      </c>
      <c r="T40" s="487" t="str">
        <f t="shared" si="182"/>
        <v/>
      </c>
      <c r="U40" s="20" t="str">
        <f t="shared" si="182"/>
        <v>6A</v>
      </c>
      <c r="V40" s="21" t="str">
        <f t="shared" si="182"/>
        <v>2A</v>
      </c>
      <c r="W40" s="21" t="str">
        <f t="shared" si="182"/>
        <v>7A</v>
      </c>
      <c r="X40" s="21" t="str">
        <f t="shared" si="182"/>
        <v>8A</v>
      </c>
      <c r="Y40" s="448" t="str">
        <f t="shared" si="182"/>
        <v/>
      </c>
      <c r="Z40" s="21" t="str">
        <f t="shared" si="182"/>
        <v/>
      </c>
      <c r="AA40" s="21" t="str">
        <f t="shared" si="182"/>
        <v/>
      </c>
      <c r="AB40" s="21" t="str">
        <f t="shared" si="182"/>
        <v/>
      </c>
      <c r="AC40" s="487" t="str">
        <f t="shared" si="182"/>
        <v/>
      </c>
      <c r="AD40" s="20" t="str">
        <f t="shared" si="182"/>
        <v>6A</v>
      </c>
      <c r="AE40" s="21" t="str">
        <f t="shared" si="182"/>
        <v>8A</v>
      </c>
      <c r="AF40" s="21" t="str">
        <f t="shared" si="182"/>
        <v>2A</v>
      </c>
      <c r="AG40" s="21" t="str">
        <f t="shared" si="182"/>
        <v/>
      </c>
      <c r="AH40" s="448" t="str">
        <f t="shared" si="182"/>
        <v/>
      </c>
      <c r="AI40" s="21" t="str">
        <f t="shared" si="182"/>
        <v/>
      </c>
      <c r="AJ40" s="21" t="str">
        <f t="shared" si="182"/>
        <v>2A</v>
      </c>
      <c r="AK40" s="21" t="str">
        <f t="shared" si="182"/>
        <v>7A</v>
      </c>
      <c r="AL40" s="487" t="str">
        <f t="shared" si="182"/>
        <v/>
      </c>
      <c r="AM40" s="20" t="str">
        <f t="shared" si="182"/>
        <v>6A</v>
      </c>
      <c r="AN40" s="21" t="str">
        <f t="shared" si="182"/>
        <v/>
      </c>
      <c r="AO40" s="21" t="str">
        <f t="shared" si="182"/>
        <v/>
      </c>
      <c r="AP40" s="21" t="str">
        <f t="shared" si="182"/>
        <v/>
      </c>
      <c r="AQ40" s="448" t="str">
        <f t="shared" si="182"/>
        <v/>
      </c>
      <c r="AR40" s="21" t="str">
        <f t="shared" si="182"/>
        <v/>
      </c>
      <c r="AS40" s="21" t="str">
        <f t="shared" si="182"/>
        <v>7A</v>
      </c>
      <c r="AT40" s="21" t="str">
        <f t="shared" si="182"/>
        <v/>
      </c>
      <c r="AU40" s="498" t="str">
        <f t="shared" si="182"/>
        <v/>
      </c>
      <c r="AV40" s="84">
        <f t="shared" ref="AV40" si="183">AV342</f>
        <v>19</v>
      </c>
      <c r="AW40" s="51" t="str">
        <f t="shared" si="130"/>
        <v/>
      </c>
      <c r="AX40" s="68">
        <f t="shared" si="131"/>
        <v>2</v>
      </c>
      <c r="AY40" s="68">
        <f t="shared" si="154"/>
        <v>1</v>
      </c>
      <c r="AZ40" s="68">
        <f t="shared" si="155"/>
        <v>1</v>
      </c>
      <c r="BA40" s="68">
        <f t="shared" si="156"/>
        <v>0</v>
      </c>
      <c r="BB40" s="68">
        <f t="shared" si="157"/>
        <v>1</v>
      </c>
      <c r="BC40" s="68">
        <f t="shared" si="158"/>
        <v>2</v>
      </c>
      <c r="BD40" s="68">
        <f t="shared" si="159"/>
        <v>2</v>
      </c>
      <c r="BE40" s="68"/>
      <c r="BF40" s="68"/>
      <c r="BG40" s="68">
        <f t="shared" si="160"/>
        <v>2</v>
      </c>
      <c r="BH40" s="68">
        <f t="shared" si="161"/>
        <v>1</v>
      </c>
      <c r="BI40" s="68">
        <f t="shared" si="162"/>
        <v>0</v>
      </c>
      <c r="BJ40" s="68">
        <f t="shared" si="163"/>
        <v>1</v>
      </c>
      <c r="BK40" s="68">
        <f t="shared" si="164"/>
        <v>1</v>
      </c>
      <c r="BL40" s="68">
        <f t="shared" si="165"/>
        <v>2</v>
      </c>
      <c r="BM40" s="68">
        <f t="shared" si="166"/>
        <v>1</v>
      </c>
      <c r="BN40" s="68"/>
      <c r="BO40" s="68"/>
      <c r="BP40" s="68">
        <f t="shared" si="167"/>
        <v>3</v>
      </c>
      <c r="BQ40" s="68">
        <f t="shared" si="168"/>
        <v>3</v>
      </c>
      <c r="BR40" s="68">
        <f t="shared" si="169"/>
        <v>2</v>
      </c>
      <c r="BS40" s="68">
        <f t="shared" si="170"/>
        <v>1</v>
      </c>
      <c r="BT40" s="68">
        <f t="shared" si="171"/>
        <v>0</v>
      </c>
      <c r="BU40" s="68">
        <f t="shared" si="172"/>
        <v>0</v>
      </c>
      <c r="BV40" s="68">
        <f t="shared" si="173"/>
        <v>0</v>
      </c>
      <c r="BW40" s="68"/>
      <c r="BX40" s="68"/>
      <c r="BY40" s="68">
        <f t="shared" si="174"/>
        <v>3</v>
      </c>
      <c r="BZ40" s="68">
        <f t="shared" si="175"/>
        <v>2</v>
      </c>
      <c r="CA40" s="68">
        <f t="shared" si="176"/>
        <v>1</v>
      </c>
      <c r="CB40" s="68">
        <f t="shared" si="177"/>
        <v>0</v>
      </c>
      <c r="CC40" s="68">
        <f t="shared" si="178"/>
        <v>1</v>
      </c>
      <c r="CD40" s="68">
        <f t="shared" si="179"/>
        <v>2</v>
      </c>
      <c r="CE40" s="68">
        <f t="shared" si="180"/>
        <v>2</v>
      </c>
      <c r="CF40" s="68"/>
      <c r="CG40" s="68"/>
      <c r="CH40" s="68">
        <f t="shared" si="144"/>
        <v>1</v>
      </c>
      <c r="CI40" s="68">
        <f t="shared" si="145"/>
        <v>0</v>
      </c>
      <c r="CJ40" s="68">
        <f t="shared" si="146"/>
        <v>0</v>
      </c>
      <c r="CK40" s="68">
        <f t="shared" si="147"/>
        <v>0</v>
      </c>
      <c r="CL40" s="68">
        <f t="shared" si="148"/>
        <v>1</v>
      </c>
      <c r="CM40" s="68">
        <f t="shared" si="149"/>
        <v>1</v>
      </c>
      <c r="CN40" s="68">
        <f t="shared" si="150"/>
        <v>1</v>
      </c>
      <c r="CO40" s="356"/>
      <c r="CP40" s="56"/>
      <c r="CQ40" s="66"/>
      <c r="CR40" s="66"/>
      <c r="CS40" s="66"/>
      <c r="CT40" s="66"/>
      <c r="CU40" s="66"/>
      <c r="CV40" s="66"/>
      <c r="CW40" s="66"/>
      <c r="CX40" s="66"/>
      <c r="CY40" s="66"/>
      <c r="CZ40" s="66"/>
      <c r="DA40" s="66"/>
      <c r="DB40" s="66"/>
      <c r="DC40" s="66"/>
      <c r="DD40" s="66"/>
      <c r="DE40" s="66"/>
      <c r="DF40" s="66"/>
      <c r="DG40" s="66"/>
      <c r="DH40" s="66"/>
      <c r="DI40" s="66"/>
      <c r="DJ40" s="66"/>
      <c r="DK40" s="66"/>
      <c r="DL40" s="66"/>
      <c r="DM40" s="66"/>
      <c r="DN40" s="66"/>
      <c r="DO40" s="66"/>
      <c r="DP40" s="66"/>
    </row>
    <row r="41" spans="1:120" x14ac:dyDescent="0.25">
      <c r="A41" s="51">
        <f t="shared" si="123"/>
        <v>9</v>
      </c>
      <c r="B41" s="31" t="str">
        <f>DETAILS!AC32</f>
        <v>Shuhaidha</v>
      </c>
      <c r="C41" s="20" t="str">
        <f t="shared" ref="C41" si="184">C343</f>
        <v>7A</v>
      </c>
      <c r="D41" s="21" t="str">
        <f t="shared" ref="D41:AU41" si="185">D343</f>
        <v>6A</v>
      </c>
      <c r="E41" s="21" t="str">
        <f t="shared" si="185"/>
        <v/>
      </c>
      <c r="F41" s="21" t="str">
        <f t="shared" si="185"/>
        <v/>
      </c>
      <c r="G41" s="448" t="str">
        <f t="shared" si="185"/>
        <v/>
      </c>
      <c r="H41" s="21" t="str">
        <f t="shared" si="185"/>
        <v>8A</v>
      </c>
      <c r="I41" s="21" t="str">
        <f t="shared" si="185"/>
        <v/>
      </c>
      <c r="J41" s="21" t="str">
        <f t="shared" si="185"/>
        <v>5A</v>
      </c>
      <c r="K41" s="487" t="str">
        <f t="shared" si="185"/>
        <v/>
      </c>
      <c r="L41" s="20" t="str">
        <f t="shared" si="185"/>
        <v>7A</v>
      </c>
      <c r="M41" s="21" t="str">
        <f t="shared" si="185"/>
        <v>6A</v>
      </c>
      <c r="N41" s="21" t="str">
        <f t="shared" si="185"/>
        <v/>
      </c>
      <c r="O41" s="21" t="str">
        <f t="shared" si="185"/>
        <v/>
      </c>
      <c r="P41" s="448" t="str">
        <f t="shared" si="185"/>
        <v/>
      </c>
      <c r="Q41" s="21" t="str">
        <f t="shared" si="185"/>
        <v>5A</v>
      </c>
      <c r="R41" s="21" t="str">
        <f t="shared" si="185"/>
        <v>8A</v>
      </c>
      <c r="S41" s="21" t="str">
        <f t="shared" si="185"/>
        <v/>
      </c>
      <c r="T41" s="487" t="str">
        <f t="shared" si="185"/>
        <v/>
      </c>
      <c r="U41" s="20" t="str">
        <f t="shared" si="185"/>
        <v>7A</v>
      </c>
      <c r="V41" s="21" t="str">
        <f t="shared" si="185"/>
        <v>6A</v>
      </c>
      <c r="W41" s="21" t="str">
        <f t="shared" si="185"/>
        <v/>
      </c>
      <c r="X41" s="21" t="str">
        <f t="shared" si="185"/>
        <v/>
      </c>
      <c r="Y41" s="448" t="str">
        <f t="shared" si="185"/>
        <v/>
      </c>
      <c r="Z41" s="21" t="str">
        <f t="shared" si="185"/>
        <v/>
      </c>
      <c r="AA41" s="21" t="str">
        <f t="shared" si="185"/>
        <v/>
      </c>
      <c r="AB41" s="21" t="str">
        <f t="shared" si="185"/>
        <v>5A</v>
      </c>
      <c r="AC41" s="487" t="str">
        <f t="shared" si="185"/>
        <v/>
      </c>
      <c r="AD41" s="20" t="str">
        <f t="shared" si="185"/>
        <v>7A</v>
      </c>
      <c r="AE41" s="21" t="str">
        <f t="shared" si="185"/>
        <v>6A</v>
      </c>
      <c r="AF41" s="21" t="str">
        <f t="shared" si="185"/>
        <v/>
      </c>
      <c r="AG41" s="21" t="str">
        <f t="shared" si="185"/>
        <v/>
      </c>
      <c r="AH41" s="448" t="str">
        <f t="shared" si="185"/>
        <v/>
      </c>
      <c r="AI41" s="21" t="str">
        <f t="shared" si="185"/>
        <v>5A</v>
      </c>
      <c r="AJ41" s="21" t="str">
        <f t="shared" si="185"/>
        <v>8A</v>
      </c>
      <c r="AK41" s="21" t="str">
        <f t="shared" si="185"/>
        <v/>
      </c>
      <c r="AL41" s="487" t="str">
        <f t="shared" si="185"/>
        <v/>
      </c>
      <c r="AM41" s="20" t="str">
        <f t="shared" si="185"/>
        <v>7A</v>
      </c>
      <c r="AN41" s="21" t="str">
        <f t="shared" si="185"/>
        <v>6A</v>
      </c>
      <c r="AO41" s="21" t="str">
        <f t="shared" si="185"/>
        <v/>
      </c>
      <c r="AP41" s="21" t="str">
        <f t="shared" si="185"/>
        <v>5A</v>
      </c>
      <c r="AQ41" s="448" t="str">
        <f t="shared" si="185"/>
        <v/>
      </c>
      <c r="AR41" s="21" t="str">
        <f t="shared" si="185"/>
        <v>8A</v>
      </c>
      <c r="AS41" s="21" t="str">
        <f t="shared" si="185"/>
        <v/>
      </c>
      <c r="AT41" s="21" t="str">
        <f t="shared" si="185"/>
        <v/>
      </c>
      <c r="AU41" s="498" t="str">
        <f t="shared" si="185"/>
        <v/>
      </c>
      <c r="AV41" s="84">
        <f t="shared" ref="AV41" si="186">AV343</f>
        <v>19</v>
      </c>
      <c r="AW41" s="51" t="str">
        <f t="shared" si="130"/>
        <v/>
      </c>
      <c r="AX41" s="68">
        <f t="shared" si="131"/>
        <v>2</v>
      </c>
      <c r="AY41" s="68">
        <f t="shared" si="154"/>
        <v>1</v>
      </c>
      <c r="AZ41" s="68">
        <f t="shared" si="155"/>
        <v>0</v>
      </c>
      <c r="BA41" s="68">
        <f t="shared" si="156"/>
        <v>1</v>
      </c>
      <c r="BB41" s="68">
        <f t="shared" si="157"/>
        <v>1</v>
      </c>
      <c r="BC41" s="68">
        <f t="shared" si="158"/>
        <v>2</v>
      </c>
      <c r="BD41" s="68">
        <f t="shared" si="159"/>
        <v>1</v>
      </c>
      <c r="BE41" s="68"/>
      <c r="BF41" s="68"/>
      <c r="BG41" s="68">
        <f t="shared" si="160"/>
        <v>2</v>
      </c>
      <c r="BH41" s="68">
        <f t="shared" si="161"/>
        <v>1</v>
      </c>
      <c r="BI41" s="68">
        <f t="shared" si="162"/>
        <v>0</v>
      </c>
      <c r="BJ41" s="68">
        <f t="shared" si="163"/>
        <v>1</v>
      </c>
      <c r="BK41" s="68">
        <f t="shared" si="164"/>
        <v>2</v>
      </c>
      <c r="BL41" s="68">
        <f t="shared" si="165"/>
        <v>2</v>
      </c>
      <c r="BM41" s="68">
        <f t="shared" si="166"/>
        <v>1</v>
      </c>
      <c r="BN41" s="68"/>
      <c r="BO41" s="68"/>
      <c r="BP41" s="68">
        <f t="shared" si="167"/>
        <v>2</v>
      </c>
      <c r="BQ41" s="68">
        <f t="shared" si="168"/>
        <v>1</v>
      </c>
      <c r="BR41" s="68">
        <f t="shared" si="169"/>
        <v>0</v>
      </c>
      <c r="BS41" s="68">
        <f t="shared" si="170"/>
        <v>0</v>
      </c>
      <c r="BT41" s="68">
        <f t="shared" si="171"/>
        <v>0</v>
      </c>
      <c r="BU41" s="68">
        <f t="shared" si="172"/>
        <v>1</v>
      </c>
      <c r="BV41" s="68">
        <f t="shared" si="173"/>
        <v>1</v>
      </c>
      <c r="BW41" s="68"/>
      <c r="BX41" s="68"/>
      <c r="BY41" s="68">
        <f t="shared" si="174"/>
        <v>2</v>
      </c>
      <c r="BZ41" s="68">
        <f t="shared" si="175"/>
        <v>1</v>
      </c>
      <c r="CA41" s="68">
        <f t="shared" si="176"/>
        <v>0</v>
      </c>
      <c r="CB41" s="68">
        <f t="shared" si="177"/>
        <v>1</v>
      </c>
      <c r="CC41" s="68">
        <f t="shared" si="178"/>
        <v>2</v>
      </c>
      <c r="CD41" s="68">
        <f t="shared" si="179"/>
        <v>2</v>
      </c>
      <c r="CE41" s="68">
        <f t="shared" si="180"/>
        <v>1</v>
      </c>
      <c r="CF41" s="68"/>
      <c r="CG41" s="68"/>
      <c r="CH41" s="68">
        <f t="shared" si="144"/>
        <v>2</v>
      </c>
      <c r="CI41" s="68">
        <f t="shared" si="145"/>
        <v>2</v>
      </c>
      <c r="CJ41" s="68">
        <f t="shared" si="146"/>
        <v>1</v>
      </c>
      <c r="CK41" s="68">
        <f t="shared" si="147"/>
        <v>2</v>
      </c>
      <c r="CL41" s="68">
        <f t="shared" si="148"/>
        <v>1</v>
      </c>
      <c r="CM41" s="68">
        <f t="shared" si="149"/>
        <v>1</v>
      </c>
      <c r="CN41" s="68">
        <f t="shared" si="150"/>
        <v>0</v>
      </c>
      <c r="CO41" s="356"/>
      <c r="CP41" s="56"/>
      <c r="CQ41" s="66"/>
      <c r="CR41" s="66"/>
      <c r="CS41" s="66"/>
      <c r="CT41" s="66"/>
      <c r="CU41" s="66"/>
      <c r="CV41" s="66"/>
      <c r="CW41" s="66"/>
      <c r="CX41" s="66"/>
      <c r="CY41" s="66"/>
      <c r="CZ41" s="66"/>
      <c r="DA41" s="66"/>
      <c r="DB41" s="66"/>
      <c r="DC41" s="66"/>
      <c r="DD41" s="66"/>
      <c r="DE41" s="66"/>
      <c r="DF41" s="66"/>
      <c r="DG41" s="66"/>
      <c r="DH41" s="66"/>
      <c r="DI41" s="66"/>
      <c r="DJ41" s="66"/>
      <c r="DK41" s="66"/>
      <c r="DL41" s="66"/>
      <c r="DM41" s="66"/>
      <c r="DN41" s="66"/>
      <c r="DO41" s="66"/>
      <c r="DP41" s="66"/>
    </row>
    <row r="42" spans="1:120" x14ac:dyDescent="0.25">
      <c r="A42" s="51">
        <f t="shared" si="123"/>
        <v>10</v>
      </c>
      <c r="B42" s="31" t="str">
        <f>DETAILS!AC33</f>
        <v>Ageel</v>
      </c>
      <c r="C42" s="20" t="str">
        <f t="shared" ref="C42" si="187">C344</f>
        <v>8A</v>
      </c>
      <c r="D42" s="21" t="str">
        <f t="shared" ref="D42:AU42" si="188">D344</f>
        <v>9A</v>
      </c>
      <c r="E42" s="21" t="str">
        <f t="shared" si="188"/>
        <v>10A</v>
      </c>
      <c r="F42" s="21" t="str">
        <f t="shared" si="188"/>
        <v/>
      </c>
      <c r="G42" s="448" t="str">
        <f t="shared" si="188"/>
        <v/>
      </c>
      <c r="H42" s="21" t="str">
        <f t="shared" si="188"/>
        <v/>
      </c>
      <c r="I42" s="21" t="str">
        <f t="shared" si="188"/>
        <v/>
      </c>
      <c r="J42" s="21" t="str">
        <f t="shared" si="188"/>
        <v/>
      </c>
      <c r="K42" s="487" t="str">
        <f t="shared" si="188"/>
        <v/>
      </c>
      <c r="L42" s="20" t="str">
        <f t="shared" si="188"/>
        <v/>
      </c>
      <c r="M42" s="21" t="str">
        <f t="shared" si="188"/>
        <v>9A</v>
      </c>
      <c r="N42" s="21" t="str">
        <f t="shared" si="188"/>
        <v>10A</v>
      </c>
      <c r="O42" s="21" t="str">
        <f t="shared" si="188"/>
        <v>8A</v>
      </c>
      <c r="P42" s="448" t="str">
        <f t="shared" si="188"/>
        <v/>
      </c>
      <c r="Q42" s="21" t="str">
        <f t="shared" si="188"/>
        <v>7A</v>
      </c>
      <c r="R42" s="21" t="str">
        <f t="shared" si="188"/>
        <v/>
      </c>
      <c r="S42" s="21" t="str">
        <f t="shared" si="188"/>
        <v/>
      </c>
      <c r="T42" s="487" t="str">
        <f t="shared" si="188"/>
        <v/>
      </c>
      <c r="U42" s="20" t="str">
        <f t="shared" si="188"/>
        <v>8A</v>
      </c>
      <c r="V42" s="21" t="str">
        <f t="shared" si="188"/>
        <v>9A</v>
      </c>
      <c r="W42" s="21" t="str">
        <f t="shared" si="188"/>
        <v/>
      </c>
      <c r="X42" s="21" t="str">
        <f t="shared" si="188"/>
        <v>10A</v>
      </c>
      <c r="Y42" s="448" t="str">
        <f t="shared" si="188"/>
        <v/>
      </c>
      <c r="Z42" s="21" t="str">
        <f t="shared" si="188"/>
        <v/>
      </c>
      <c r="AA42" s="21" t="str">
        <f t="shared" si="188"/>
        <v>10A</v>
      </c>
      <c r="AB42" s="21" t="str">
        <f t="shared" si="188"/>
        <v/>
      </c>
      <c r="AC42" s="487" t="str">
        <f t="shared" si="188"/>
        <v/>
      </c>
      <c r="AD42" s="20" t="str">
        <f t="shared" si="188"/>
        <v>8A</v>
      </c>
      <c r="AE42" s="21" t="str">
        <f t="shared" si="188"/>
        <v>9A</v>
      </c>
      <c r="AF42" s="21" t="str">
        <f t="shared" si="188"/>
        <v>BTC</v>
      </c>
      <c r="AG42" s="21" t="str">
        <f t="shared" si="188"/>
        <v/>
      </c>
      <c r="AH42" s="448" t="str">
        <f t="shared" si="188"/>
        <v/>
      </c>
      <c r="AI42" s="21" t="str">
        <f t="shared" si="188"/>
        <v/>
      </c>
      <c r="AJ42" s="21" t="str">
        <f t="shared" si="188"/>
        <v/>
      </c>
      <c r="AK42" s="21" t="str">
        <f t="shared" si="188"/>
        <v/>
      </c>
      <c r="AL42" s="487" t="str">
        <f t="shared" si="188"/>
        <v/>
      </c>
      <c r="AM42" s="20" t="str">
        <f t="shared" si="188"/>
        <v>8A</v>
      </c>
      <c r="AN42" s="21" t="str">
        <f t="shared" si="188"/>
        <v>BTC</v>
      </c>
      <c r="AO42" s="21" t="str">
        <f t="shared" si="188"/>
        <v>9A</v>
      </c>
      <c r="AP42" s="21" t="str">
        <f t="shared" si="188"/>
        <v>10A</v>
      </c>
      <c r="AQ42" s="448" t="str">
        <f t="shared" si="188"/>
        <v/>
      </c>
      <c r="AR42" s="21" t="str">
        <f t="shared" si="188"/>
        <v>6A</v>
      </c>
      <c r="AS42" s="21" t="str">
        <f t="shared" si="188"/>
        <v/>
      </c>
      <c r="AT42" s="21" t="str">
        <f t="shared" si="188"/>
        <v/>
      </c>
      <c r="AU42" s="498" t="str">
        <f t="shared" si="188"/>
        <v/>
      </c>
      <c r="AV42" s="84">
        <f t="shared" ref="AV42" si="189">AV344</f>
        <v>19</v>
      </c>
      <c r="AW42" s="51" t="str">
        <f t="shared" si="130"/>
        <v/>
      </c>
      <c r="AX42" s="68">
        <f t="shared" si="131"/>
        <v>3</v>
      </c>
      <c r="AY42" s="68">
        <f t="shared" si="154"/>
        <v>2</v>
      </c>
      <c r="AZ42" s="68">
        <f t="shared" si="155"/>
        <v>1</v>
      </c>
      <c r="BA42" s="68">
        <f t="shared" si="156"/>
        <v>0</v>
      </c>
      <c r="BB42" s="68">
        <f t="shared" si="157"/>
        <v>0</v>
      </c>
      <c r="BC42" s="68">
        <f t="shared" si="158"/>
        <v>0</v>
      </c>
      <c r="BD42" s="68">
        <f t="shared" si="159"/>
        <v>0</v>
      </c>
      <c r="BE42" s="68"/>
      <c r="BF42" s="68"/>
      <c r="BG42" s="68">
        <f t="shared" si="160"/>
        <v>2</v>
      </c>
      <c r="BH42" s="68">
        <f t="shared" si="161"/>
        <v>3</v>
      </c>
      <c r="BI42" s="68">
        <f t="shared" si="162"/>
        <v>2</v>
      </c>
      <c r="BJ42" s="68">
        <f t="shared" si="163"/>
        <v>2</v>
      </c>
      <c r="BK42" s="68">
        <f t="shared" si="164"/>
        <v>1</v>
      </c>
      <c r="BL42" s="68">
        <f t="shared" si="165"/>
        <v>1</v>
      </c>
      <c r="BM42" s="68">
        <f t="shared" si="166"/>
        <v>0</v>
      </c>
      <c r="BN42" s="68"/>
      <c r="BO42" s="68"/>
      <c r="BP42" s="68">
        <f t="shared" si="167"/>
        <v>2</v>
      </c>
      <c r="BQ42" s="68">
        <f t="shared" si="168"/>
        <v>2</v>
      </c>
      <c r="BR42" s="68">
        <f t="shared" si="169"/>
        <v>1</v>
      </c>
      <c r="BS42" s="68">
        <f t="shared" si="170"/>
        <v>1</v>
      </c>
      <c r="BT42" s="68">
        <f t="shared" si="171"/>
        <v>1</v>
      </c>
      <c r="BU42" s="68">
        <f t="shared" si="172"/>
        <v>1</v>
      </c>
      <c r="BV42" s="68">
        <f t="shared" si="173"/>
        <v>1</v>
      </c>
      <c r="BW42" s="68"/>
      <c r="BX42" s="68"/>
      <c r="BY42" s="68">
        <f t="shared" si="174"/>
        <v>3</v>
      </c>
      <c r="BZ42" s="68">
        <f t="shared" si="175"/>
        <v>2</v>
      </c>
      <c r="CA42" s="68">
        <f t="shared" si="176"/>
        <v>1</v>
      </c>
      <c r="CB42" s="68">
        <f t="shared" si="177"/>
        <v>0</v>
      </c>
      <c r="CC42" s="68">
        <f t="shared" si="178"/>
        <v>0</v>
      </c>
      <c r="CD42" s="68">
        <f t="shared" si="179"/>
        <v>0</v>
      </c>
      <c r="CE42" s="68">
        <f t="shared" si="180"/>
        <v>0</v>
      </c>
      <c r="CF42" s="68"/>
      <c r="CG42" s="68"/>
      <c r="CH42" s="68">
        <f t="shared" si="144"/>
        <v>3</v>
      </c>
      <c r="CI42" s="68">
        <f t="shared" si="145"/>
        <v>3</v>
      </c>
      <c r="CJ42" s="68">
        <f t="shared" si="146"/>
        <v>2</v>
      </c>
      <c r="CK42" s="68">
        <f t="shared" si="147"/>
        <v>2</v>
      </c>
      <c r="CL42" s="68">
        <f t="shared" si="148"/>
        <v>1</v>
      </c>
      <c r="CM42" s="68">
        <f t="shared" si="149"/>
        <v>1</v>
      </c>
      <c r="CN42" s="68">
        <f t="shared" si="150"/>
        <v>0</v>
      </c>
      <c r="CO42" s="356"/>
      <c r="CP42" s="56"/>
      <c r="CQ42" s="66"/>
      <c r="CR42" s="66"/>
      <c r="CS42" s="66"/>
      <c r="CT42" s="66"/>
      <c r="CU42" s="66"/>
      <c r="CV42" s="66"/>
      <c r="CW42" s="66"/>
      <c r="CX42" s="66"/>
      <c r="CY42" s="66"/>
      <c r="CZ42" s="66"/>
      <c r="DA42" s="66"/>
      <c r="DB42" s="66"/>
      <c r="DC42" s="66"/>
      <c r="DD42" s="66"/>
      <c r="DE42" s="66"/>
      <c r="DF42" s="66"/>
      <c r="DG42" s="66"/>
      <c r="DH42" s="66"/>
      <c r="DI42" s="66"/>
      <c r="DJ42" s="66"/>
      <c r="DK42" s="66"/>
      <c r="DL42" s="66"/>
      <c r="DM42" s="66"/>
      <c r="DN42" s="66"/>
      <c r="DO42" s="66"/>
      <c r="DP42" s="66"/>
    </row>
    <row r="43" spans="1:120" x14ac:dyDescent="0.25">
      <c r="A43" s="51">
        <f t="shared" si="123"/>
        <v>11</v>
      </c>
      <c r="B43" s="31" t="str">
        <f>DETAILS!AC34</f>
        <v>Lucian</v>
      </c>
      <c r="C43" s="20" t="str">
        <f t="shared" ref="C43" si="190">C345</f>
        <v>9A</v>
      </c>
      <c r="D43" s="21" t="str">
        <f t="shared" ref="D43:AU43" si="191">D345</f>
        <v/>
      </c>
      <c r="E43" s="21" t="str">
        <f t="shared" si="191"/>
        <v/>
      </c>
      <c r="F43" s="21" t="str">
        <f t="shared" si="191"/>
        <v/>
      </c>
      <c r="G43" s="448" t="str">
        <f t="shared" si="191"/>
        <v/>
      </c>
      <c r="H43" s="21" t="str">
        <f t="shared" si="191"/>
        <v/>
      </c>
      <c r="I43" s="21" t="str">
        <f t="shared" si="191"/>
        <v>5A</v>
      </c>
      <c r="J43" s="21" t="str">
        <f t="shared" si="191"/>
        <v/>
      </c>
      <c r="K43" s="487" t="str">
        <f t="shared" si="191"/>
        <v/>
      </c>
      <c r="L43" s="20" t="str">
        <f t="shared" si="191"/>
        <v>8A</v>
      </c>
      <c r="M43" s="21" t="str">
        <f t="shared" si="191"/>
        <v>5A</v>
      </c>
      <c r="N43" s="21" t="str">
        <f t="shared" si="191"/>
        <v>9A</v>
      </c>
      <c r="O43" s="21" t="str">
        <f t="shared" si="191"/>
        <v/>
      </c>
      <c r="P43" s="448" t="str">
        <f t="shared" si="191"/>
        <v/>
      </c>
      <c r="Q43" s="21" t="str">
        <f t="shared" si="191"/>
        <v/>
      </c>
      <c r="R43" s="21" t="str">
        <f t="shared" si="191"/>
        <v>10A</v>
      </c>
      <c r="S43" s="21" t="str">
        <f t="shared" si="191"/>
        <v/>
      </c>
      <c r="T43" s="487" t="str">
        <f t="shared" si="191"/>
        <v/>
      </c>
      <c r="U43" s="20" t="str">
        <f t="shared" si="191"/>
        <v>9A</v>
      </c>
      <c r="V43" s="21" t="str">
        <f t="shared" si="191"/>
        <v>10A</v>
      </c>
      <c r="W43" s="21" t="str">
        <f t="shared" si="191"/>
        <v>8A</v>
      </c>
      <c r="X43" s="21" t="str">
        <f t="shared" si="191"/>
        <v/>
      </c>
      <c r="Y43" s="448" t="str">
        <f t="shared" si="191"/>
        <v/>
      </c>
      <c r="Z43" s="21" t="str">
        <f t="shared" si="191"/>
        <v/>
      </c>
      <c r="AA43" s="21" t="str">
        <f t="shared" si="191"/>
        <v>5A</v>
      </c>
      <c r="AB43" s="21" t="str">
        <f t="shared" si="191"/>
        <v/>
      </c>
      <c r="AC43" s="487" t="str">
        <f t="shared" si="191"/>
        <v/>
      </c>
      <c r="AD43" s="20" t="str">
        <f t="shared" si="191"/>
        <v>9A</v>
      </c>
      <c r="AE43" s="21" t="str">
        <f t="shared" si="191"/>
        <v>10A</v>
      </c>
      <c r="AF43" s="21" t="str">
        <f t="shared" si="191"/>
        <v>8A</v>
      </c>
      <c r="AG43" s="21" t="str">
        <f t="shared" si="191"/>
        <v>5A</v>
      </c>
      <c r="AH43" s="448" t="str">
        <f t="shared" si="191"/>
        <v/>
      </c>
      <c r="AI43" s="21" t="str">
        <f t="shared" si="191"/>
        <v/>
      </c>
      <c r="AJ43" s="21" t="str">
        <f t="shared" si="191"/>
        <v/>
      </c>
      <c r="AK43" s="21" t="str">
        <f t="shared" si="191"/>
        <v/>
      </c>
      <c r="AL43" s="487" t="str">
        <f t="shared" si="191"/>
        <v/>
      </c>
      <c r="AM43" s="20" t="str">
        <f t="shared" si="191"/>
        <v>10A</v>
      </c>
      <c r="AN43" s="21" t="str">
        <f t="shared" si="191"/>
        <v/>
      </c>
      <c r="AO43" s="21" t="str">
        <f t="shared" si="191"/>
        <v>8A</v>
      </c>
      <c r="AP43" s="21" t="str">
        <f t="shared" si="191"/>
        <v/>
      </c>
      <c r="AQ43" s="448" t="str">
        <f t="shared" si="191"/>
        <v/>
      </c>
      <c r="AR43" s="21" t="str">
        <f t="shared" si="191"/>
        <v/>
      </c>
      <c r="AS43" s="21" t="str">
        <f t="shared" si="191"/>
        <v/>
      </c>
      <c r="AT43" s="21" t="str">
        <f t="shared" si="191"/>
        <v>5A</v>
      </c>
      <c r="AU43" s="498" t="str">
        <f t="shared" si="191"/>
        <v/>
      </c>
      <c r="AV43" s="84">
        <f t="shared" ref="AV43" si="192">AV345</f>
        <v>17</v>
      </c>
      <c r="AW43" s="51" t="str">
        <f t="shared" si="130"/>
        <v/>
      </c>
      <c r="AX43" s="68">
        <f t="shared" si="131"/>
        <v>1</v>
      </c>
      <c r="AY43" s="68">
        <f t="shared" si="154"/>
        <v>0</v>
      </c>
      <c r="AZ43" s="68">
        <f t="shared" si="155"/>
        <v>0</v>
      </c>
      <c r="BA43" s="68">
        <f t="shared" si="156"/>
        <v>0</v>
      </c>
      <c r="BB43" s="68">
        <f t="shared" si="157"/>
        <v>1</v>
      </c>
      <c r="BC43" s="68">
        <f t="shared" si="158"/>
        <v>1</v>
      </c>
      <c r="BD43" s="68">
        <f t="shared" si="159"/>
        <v>1</v>
      </c>
      <c r="BE43" s="68"/>
      <c r="BF43" s="68"/>
      <c r="BG43" s="68">
        <f t="shared" si="160"/>
        <v>3</v>
      </c>
      <c r="BH43" s="68">
        <f t="shared" si="161"/>
        <v>2</v>
      </c>
      <c r="BI43" s="68">
        <f t="shared" si="162"/>
        <v>1</v>
      </c>
      <c r="BJ43" s="68">
        <f t="shared" si="163"/>
        <v>0</v>
      </c>
      <c r="BK43" s="68">
        <f t="shared" si="164"/>
        <v>1</v>
      </c>
      <c r="BL43" s="68">
        <f t="shared" si="165"/>
        <v>1</v>
      </c>
      <c r="BM43" s="68">
        <f t="shared" si="166"/>
        <v>1</v>
      </c>
      <c r="BN43" s="68"/>
      <c r="BO43" s="68"/>
      <c r="BP43" s="68">
        <f t="shared" si="167"/>
        <v>3</v>
      </c>
      <c r="BQ43" s="68">
        <f t="shared" si="168"/>
        <v>2</v>
      </c>
      <c r="BR43" s="68">
        <f t="shared" si="169"/>
        <v>1</v>
      </c>
      <c r="BS43" s="68">
        <f t="shared" si="170"/>
        <v>0</v>
      </c>
      <c r="BT43" s="68">
        <f t="shared" si="171"/>
        <v>1</v>
      </c>
      <c r="BU43" s="68">
        <f t="shared" si="172"/>
        <v>1</v>
      </c>
      <c r="BV43" s="68">
        <f t="shared" si="173"/>
        <v>1</v>
      </c>
      <c r="BW43" s="68"/>
      <c r="BX43" s="68"/>
      <c r="BY43" s="68">
        <f t="shared" si="174"/>
        <v>3</v>
      </c>
      <c r="BZ43" s="68">
        <f t="shared" si="175"/>
        <v>3</v>
      </c>
      <c r="CA43" s="68">
        <f t="shared" si="176"/>
        <v>2</v>
      </c>
      <c r="CB43" s="68">
        <f t="shared" si="177"/>
        <v>1</v>
      </c>
      <c r="CC43" s="68">
        <f t="shared" si="178"/>
        <v>0</v>
      </c>
      <c r="CD43" s="68">
        <f t="shared" si="179"/>
        <v>0</v>
      </c>
      <c r="CE43" s="68">
        <f t="shared" si="180"/>
        <v>0</v>
      </c>
      <c r="CF43" s="68"/>
      <c r="CG43" s="68"/>
      <c r="CH43" s="68">
        <f t="shared" si="144"/>
        <v>2</v>
      </c>
      <c r="CI43" s="68">
        <f t="shared" si="145"/>
        <v>1</v>
      </c>
      <c r="CJ43" s="68">
        <f t="shared" si="146"/>
        <v>1</v>
      </c>
      <c r="CK43" s="68">
        <f t="shared" si="147"/>
        <v>0</v>
      </c>
      <c r="CL43" s="68">
        <f t="shared" si="148"/>
        <v>0</v>
      </c>
      <c r="CM43" s="68">
        <f t="shared" si="149"/>
        <v>1</v>
      </c>
      <c r="CN43" s="68">
        <f t="shared" si="150"/>
        <v>1</v>
      </c>
      <c r="CO43" s="356"/>
      <c r="CP43" s="56"/>
      <c r="CQ43" s="66"/>
      <c r="CR43" s="66"/>
      <c r="CS43" s="66"/>
      <c r="CT43" s="66"/>
      <c r="CU43" s="66"/>
      <c r="CV43" s="66"/>
      <c r="CW43" s="66"/>
      <c r="CX43" s="66"/>
      <c r="CY43" s="66"/>
      <c r="CZ43" s="66"/>
      <c r="DA43" s="66"/>
      <c r="DB43" s="66"/>
      <c r="DC43" s="66"/>
      <c r="DD43" s="66"/>
      <c r="DE43" s="66"/>
      <c r="DF43" s="66"/>
      <c r="DG43" s="66"/>
      <c r="DH43" s="66"/>
      <c r="DI43" s="66"/>
      <c r="DJ43" s="66"/>
      <c r="DK43" s="66"/>
      <c r="DL43" s="66"/>
      <c r="DM43" s="66"/>
      <c r="DN43" s="66"/>
      <c r="DO43" s="66"/>
      <c r="DP43" s="66"/>
    </row>
    <row r="44" spans="1:120" x14ac:dyDescent="0.25">
      <c r="A44" s="51">
        <f t="shared" si="123"/>
        <v>12</v>
      </c>
      <c r="B44" s="31" t="str">
        <f>DETAILS!AC35</f>
        <v>Ashraf</v>
      </c>
      <c r="C44" s="20" t="str">
        <f t="shared" ref="C44" si="193">C346</f>
        <v>10A</v>
      </c>
      <c r="D44" s="21" t="str">
        <f t="shared" ref="D44:AU44" si="194">D346</f>
        <v/>
      </c>
      <c r="E44" s="21" t="str">
        <f t="shared" si="194"/>
        <v/>
      </c>
      <c r="F44" s="21" t="str">
        <f t="shared" si="194"/>
        <v>7A</v>
      </c>
      <c r="G44" s="448" t="str">
        <f t="shared" si="194"/>
        <v/>
      </c>
      <c r="H44" s="21" t="str">
        <f t="shared" si="194"/>
        <v/>
      </c>
      <c r="I44" s="21" t="str">
        <f t="shared" si="194"/>
        <v>8A</v>
      </c>
      <c r="J44" s="21" t="str">
        <f t="shared" si="194"/>
        <v>9A</v>
      </c>
      <c r="K44" s="487" t="str">
        <f t="shared" si="194"/>
        <v/>
      </c>
      <c r="L44" s="20" t="str">
        <f t="shared" si="194"/>
        <v/>
      </c>
      <c r="M44" s="21" t="str">
        <f t="shared" si="194"/>
        <v/>
      </c>
      <c r="N44" s="21" t="str">
        <f t="shared" si="194"/>
        <v/>
      </c>
      <c r="O44" s="21" t="str">
        <f t="shared" si="194"/>
        <v>7A</v>
      </c>
      <c r="P44" s="448" t="str">
        <f t="shared" si="194"/>
        <v/>
      </c>
      <c r="Q44" s="21" t="str">
        <f t="shared" si="194"/>
        <v>10A</v>
      </c>
      <c r="R44" s="21" t="str">
        <f t="shared" si="194"/>
        <v/>
      </c>
      <c r="S44" s="21" t="str">
        <f t="shared" si="194"/>
        <v/>
      </c>
      <c r="T44" s="487" t="str">
        <f t="shared" si="194"/>
        <v/>
      </c>
      <c r="U44" s="20" t="str">
        <f t="shared" si="194"/>
        <v/>
      </c>
      <c r="V44" s="21" t="str">
        <f t="shared" si="194"/>
        <v/>
      </c>
      <c r="W44" s="21" t="str">
        <f t="shared" si="194"/>
        <v/>
      </c>
      <c r="X44" s="21" t="str">
        <f t="shared" si="194"/>
        <v/>
      </c>
      <c r="Y44" s="448" t="str">
        <f t="shared" si="194"/>
        <v/>
      </c>
      <c r="Z44" s="21" t="str">
        <f t="shared" si="194"/>
        <v>8A</v>
      </c>
      <c r="AA44" s="21" t="str">
        <f t="shared" si="194"/>
        <v>9A</v>
      </c>
      <c r="AB44" s="21" t="str">
        <f t="shared" si="194"/>
        <v/>
      </c>
      <c r="AC44" s="487" t="str">
        <f t="shared" si="194"/>
        <v/>
      </c>
      <c r="AD44" s="20" t="str">
        <f t="shared" si="194"/>
        <v>10A</v>
      </c>
      <c r="AE44" s="21" t="str">
        <f t="shared" si="194"/>
        <v/>
      </c>
      <c r="AF44" s="21" t="str">
        <f t="shared" si="194"/>
        <v>7A</v>
      </c>
      <c r="AG44" s="21" t="str">
        <f t="shared" si="194"/>
        <v>8A</v>
      </c>
      <c r="AH44" s="448" t="str">
        <f t="shared" si="194"/>
        <v/>
      </c>
      <c r="AI44" s="21" t="str">
        <f t="shared" si="194"/>
        <v/>
      </c>
      <c r="AJ44" s="21" t="str">
        <f t="shared" si="194"/>
        <v/>
      </c>
      <c r="AK44" s="21" t="str">
        <f t="shared" si="194"/>
        <v>9A</v>
      </c>
      <c r="AL44" s="487" t="str">
        <f t="shared" si="194"/>
        <v/>
      </c>
      <c r="AM44" s="20" t="str">
        <f t="shared" si="194"/>
        <v/>
      </c>
      <c r="AN44" s="21" t="str">
        <f t="shared" si="194"/>
        <v/>
      </c>
      <c r="AO44" s="21" t="str">
        <f t="shared" si="194"/>
        <v>7A</v>
      </c>
      <c r="AP44" s="21" t="str">
        <f t="shared" si="194"/>
        <v/>
      </c>
      <c r="AQ44" s="448" t="str">
        <f t="shared" si="194"/>
        <v/>
      </c>
      <c r="AR44" s="21" t="str">
        <f t="shared" si="194"/>
        <v>9A</v>
      </c>
      <c r="AS44" s="21" t="str">
        <f t="shared" si="194"/>
        <v>10A</v>
      </c>
      <c r="AT44" s="21" t="str">
        <f t="shared" si="194"/>
        <v>8A</v>
      </c>
      <c r="AU44" s="498" t="str">
        <f t="shared" si="194"/>
        <v/>
      </c>
      <c r="AV44" s="84">
        <f t="shared" ref="AV44" si="195">AV346</f>
        <v>16</v>
      </c>
      <c r="AW44" s="51" t="str">
        <f t="shared" si="130"/>
        <v/>
      </c>
      <c r="AX44" s="68">
        <f t="shared" si="131"/>
        <v>1</v>
      </c>
      <c r="AY44" s="68">
        <f t="shared" si="154"/>
        <v>1</v>
      </c>
      <c r="AZ44" s="68">
        <f t="shared" si="155"/>
        <v>1</v>
      </c>
      <c r="BA44" s="68">
        <f t="shared" si="156"/>
        <v>1</v>
      </c>
      <c r="BB44" s="68">
        <f t="shared" si="157"/>
        <v>1</v>
      </c>
      <c r="BC44" s="68">
        <f t="shared" si="158"/>
        <v>2</v>
      </c>
      <c r="BD44" s="68">
        <f t="shared" si="159"/>
        <v>2</v>
      </c>
      <c r="BE44" s="68"/>
      <c r="BF44" s="68"/>
      <c r="BG44" s="68">
        <f t="shared" si="160"/>
        <v>0</v>
      </c>
      <c r="BH44" s="68">
        <f t="shared" si="161"/>
        <v>1</v>
      </c>
      <c r="BI44" s="68">
        <f t="shared" si="162"/>
        <v>1</v>
      </c>
      <c r="BJ44" s="68">
        <f t="shared" si="163"/>
        <v>2</v>
      </c>
      <c r="BK44" s="68">
        <f t="shared" si="164"/>
        <v>1</v>
      </c>
      <c r="BL44" s="68">
        <f t="shared" si="165"/>
        <v>1</v>
      </c>
      <c r="BM44" s="68">
        <f t="shared" si="166"/>
        <v>0</v>
      </c>
      <c r="BN44" s="68"/>
      <c r="BO44" s="68"/>
      <c r="BP44" s="68">
        <f t="shared" si="167"/>
        <v>0</v>
      </c>
      <c r="BQ44" s="68">
        <f t="shared" si="168"/>
        <v>0</v>
      </c>
      <c r="BR44" s="68">
        <f t="shared" si="169"/>
        <v>0</v>
      </c>
      <c r="BS44" s="68">
        <f t="shared" si="170"/>
        <v>1</v>
      </c>
      <c r="BT44" s="68">
        <f t="shared" si="171"/>
        <v>2</v>
      </c>
      <c r="BU44" s="68">
        <f t="shared" si="172"/>
        <v>2</v>
      </c>
      <c r="BV44" s="68">
        <f t="shared" si="173"/>
        <v>1</v>
      </c>
      <c r="BW44" s="68"/>
      <c r="BX44" s="68"/>
      <c r="BY44" s="68">
        <f t="shared" si="174"/>
        <v>2</v>
      </c>
      <c r="BZ44" s="68">
        <f t="shared" si="175"/>
        <v>2</v>
      </c>
      <c r="CA44" s="68">
        <f t="shared" si="176"/>
        <v>2</v>
      </c>
      <c r="CB44" s="68">
        <f t="shared" si="177"/>
        <v>1</v>
      </c>
      <c r="CC44" s="68">
        <f t="shared" si="178"/>
        <v>0</v>
      </c>
      <c r="CD44" s="68">
        <f t="shared" si="179"/>
        <v>1</v>
      </c>
      <c r="CE44" s="68">
        <f t="shared" si="180"/>
        <v>1</v>
      </c>
      <c r="CF44" s="68"/>
      <c r="CG44" s="68"/>
      <c r="CH44" s="68">
        <f t="shared" si="144"/>
        <v>1</v>
      </c>
      <c r="CI44" s="68">
        <f t="shared" si="145"/>
        <v>1</v>
      </c>
      <c r="CJ44" s="68">
        <f t="shared" si="146"/>
        <v>1</v>
      </c>
      <c r="CK44" s="68">
        <f t="shared" si="147"/>
        <v>1</v>
      </c>
      <c r="CL44" s="68">
        <f t="shared" si="148"/>
        <v>2</v>
      </c>
      <c r="CM44" s="68">
        <f t="shared" si="149"/>
        <v>3</v>
      </c>
      <c r="CN44" s="68">
        <f t="shared" si="150"/>
        <v>2</v>
      </c>
      <c r="CO44" s="356"/>
      <c r="CP44" s="56"/>
      <c r="CQ44" s="66"/>
      <c r="CR44" s="66"/>
      <c r="CS44" s="66"/>
      <c r="CT44" s="66"/>
      <c r="CU44" s="66"/>
      <c r="CV44" s="66"/>
      <c r="CW44" s="66"/>
      <c r="CX44" s="66"/>
      <c r="CY44" s="66"/>
      <c r="CZ44" s="66"/>
      <c r="DA44" s="66"/>
      <c r="DB44" s="66"/>
      <c r="DC44" s="66"/>
      <c r="DD44" s="66"/>
      <c r="DE44" s="66"/>
      <c r="DF44" s="66"/>
      <c r="DG44" s="66"/>
      <c r="DH44" s="66"/>
      <c r="DI44" s="66"/>
      <c r="DJ44" s="66"/>
      <c r="DK44" s="66"/>
      <c r="DL44" s="66"/>
      <c r="DM44" s="66"/>
      <c r="DN44" s="66"/>
      <c r="DO44" s="66"/>
      <c r="DP44" s="66"/>
    </row>
    <row r="45" spans="1:120" x14ac:dyDescent="0.25">
      <c r="A45" s="51">
        <f t="shared" si="123"/>
        <v>13</v>
      </c>
      <c r="B45" s="31" t="str">
        <f>DETAILS!AC36</f>
        <v>Cilji</v>
      </c>
      <c r="C45" s="20" t="str">
        <f t="shared" ref="C45" si="196">C347</f>
        <v/>
      </c>
      <c r="D45" s="21" t="str">
        <f t="shared" ref="D45:AU45" si="197">D347</f>
        <v>7A</v>
      </c>
      <c r="E45" s="21" t="str">
        <f t="shared" si="197"/>
        <v/>
      </c>
      <c r="F45" s="21" t="str">
        <f t="shared" si="197"/>
        <v>10A</v>
      </c>
      <c r="G45" s="448" t="str">
        <f t="shared" si="197"/>
        <v/>
      </c>
      <c r="H45" s="21" t="str">
        <f t="shared" si="197"/>
        <v/>
      </c>
      <c r="I45" s="21" t="str">
        <f t="shared" si="197"/>
        <v>9A</v>
      </c>
      <c r="J45" s="21" t="str">
        <f t="shared" si="197"/>
        <v>8A</v>
      </c>
      <c r="K45" s="487" t="str">
        <f t="shared" si="197"/>
        <v/>
      </c>
      <c r="L45" s="20" t="str">
        <f t="shared" si="197"/>
        <v/>
      </c>
      <c r="M45" s="21" t="str">
        <f t="shared" si="197"/>
        <v/>
      </c>
      <c r="N45" s="21" t="str">
        <f t="shared" si="197"/>
        <v/>
      </c>
      <c r="O45" s="21" t="str">
        <f t="shared" si="197"/>
        <v>10A</v>
      </c>
      <c r="P45" s="448" t="str">
        <f t="shared" si="197"/>
        <v/>
      </c>
      <c r="Q45" s="21" t="str">
        <f t="shared" si="197"/>
        <v>9A</v>
      </c>
      <c r="R45" s="21" t="str">
        <f t="shared" si="197"/>
        <v>7A</v>
      </c>
      <c r="S45" s="21" t="str">
        <f t="shared" si="197"/>
        <v>8A</v>
      </c>
      <c r="T45" s="487" t="str">
        <f t="shared" si="197"/>
        <v/>
      </c>
      <c r="U45" s="20" t="str">
        <f t="shared" si="197"/>
        <v>10A</v>
      </c>
      <c r="V45" s="21" t="str">
        <f t="shared" si="197"/>
        <v/>
      </c>
      <c r="W45" s="21" t="str">
        <f t="shared" si="197"/>
        <v/>
      </c>
      <c r="X45" s="21" t="str">
        <f t="shared" si="197"/>
        <v>7A</v>
      </c>
      <c r="Y45" s="448" t="str">
        <f t="shared" si="197"/>
        <v/>
      </c>
      <c r="Z45" s="21" t="str">
        <f t="shared" si="197"/>
        <v>9A</v>
      </c>
      <c r="AA45" s="21" t="str">
        <f t="shared" si="197"/>
        <v/>
      </c>
      <c r="AB45" s="21" t="str">
        <f t="shared" si="197"/>
        <v>8A</v>
      </c>
      <c r="AC45" s="487" t="str">
        <f t="shared" si="197"/>
        <v/>
      </c>
      <c r="AD45" s="20" t="str">
        <f t="shared" si="197"/>
        <v/>
      </c>
      <c r="AE45" s="21" t="str">
        <f t="shared" si="197"/>
        <v/>
      </c>
      <c r="AF45" s="21" t="str">
        <f t="shared" si="197"/>
        <v/>
      </c>
      <c r="AG45" s="21" t="str">
        <f t="shared" si="197"/>
        <v>7A</v>
      </c>
      <c r="AH45" s="448" t="str">
        <f t="shared" si="197"/>
        <v/>
      </c>
      <c r="AI45" s="21" t="str">
        <f t="shared" si="197"/>
        <v>9A</v>
      </c>
      <c r="AJ45" s="21" t="str">
        <f t="shared" si="197"/>
        <v>10A</v>
      </c>
      <c r="AK45" s="21" t="str">
        <f t="shared" si="197"/>
        <v>8A</v>
      </c>
      <c r="AL45" s="487" t="str">
        <f t="shared" si="197"/>
        <v/>
      </c>
      <c r="AM45" s="20" t="str">
        <f t="shared" si="197"/>
        <v/>
      </c>
      <c r="AN45" s="21" t="str">
        <f t="shared" si="197"/>
        <v>7A</v>
      </c>
      <c r="AO45" s="21" t="str">
        <f t="shared" si="197"/>
        <v/>
      </c>
      <c r="AP45" s="21" t="str">
        <f t="shared" si="197"/>
        <v>8A</v>
      </c>
      <c r="AQ45" s="448" t="str">
        <f t="shared" si="197"/>
        <v/>
      </c>
      <c r="AR45" s="21" t="str">
        <f t="shared" si="197"/>
        <v/>
      </c>
      <c r="AS45" s="21" t="str">
        <f t="shared" si="197"/>
        <v>9A</v>
      </c>
      <c r="AT45" s="21" t="str">
        <f t="shared" si="197"/>
        <v>10A</v>
      </c>
      <c r="AU45" s="498" t="str">
        <f t="shared" si="197"/>
        <v/>
      </c>
      <c r="AV45" s="84">
        <f t="shared" ref="AV45" si="198">AV347</f>
        <v>20</v>
      </c>
      <c r="AW45" s="51" t="str">
        <f t="shared" si="130"/>
        <v/>
      </c>
      <c r="AX45" s="68">
        <f t="shared" si="131"/>
        <v>1</v>
      </c>
      <c r="AY45" s="68">
        <f t="shared" si="154"/>
        <v>2</v>
      </c>
      <c r="AZ45" s="68">
        <f t="shared" si="155"/>
        <v>1</v>
      </c>
      <c r="BA45" s="68">
        <f t="shared" si="156"/>
        <v>1</v>
      </c>
      <c r="BB45" s="68">
        <f t="shared" si="157"/>
        <v>1</v>
      </c>
      <c r="BC45" s="68">
        <f t="shared" si="158"/>
        <v>2</v>
      </c>
      <c r="BD45" s="68">
        <f t="shared" si="159"/>
        <v>2</v>
      </c>
      <c r="BE45" s="68"/>
      <c r="BF45" s="68"/>
      <c r="BG45" s="68">
        <f t="shared" si="160"/>
        <v>0</v>
      </c>
      <c r="BH45" s="68">
        <f t="shared" si="161"/>
        <v>1</v>
      </c>
      <c r="BI45" s="68">
        <f t="shared" si="162"/>
        <v>1</v>
      </c>
      <c r="BJ45" s="68">
        <f t="shared" si="163"/>
        <v>2</v>
      </c>
      <c r="BK45" s="68">
        <f t="shared" si="164"/>
        <v>2</v>
      </c>
      <c r="BL45" s="68">
        <f t="shared" si="165"/>
        <v>3</v>
      </c>
      <c r="BM45" s="68">
        <f t="shared" si="166"/>
        <v>2</v>
      </c>
      <c r="BN45" s="68"/>
      <c r="BO45" s="68"/>
      <c r="BP45" s="68">
        <f t="shared" si="167"/>
        <v>1</v>
      </c>
      <c r="BQ45" s="68">
        <f t="shared" si="168"/>
        <v>1</v>
      </c>
      <c r="BR45" s="68">
        <f t="shared" si="169"/>
        <v>1</v>
      </c>
      <c r="BS45" s="68">
        <f t="shared" si="170"/>
        <v>2</v>
      </c>
      <c r="BT45" s="68">
        <f t="shared" si="171"/>
        <v>1</v>
      </c>
      <c r="BU45" s="68">
        <f t="shared" si="172"/>
        <v>2</v>
      </c>
      <c r="BV45" s="68">
        <f t="shared" si="173"/>
        <v>1</v>
      </c>
      <c r="BW45" s="68"/>
      <c r="BX45" s="68"/>
      <c r="BY45" s="68">
        <f t="shared" si="174"/>
        <v>0</v>
      </c>
      <c r="BZ45" s="68">
        <f t="shared" si="175"/>
        <v>1</v>
      </c>
      <c r="CA45" s="68">
        <f t="shared" si="176"/>
        <v>1</v>
      </c>
      <c r="CB45" s="68">
        <f t="shared" si="177"/>
        <v>2</v>
      </c>
      <c r="CC45" s="68">
        <f t="shared" si="178"/>
        <v>2</v>
      </c>
      <c r="CD45" s="68">
        <f t="shared" si="179"/>
        <v>3</v>
      </c>
      <c r="CE45" s="68">
        <f t="shared" si="180"/>
        <v>2</v>
      </c>
      <c r="CF45" s="68"/>
      <c r="CG45" s="68"/>
      <c r="CH45" s="68">
        <f t="shared" si="144"/>
        <v>1</v>
      </c>
      <c r="CI45" s="68">
        <f t="shared" si="145"/>
        <v>2</v>
      </c>
      <c r="CJ45" s="68">
        <f t="shared" si="146"/>
        <v>1</v>
      </c>
      <c r="CK45" s="68">
        <f t="shared" si="147"/>
        <v>1</v>
      </c>
      <c r="CL45" s="68">
        <f t="shared" si="148"/>
        <v>1</v>
      </c>
      <c r="CM45" s="68">
        <f t="shared" si="149"/>
        <v>2</v>
      </c>
      <c r="CN45" s="68">
        <f t="shared" si="150"/>
        <v>2</v>
      </c>
      <c r="CO45" s="356"/>
      <c r="CP45" s="56"/>
      <c r="CQ45" s="66"/>
      <c r="CR45" s="66"/>
      <c r="CS45" s="66"/>
      <c r="CT45" s="66"/>
      <c r="CU45" s="66"/>
      <c r="CV45" s="66"/>
      <c r="CW45" s="66"/>
      <c r="CX45" s="66"/>
      <c r="CY45" s="66"/>
      <c r="CZ45" s="66"/>
      <c r="DA45" s="66"/>
      <c r="DB45" s="66"/>
      <c r="DC45" s="66"/>
      <c r="DD45" s="66"/>
      <c r="DE45" s="66"/>
      <c r="DF45" s="66"/>
      <c r="DG45" s="66"/>
      <c r="DH45" s="66"/>
      <c r="DI45" s="66"/>
      <c r="DJ45" s="66"/>
      <c r="DK45" s="66"/>
      <c r="DL45" s="66"/>
      <c r="DM45" s="66"/>
      <c r="DN45" s="66"/>
      <c r="DO45" s="66"/>
      <c r="DP45" s="66"/>
    </row>
    <row r="46" spans="1:120" x14ac:dyDescent="0.25">
      <c r="A46" s="51">
        <f t="shared" si="123"/>
        <v>14</v>
      </c>
      <c r="B46" s="31" t="str">
        <f>DETAILS!AC37</f>
        <v>Ali</v>
      </c>
      <c r="C46" s="20" t="str">
        <f t="shared" ref="C46" si="199">C348</f>
        <v/>
      </c>
      <c r="D46" s="21" t="str">
        <f t="shared" ref="D46:AU46" si="200">D348</f>
        <v/>
      </c>
      <c r="E46" s="21" t="str">
        <f t="shared" si="200"/>
        <v>6A</v>
      </c>
      <c r="F46" s="21" t="str">
        <f t="shared" si="200"/>
        <v/>
      </c>
      <c r="G46" s="448" t="str">
        <f t="shared" si="200"/>
        <v/>
      </c>
      <c r="H46" s="21" t="str">
        <f t="shared" si="200"/>
        <v>5A</v>
      </c>
      <c r="I46" s="21" t="str">
        <f t="shared" si="200"/>
        <v>6A</v>
      </c>
      <c r="J46" s="21" t="str">
        <f t="shared" si="200"/>
        <v/>
      </c>
      <c r="K46" s="487" t="str">
        <f t="shared" si="200"/>
        <v/>
      </c>
      <c r="L46" s="20" t="str">
        <f t="shared" si="200"/>
        <v>6A</v>
      </c>
      <c r="M46" s="21" t="str">
        <f t="shared" si="200"/>
        <v/>
      </c>
      <c r="N46" s="21" t="str">
        <f t="shared" si="200"/>
        <v>6A</v>
      </c>
      <c r="O46" s="21" t="str">
        <f t="shared" si="200"/>
        <v>5A</v>
      </c>
      <c r="P46" s="448" t="str">
        <f t="shared" si="200"/>
        <v/>
      </c>
      <c r="Q46" s="21" t="str">
        <f t="shared" si="200"/>
        <v/>
      </c>
      <c r="R46" s="21" t="str">
        <f t="shared" si="200"/>
        <v/>
      </c>
      <c r="S46" s="21" t="str">
        <f t="shared" si="200"/>
        <v>5A</v>
      </c>
      <c r="T46" s="487" t="str">
        <f t="shared" si="200"/>
        <v/>
      </c>
      <c r="U46" s="20" t="str">
        <f t="shared" si="200"/>
        <v/>
      </c>
      <c r="V46" s="21" t="str">
        <f t="shared" si="200"/>
        <v>5A</v>
      </c>
      <c r="W46" s="21" t="str">
        <f t="shared" si="200"/>
        <v/>
      </c>
      <c r="X46" s="21" t="str">
        <f t="shared" si="200"/>
        <v>6A</v>
      </c>
      <c r="Y46" s="448" t="str">
        <f t="shared" si="200"/>
        <v/>
      </c>
      <c r="Z46" s="21" t="str">
        <f t="shared" si="200"/>
        <v/>
      </c>
      <c r="AA46" s="21" t="str">
        <f t="shared" si="200"/>
        <v>6A</v>
      </c>
      <c r="AB46" s="21" t="str">
        <f t="shared" si="200"/>
        <v>2A</v>
      </c>
      <c r="AC46" s="487" t="str">
        <f t="shared" si="200"/>
        <v/>
      </c>
      <c r="AD46" s="20" t="str">
        <f t="shared" si="200"/>
        <v/>
      </c>
      <c r="AE46" s="21" t="str">
        <f t="shared" si="200"/>
        <v/>
      </c>
      <c r="AF46" s="21" t="str">
        <f t="shared" si="200"/>
        <v/>
      </c>
      <c r="AG46" s="21" t="str">
        <f t="shared" si="200"/>
        <v/>
      </c>
      <c r="AH46" s="448" t="str">
        <f t="shared" si="200"/>
        <v/>
      </c>
      <c r="AI46" s="21" t="str">
        <f t="shared" si="200"/>
        <v/>
      </c>
      <c r="AJ46" s="21" t="str">
        <f t="shared" si="200"/>
        <v>6A</v>
      </c>
      <c r="AK46" s="21" t="str">
        <f t="shared" si="200"/>
        <v>5A</v>
      </c>
      <c r="AL46" s="487" t="str">
        <f t="shared" si="200"/>
        <v/>
      </c>
      <c r="AM46" s="20" t="str">
        <f t="shared" si="200"/>
        <v>5A</v>
      </c>
      <c r="AN46" s="21" t="str">
        <f t="shared" si="200"/>
        <v/>
      </c>
      <c r="AO46" s="21" t="str">
        <f t="shared" si="200"/>
        <v>6A</v>
      </c>
      <c r="AP46" s="21" t="str">
        <f t="shared" si="200"/>
        <v>6A</v>
      </c>
      <c r="AQ46" s="448" t="str">
        <f t="shared" si="200"/>
        <v/>
      </c>
      <c r="AR46" s="21" t="str">
        <f t="shared" si="200"/>
        <v/>
      </c>
      <c r="AS46" s="21" t="str">
        <f t="shared" si="200"/>
        <v>5A</v>
      </c>
      <c r="AT46" s="21" t="str">
        <f t="shared" si="200"/>
        <v>2A</v>
      </c>
      <c r="AU46" s="498" t="str">
        <f t="shared" si="200"/>
        <v/>
      </c>
      <c r="AV46" s="84">
        <f t="shared" ref="AV46" si="201">AV348</f>
        <v>18</v>
      </c>
      <c r="AW46" s="51" t="str">
        <f t="shared" si="130"/>
        <v/>
      </c>
      <c r="AX46" s="68">
        <f t="shared" si="131"/>
        <v>1</v>
      </c>
      <c r="AY46" s="68">
        <f t="shared" si="154"/>
        <v>1</v>
      </c>
      <c r="AZ46" s="68">
        <f t="shared" si="155"/>
        <v>1</v>
      </c>
      <c r="BA46" s="68">
        <f t="shared" si="156"/>
        <v>1</v>
      </c>
      <c r="BB46" s="68">
        <f t="shared" si="157"/>
        <v>2</v>
      </c>
      <c r="BC46" s="68">
        <f t="shared" si="158"/>
        <v>2</v>
      </c>
      <c r="BD46" s="68">
        <f t="shared" si="159"/>
        <v>1</v>
      </c>
      <c r="BE46" s="68"/>
      <c r="BF46" s="68"/>
      <c r="BG46" s="68">
        <f t="shared" si="160"/>
        <v>2</v>
      </c>
      <c r="BH46" s="68">
        <f t="shared" si="161"/>
        <v>2</v>
      </c>
      <c r="BI46" s="68">
        <f t="shared" si="162"/>
        <v>2</v>
      </c>
      <c r="BJ46" s="68">
        <f t="shared" si="163"/>
        <v>1</v>
      </c>
      <c r="BK46" s="68">
        <f t="shared" si="164"/>
        <v>0</v>
      </c>
      <c r="BL46" s="68">
        <f t="shared" si="165"/>
        <v>1</v>
      </c>
      <c r="BM46" s="68">
        <f t="shared" si="166"/>
        <v>1</v>
      </c>
      <c r="BN46" s="68"/>
      <c r="BO46" s="68"/>
      <c r="BP46" s="68">
        <f t="shared" si="167"/>
        <v>1</v>
      </c>
      <c r="BQ46" s="68">
        <f t="shared" si="168"/>
        <v>2</v>
      </c>
      <c r="BR46" s="68">
        <f t="shared" si="169"/>
        <v>1</v>
      </c>
      <c r="BS46" s="68">
        <f t="shared" si="170"/>
        <v>1</v>
      </c>
      <c r="BT46" s="68">
        <f t="shared" si="171"/>
        <v>1</v>
      </c>
      <c r="BU46" s="68">
        <f t="shared" si="172"/>
        <v>2</v>
      </c>
      <c r="BV46" s="68">
        <f t="shared" si="173"/>
        <v>2</v>
      </c>
      <c r="BW46" s="68"/>
      <c r="BX46" s="68"/>
      <c r="BY46" s="68">
        <f t="shared" si="174"/>
        <v>0</v>
      </c>
      <c r="BZ46" s="68">
        <f t="shared" si="175"/>
        <v>0</v>
      </c>
      <c r="CA46" s="68">
        <f t="shared" si="176"/>
        <v>0</v>
      </c>
      <c r="CB46" s="68">
        <f t="shared" si="177"/>
        <v>0</v>
      </c>
      <c r="CC46" s="68">
        <f t="shared" si="178"/>
        <v>1</v>
      </c>
      <c r="CD46" s="68">
        <f t="shared" si="179"/>
        <v>2</v>
      </c>
      <c r="CE46" s="68">
        <f t="shared" si="180"/>
        <v>2</v>
      </c>
      <c r="CF46" s="68"/>
      <c r="CG46" s="68"/>
      <c r="CH46" s="68">
        <f t="shared" si="144"/>
        <v>2</v>
      </c>
      <c r="CI46" s="68">
        <f t="shared" si="145"/>
        <v>2</v>
      </c>
      <c r="CJ46" s="68">
        <f t="shared" si="146"/>
        <v>2</v>
      </c>
      <c r="CK46" s="68">
        <f t="shared" si="147"/>
        <v>1</v>
      </c>
      <c r="CL46" s="68">
        <f t="shared" si="148"/>
        <v>1</v>
      </c>
      <c r="CM46" s="68">
        <f t="shared" si="149"/>
        <v>2</v>
      </c>
      <c r="CN46" s="68">
        <f t="shared" si="150"/>
        <v>2</v>
      </c>
      <c r="CO46" s="356"/>
      <c r="CP46" s="56"/>
      <c r="CQ46" s="66"/>
      <c r="CR46" s="66"/>
      <c r="CS46" s="66"/>
      <c r="CT46" s="66"/>
      <c r="CU46" s="66"/>
      <c r="CV46" s="66"/>
      <c r="CW46" s="66"/>
      <c r="CX46" s="66"/>
      <c r="CY46" s="66"/>
      <c r="CZ46" s="66"/>
      <c r="DA46" s="66"/>
      <c r="DB46" s="66"/>
      <c r="DC46" s="66"/>
      <c r="DD46" s="66"/>
      <c r="DE46" s="66"/>
      <c r="DF46" s="66"/>
      <c r="DG46" s="66"/>
      <c r="DH46" s="66"/>
      <c r="DI46" s="66"/>
      <c r="DJ46" s="66"/>
      <c r="DK46" s="66"/>
      <c r="DL46" s="66"/>
      <c r="DM46" s="66"/>
      <c r="DN46" s="66"/>
      <c r="DO46" s="66"/>
      <c r="DP46" s="66"/>
    </row>
    <row r="47" spans="1:120" x14ac:dyDescent="0.25">
      <c r="A47" s="51">
        <f t="shared" si="123"/>
        <v>15</v>
      </c>
      <c r="B47" s="31" t="str">
        <f>DETAILS!AC38</f>
        <v>Sajith PG</v>
      </c>
      <c r="C47" s="20" t="str">
        <f t="shared" ref="C47" si="202">C349</f>
        <v/>
      </c>
      <c r="D47" s="21" t="str">
        <f t="shared" ref="D47:AU47" si="203">D349</f>
        <v/>
      </c>
      <c r="E47" s="21" t="str">
        <f t="shared" si="203"/>
        <v>7A</v>
      </c>
      <c r="F47" s="21" t="str">
        <f t="shared" si="203"/>
        <v>8A</v>
      </c>
      <c r="G47" s="448" t="str">
        <f t="shared" si="203"/>
        <v/>
      </c>
      <c r="H47" s="21" t="str">
        <f t="shared" si="203"/>
        <v>9A</v>
      </c>
      <c r="I47" s="21" t="str">
        <f t="shared" si="203"/>
        <v/>
      </c>
      <c r="J47" s="21" t="str">
        <f t="shared" si="203"/>
        <v>10A</v>
      </c>
      <c r="K47" s="487" t="str">
        <f t="shared" si="203"/>
        <v/>
      </c>
      <c r="L47" s="20" t="str">
        <f t="shared" si="203"/>
        <v>10A</v>
      </c>
      <c r="M47" s="21" t="str">
        <f t="shared" si="203"/>
        <v/>
      </c>
      <c r="N47" s="21" t="str">
        <f t="shared" si="203"/>
        <v>7A</v>
      </c>
      <c r="O47" s="21" t="str">
        <f t="shared" si="203"/>
        <v/>
      </c>
      <c r="P47" s="448" t="str">
        <f t="shared" si="203"/>
        <v/>
      </c>
      <c r="Q47" s="21" t="str">
        <f t="shared" si="203"/>
        <v>8A</v>
      </c>
      <c r="R47" s="21" t="str">
        <f t="shared" si="203"/>
        <v/>
      </c>
      <c r="S47" s="21" t="str">
        <f t="shared" si="203"/>
        <v>9A</v>
      </c>
      <c r="T47" s="487" t="str">
        <f t="shared" si="203"/>
        <v/>
      </c>
      <c r="U47" s="20" t="str">
        <f t="shared" si="203"/>
        <v/>
      </c>
      <c r="V47" s="21" t="str">
        <f t="shared" si="203"/>
        <v/>
      </c>
      <c r="W47" s="21" t="str">
        <f t="shared" si="203"/>
        <v>10A</v>
      </c>
      <c r="X47" s="21" t="str">
        <f t="shared" si="203"/>
        <v/>
      </c>
      <c r="Y47" s="448" t="str">
        <f t="shared" si="203"/>
        <v/>
      </c>
      <c r="Z47" s="21" t="str">
        <f t="shared" si="203"/>
        <v>7A</v>
      </c>
      <c r="AA47" s="21" t="str">
        <f t="shared" si="203"/>
        <v>8A</v>
      </c>
      <c r="AB47" s="21" t="str">
        <f t="shared" si="203"/>
        <v>9A</v>
      </c>
      <c r="AC47" s="487" t="str">
        <f t="shared" si="203"/>
        <v/>
      </c>
      <c r="AD47" s="20" t="str">
        <f t="shared" si="203"/>
        <v/>
      </c>
      <c r="AE47" s="21" t="str">
        <f t="shared" si="203"/>
        <v>7A</v>
      </c>
      <c r="AF47" s="21" t="str">
        <f t="shared" si="203"/>
        <v>10A</v>
      </c>
      <c r="AG47" s="21" t="str">
        <f t="shared" si="203"/>
        <v/>
      </c>
      <c r="AH47" s="448" t="str">
        <f t="shared" si="203"/>
        <v/>
      </c>
      <c r="AI47" s="21" t="str">
        <f t="shared" si="203"/>
        <v>8A</v>
      </c>
      <c r="AJ47" s="21" t="str">
        <f t="shared" si="203"/>
        <v>9A</v>
      </c>
      <c r="AK47" s="21" t="str">
        <f t="shared" si="203"/>
        <v/>
      </c>
      <c r="AL47" s="487" t="str">
        <f t="shared" si="203"/>
        <v/>
      </c>
      <c r="AM47" s="20" t="str">
        <f t="shared" si="203"/>
        <v/>
      </c>
      <c r="AN47" s="21" t="str">
        <f t="shared" si="203"/>
        <v>10A</v>
      </c>
      <c r="AO47" s="21" t="str">
        <f t="shared" si="203"/>
        <v/>
      </c>
      <c r="AP47" s="21" t="str">
        <f t="shared" si="203"/>
        <v/>
      </c>
      <c r="AQ47" s="448" t="str">
        <f t="shared" si="203"/>
        <v/>
      </c>
      <c r="AR47" s="21" t="str">
        <f t="shared" si="203"/>
        <v>7A</v>
      </c>
      <c r="AS47" s="21" t="str">
        <f t="shared" si="203"/>
        <v>8A</v>
      </c>
      <c r="AT47" s="21" t="str">
        <f t="shared" si="203"/>
        <v>9A</v>
      </c>
      <c r="AU47" s="498" t="str">
        <f t="shared" si="203"/>
        <v/>
      </c>
      <c r="AV47" s="84">
        <f t="shared" ref="AV47" si="204">AV349</f>
        <v>20</v>
      </c>
      <c r="AW47" s="51" t="str">
        <f t="shared" si="130"/>
        <v/>
      </c>
      <c r="AX47" s="68">
        <f t="shared" si="131"/>
        <v>1</v>
      </c>
      <c r="AY47" s="68">
        <f t="shared" si="154"/>
        <v>2</v>
      </c>
      <c r="AZ47" s="68">
        <f t="shared" si="155"/>
        <v>2</v>
      </c>
      <c r="BA47" s="68">
        <f t="shared" si="156"/>
        <v>2</v>
      </c>
      <c r="BB47" s="68">
        <f t="shared" si="157"/>
        <v>1</v>
      </c>
      <c r="BC47" s="68">
        <f t="shared" si="158"/>
        <v>2</v>
      </c>
      <c r="BD47" s="68">
        <f t="shared" si="159"/>
        <v>1</v>
      </c>
      <c r="BE47" s="68"/>
      <c r="BF47" s="68"/>
      <c r="BG47" s="68">
        <f t="shared" si="160"/>
        <v>2</v>
      </c>
      <c r="BH47" s="68">
        <f t="shared" si="161"/>
        <v>1</v>
      </c>
      <c r="BI47" s="68">
        <f t="shared" si="162"/>
        <v>1</v>
      </c>
      <c r="BJ47" s="68">
        <f t="shared" si="163"/>
        <v>1</v>
      </c>
      <c r="BK47" s="68">
        <f t="shared" si="164"/>
        <v>1</v>
      </c>
      <c r="BL47" s="68">
        <f t="shared" si="165"/>
        <v>2</v>
      </c>
      <c r="BM47" s="68">
        <f t="shared" si="166"/>
        <v>1</v>
      </c>
      <c r="BN47" s="68"/>
      <c r="BO47" s="68"/>
      <c r="BP47" s="68">
        <f t="shared" si="167"/>
        <v>1</v>
      </c>
      <c r="BQ47" s="68">
        <f t="shared" si="168"/>
        <v>1</v>
      </c>
      <c r="BR47" s="68">
        <f t="shared" si="169"/>
        <v>1</v>
      </c>
      <c r="BS47" s="68">
        <f t="shared" si="170"/>
        <v>1</v>
      </c>
      <c r="BT47" s="68">
        <f t="shared" si="171"/>
        <v>2</v>
      </c>
      <c r="BU47" s="68">
        <f t="shared" si="172"/>
        <v>3</v>
      </c>
      <c r="BV47" s="68">
        <f t="shared" si="173"/>
        <v>2</v>
      </c>
      <c r="BW47" s="68"/>
      <c r="BX47" s="68"/>
      <c r="BY47" s="68">
        <f t="shared" si="174"/>
        <v>2</v>
      </c>
      <c r="BZ47" s="68">
        <f t="shared" si="175"/>
        <v>2</v>
      </c>
      <c r="CA47" s="68">
        <f t="shared" si="176"/>
        <v>1</v>
      </c>
      <c r="CB47" s="68">
        <f t="shared" si="177"/>
        <v>1</v>
      </c>
      <c r="CC47" s="68">
        <f t="shared" si="178"/>
        <v>2</v>
      </c>
      <c r="CD47" s="68">
        <f t="shared" si="179"/>
        <v>2</v>
      </c>
      <c r="CE47" s="68">
        <f t="shared" si="180"/>
        <v>1</v>
      </c>
      <c r="CF47" s="68"/>
      <c r="CG47" s="68"/>
      <c r="CH47" s="68">
        <f t="shared" si="144"/>
        <v>1</v>
      </c>
      <c r="CI47" s="68">
        <f t="shared" si="145"/>
        <v>1</v>
      </c>
      <c r="CJ47" s="68">
        <f t="shared" si="146"/>
        <v>0</v>
      </c>
      <c r="CK47" s="68">
        <f t="shared" si="147"/>
        <v>1</v>
      </c>
      <c r="CL47" s="68">
        <f t="shared" si="148"/>
        <v>2</v>
      </c>
      <c r="CM47" s="68">
        <f t="shared" si="149"/>
        <v>3</v>
      </c>
      <c r="CN47" s="68">
        <f t="shared" si="150"/>
        <v>2</v>
      </c>
      <c r="CO47" s="356"/>
      <c r="CP47" s="56"/>
      <c r="CQ47" s="66"/>
      <c r="CR47" s="66"/>
      <c r="CS47" s="66"/>
      <c r="CT47" s="66"/>
      <c r="CU47" s="66"/>
      <c r="CV47" s="66"/>
      <c r="CW47" s="66"/>
      <c r="CX47" s="66"/>
      <c r="CY47" s="66"/>
      <c r="CZ47" s="66"/>
      <c r="DA47" s="66"/>
      <c r="DB47" s="66"/>
      <c r="DC47" s="66"/>
      <c r="DD47" s="66"/>
      <c r="DE47" s="66"/>
      <c r="DF47" s="66"/>
      <c r="DG47" s="66"/>
      <c r="DH47" s="66"/>
      <c r="DI47" s="66"/>
      <c r="DJ47" s="66"/>
      <c r="DK47" s="66"/>
      <c r="DL47" s="66"/>
      <c r="DM47" s="66"/>
      <c r="DN47" s="66"/>
      <c r="DO47" s="66"/>
      <c r="DP47" s="66"/>
    </row>
    <row r="48" spans="1:120" x14ac:dyDescent="0.25">
      <c r="A48" s="51">
        <f t="shared" si="123"/>
        <v>16</v>
      </c>
      <c r="B48" s="31" t="str">
        <f>DETAILS!AC39</f>
        <v>Nizna</v>
      </c>
      <c r="C48" s="20" t="str">
        <f t="shared" ref="C48" si="205">C350</f>
        <v/>
      </c>
      <c r="D48" s="21" t="str">
        <f t="shared" ref="D48:AU48" si="206">D350</f>
        <v>8A</v>
      </c>
      <c r="E48" s="21" t="str">
        <f t="shared" si="206"/>
        <v>9A</v>
      </c>
      <c r="F48" s="21" t="str">
        <f t="shared" si="206"/>
        <v/>
      </c>
      <c r="G48" s="448" t="str">
        <f t="shared" si="206"/>
        <v/>
      </c>
      <c r="H48" s="21" t="str">
        <f t="shared" si="206"/>
        <v>10A</v>
      </c>
      <c r="I48" s="21" t="str">
        <f t="shared" si="206"/>
        <v/>
      </c>
      <c r="J48" s="21" t="str">
        <f t="shared" si="206"/>
        <v/>
      </c>
      <c r="K48" s="487" t="str">
        <f t="shared" si="206"/>
        <v/>
      </c>
      <c r="L48" s="20" t="str">
        <f t="shared" si="206"/>
        <v>9A</v>
      </c>
      <c r="M48" s="21" t="str">
        <f t="shared" si="206"/>
        <v>10A</v>
      </c>
      <c r="N48" s="21" t="str">
        <f t="shared" si="206"/>
        <v>8A</v>
      </c>
      <c r="O48" s="21" t="str">
        <f t="shared" si="206"/>
        <v/>
      </c>
      <c r="P48" s="448" t="str">
        <f t="shared" si="206"/>
        <v/>
      </c>
      <c r="Q48" s="21" t="str">
        <f t="shared" si="206"/>
        <v/>
      </c>
      <c r="R48" s="21" t="str">
        <f t="shared" si="206"/>
        <v>5A</v>
      </c>
      <c r="S48" s="21" t="str">
        <f t="shared" si="206"/>
        <v>2A</v>
      </c>
      <c r="T48" s="487" t="str">
        <f t="shared" si="206"/>
        <v/>
      </c>
      <c r="U48" s="20" t="str">
        <f t="shared" si="206"/>
        <v/>
      </c>
      <c r="V48" s="21" t="str">
        <f t="shared" si="206"/>
        <v>8A</v>
      </c>
      <c r="W48" s="21" t="str">
        <f t="shared" si="206"/>
        <v>9A</v>
      </c>
      <c r="X48" s="21" t="str">
        <f t="shared" si="206"/>
        <v>9A</v>
      </c>
      <c r="Y48" s="448" t="str">
        <f t="shared" si="206"/>
        <v/>
      </c>
      <c r="Z48" s="21" t="str">
        <f t="shared" si="206"/>
        <v>5A</v>
      </c>
      <c r="AA48" s="21" t="str">
        <f t="shared" si="206"/>
        <v/>
      </c>
      <c r="AB48" s="21" t="str">
        <f t="shared" si="206"/>
        <v/>
      </c>
      <c r="AC48" s="487" t="str">
        <f t="shared" si="206"/>
        <v/>
      </c>
      <c r="AD48" s="20" t="str">
        <f t="shared" si="206"/>
        <v/>
      </c>
      <c r="AE48" s="21" t="str">
        <f t="shared" si="206"/>
        <v/>
      </c>
      <c r="AF48" s="21" t="str">
        <f t="shared" si="206"/>
        <v/>
      </c>
      <c r="AG48" s="21" t="str">
        <f t="shared" si="206"/>
        <v>10A</v>
      </c>
      <c r="AH48" s="448" t="str">
        <f t="shared" si="206"/>
        <v/>
      </c>
      <c r="AI48" s="21" t="str">
        <f t="shared" si="206"/>
        <v/>
      </c>
      <c r="AJ48" s="21" t="str">
        <f t="shared" si="206"/>
        <v/>
      </c>
      <c r="AK48" s="21" t="str">
        <f t="shared" si="206"/>
        <v/>
      </c>
      <c r="AL48" s="487" t="str">
        <f t="shared" si="206"/>
        <v/>
      </c>
      <c r="AM48" s="20" t="str">
        <f t="shared" si="206"/>
        <v>9A</v>
      </c>
      <c r="AN48" s="21" t="str">
        <f t="shared" si="206"/>
        <v>8A</v>
      </c>
      <c r="AO48" s="21" t="str">
        <f t="shared" si="206"/>
        <v>10A</v>
      </c>
      <c r="AP48" s="21" t="str">
        <f t="shared" si="206"/>
        <v/>
      </c>
      <c r="AQ48" s="448" t="str">
        <f t="shared" si="206"/>
        <v/>
      </c>
      <c r="AR48" s="21" t="str">
        <f t="shared" si="206"/>
        <v>5A</v>
      </c>
      <c r="AS48" s="21" t="str">
        <f t="shared" si="206"/>
        <v/>
      </c>
      <c r="AT48" s="21" t="str">
        <f t="shared" si="206"/>
        <v/>
      </c>
      <c r="AU48" s="498" t="str">
        <f t="shared" si="206"/>
        <v/>
      </c>
      <c r="AV48" s="84">
        <f t="shared" ref="AV48" si="207">AV350</f>
        <v>17</v>
      </c>
      <c r="AW48" s="51" t="str">
        <f t="shared" si="130"/>
        <v/>
      </c>
      <c r="AX48" s="68">
        <f t="shared" si="131"/>
        <v>2</v>
      </c>
      <c r="AY48" s="68">
        <f t="shared" si="154"/>
        <v>2</v>
      </c>
      <c r="AZ48" s="68">
        <f t="shared" si="155"/>
        <v>1</v>
      </c>
      <c r="BA48" s="68">
        <f t="shared" si="156"/>
        <v>1</v>
      </c>
      <c r="BB48" s="68">
        <f t="shared" si="157"/>
        <v>1</v>
      </c>
      <c r="BC48" s="68">
        <f t="shared" si="158"/>
        <v>1</v>
      </c>
      <c r="BD48" s="68">
        <f t="shared" si="159"/>
        <v>0</v>
      </c>
      <c r="BE48" s="68"/>
      <c r="BF48" s="68"/>
      <c r="BG48" s="68">
        <f t="shared" si="160"/>
        <v>3</v>
      </c>
      <c r="BH48" s="68">
        <f t="shared" si="161"/>
        <v>2</v>
      </c>
      <c r="BI48" s="68">
        <f t="shared" si="162"/>
        <v>1</v>
      </c>
      <c r="BJ48" s="68">
        <f t="shared" si="163"/>
        <v>0</v>
      </c>
      <c r="BK48" s="68">
        <f t="shared" si="164"/>
        <v>1</v>
      </c>
      <c r="BL48" s="68">
        <f t="shared" si="165"/>
        <v>2</v>
      </c>
      <c r="BM48" s="68">
        <f t="shared" si="166"/>
        <v>2</v>
      </c>
      <c r="BN48" s="68"/>
      <c r="BO48" s="68"/>
      <c r="BP48" s="68">
        <f t="shared" si="167"/>
        <v>2</v>
      </c>
      <c r="BQ48" s="68">
        <f t="shared" si="168"/>
        <v>3</v>
      </c>
      <c r="BR48" s="68">
        <f t="shared" si="169"/>
        <v>2</v>
      </c>
      <c r="BS48" s="68">
        <f t="shared" si="170"/>
        <v>2</v>
      </c>
      <c r="BT48" s="68">
        <f t="shared" si="171"/>
        <v>1</v>
      </c>
      <c r="BU48" s="68">
        <f t="shared" si="172"/>
        <v>1</v>
      </c>
      <c r="BV48" s="68">
        <f t="shared" si="173"/>
        <v>0</v>
      </c>
      <c r="BW48" s="68"/>
      <c r="BX48" s="68"/>
      <c r="BY48" s="68">
        <f t="shared" si="174"/>
        <v>0</v>
      </c>
      <c r="BZ48" s="68">
        <f t="shared" si="175"/>
        <v>1</v>
      </c>
      <c r="CA48" s="68">
        <f t="shared" si="176"/>
        <v>1</v>
      </c>
      <c r="CB48" s="68">
        <f t="shared" si="177"/>
        <v>1</v>
      </c>
      <c r="CC48" s="68">
        <f t="shared" si="178"/>
        <v>0</v>
      </c>
      <c r="CD48" s="68">
        <f t="shared" si="179"/>
        <v>0</v>
      </c>
      <c r="CE48" s="68">
        <f t="shared" si="180"/>
        <v>0</v>
      </c>
      <c r="CF48" s="68"/>
      <c r="CG48" s="68"/>
      <c r="CH48" s="68">
        <f t="shared" si="144"/>
        <v>3</v>
      </c>
      <c r="CI48" s="68">
        <f t="shared" si="145"/>
        <v>2</v>
      </c>
      <c r="CJ48" s="68">
        <f t="shared" si="146"/>
        <v>1</v>
      </c>
      <c r="CK48" s="68">
        <f t="shared" si="147"/>
        <v>1</v>
      </c>
      <c r="CL48" s="68">
        <f t="shared" si="148"/>
        <v>1</v>
      </c>
      <c r="CM48" s="68">
        <f t="shared" si="149"/>
        <v>1</v>
      </c>
      <c r="CN48" s="68">
        <f t="shared" si="150"/>
        <v>0</v>
      </c>
      <c r="CO48" s="356"/>
      <c r="CP48" s="56"/>
      <c r="CQ48" s="66"/>
      <c r="CR48" s="66"/>
      <c r="CS48" s="66"/>
      <c r="CT48" s="66"/>
      <c r="CU48" s="66"/>
      <c r="CV48" s="66"/>
      <c r="CW48" s="66"/>
      <c r="CX48" s="66"/>
      <c r="CY48" s="66"/>
      <c r="CZ48" s="66"/>
      <c r="DA48" s="66"/>
      <c r="DB48" s="66"/>
      <c r="DC48" s="66"/>
      <c r="DD48" s="66"/>
      <c r="DE48" s="66"/>
      <c r="DF48" s="66"/>
      <c r="DG48" s="66"/>
      <c r="DH48" s="66"/>
      <c r="DI48" s="66"/>
      <c r="DJ48" s="66"/>
      <c r="DK48" s="66"/>
      <c r="DL48" s="66"/>
      <c r="DM48" s="66"/>
      <c r="DN48" s="66"/>
      <c r="DO48" s="66"/>
      <c r="DP48" s="66"/>
    </row>
    <row r="49" spans="1:120" x14ac:dyDescent="0.25">
      <c r="A49" s="51">
        <f t="shared" si="123"/>
        <v>17</v>
      </c>
      <c r="B49" s="31" t="str">
        <f>DETAILS!AC40</f>
        <v>Sanjay</v>
      </c>
      <c r="C49" s="20" t="str">
        <f t="shared" ref="C49" si="208">C351</f>
        <v/>
      </c>
      <c r="D49" s="21" t="str">
        <f t="shared" ref="D49:AU49" si="209">D351</f>
        <v/>
      </c>
      <c r="E49" s="21" t="str">
        <f t="shared" si="209"/>
        <v>5A</v>
      </c>
      <c r="F49" s="21" t="str">
        <f t="shared" si="209"/>
        <v>6A</v>
      </c>
      <c r="G49" s="448" t="str">
        <f t="shared" si="209"/>
        <v/>
      </c>
      <c r="H49" s="21" t="str">
        <f t="shared" si="209"/>
        <v>7A</v>
      </c>
      <c r="I49" s="21" t="str">
        <f t="shared" si="209"/>
        <v/>
      </c>
      <c r="J49" s="21" t="str">
        <f t="shared" si="209"/>
        <v>7A</v>
      </c>
      <c r="K49" s="487" t="str">
        <f t="shared" si="209"/>
        <v/>
      </c>
      <c r="L49" s="20" t="str">
        <f t="shared" si="209"/>
        <v/>
      </c>
      <c r="M49" s="21" t="str">
        <f t="shared" si="209"/>
        <v/>
      </c>
      <c r="N49" s="21" t="str">
        <f t="shared" si="209"/>
        <v>5A</v>
      </c>
      <c r="O49" s="21" t="str">
        <f t="shared" si="209"/>
        <v/>
      </c>
      <c r="P49" s="448" t="str">
        <f t="shared" si="209"/>
        <v/>
      </c>
      <c r="Q49" s="21" t="str">
        <f t="shared" si="209"/>
        <v/>
      </c>
      <c r="R49" s="21" t="str">
        <f t="shared" si="209"/>
        <v/>
      </c>
      <c r="S49" s="21" t="str">
        <f t="shared" si="209"/>
        <v>6A</v>
      </c>
      <c r="T49" s="487" t="str">
        <f t="shared" si="209"/>
        <v/>
      </c>
      <c r="U49" s="20" t="str">
        <f t="shared" si="209"/>
        <v/>
      </c>
      <c r="V49" s="21" t="str">
        <f t="shared" si="209"/>
        <v/>
      </c>
      <c r="W49" s="21" t="str">
        <f t="shared" si="209"/>
        <v>6A</v>
      </c>
      <c r="X49" s="21" t="str">
        <f t="shared" si="209"/>
        <v/>
      </c>
      <c r="Y49" s="448" t="str">
        <f t="shared" si="209"/>
        <v/>
      </c>
      <c r="Z49" s="21" t="str">
        <f t="shared" si="209"/>
        <v>6A</v>
      </c>
      <c r="AA49" s="21" t="str">
        <f t="shared" si="209"/>
        <v>7A</v>
      </c>
      <c r="AB49" s="21" t="str">
        <f t="shared" si="209"/>
        <v>7A</v>
      </c>
      <c r="AC49" s="487" t="str">
        <f t="shared" si="209"/>
        <v/>
      </c>
      <c r="AD49" s="20" t="str">
        <f t="shared" si="209"/>
        <v/>
      </c>
      <c r="AE49" s="21" t="str">
        <f t="shared" si="209"/>
        <v/>
      </c>
      <c r="AF49" s="21" t="str">
        <f t="shared" si="209"/>
        <v/>
      </c>
      <c r="AG49" s="21" t="str">
        <f t="shared" si="209"/>
        <v/>
      </c>
      <c r="AH49" s="448" t="str">
        <f t="shared" si="209"/>
        <v/>
      </c>
      <c r="AI49" s="21" t="str">
        <f t="shared" si="209"/>
        <v>6A</v>
      </c>
      <c r="AJ49" s="21" t="str">
        <f t="shared" si="209"/>
        <v>7A</v>
      </c>
      <c r="AK49" s="21" t="str">
        <f t="shared" si="209"/>
        <v/>
      </c>
      <c r="AL49" s="487" t="str">
        <f t="shared" si="209"/>
        <v/>
      </c>
      <c r="AM49" s="20" t="str">
        <f t="shared" si="209"/>
        <v/>
      </c>
      <c r="AN49" s="21" t="str">
        <f t="shared" si="209"/>
        <v>5A</v>
      </c>
      <c r="AO49" s="21" t="str">
        <f t="shared" si="209"/>
        <v/>
      </c>
      <c r="AP49" s="21" t="str">
        <f t="shared" si="209"/>
        <v>7A</v>
      </c>
      <c r="AQ49" s="448" t="str">
        <f t="shared" si="209"/>
        <v/>
      </c>
      <c r="AR49" s="21" t="str">
        <f t="shared" si="209"/>
        <v/>
      </c>
      <c r="AS49" s="21" t="str">
        <f t="shared" si="209"/>
        <v>6A</v>
      </c>
      <c r="AT49" s="21" t="str">
        <f t="shared" si="209"/>
        <v>7A</v>
      </c>
      <c r="AU49" s="498" t="str">
        <f t="shared" si="209"/>
        <v/>
      </c>
      <c r="AV49" s="84">
        <f t="shared" ref="AV49" si="210">AV351</f>
        <v>16</v>
      </c>
      <c r="AW49" s="51" t="str">
        <f t="shared" si="130"/>
        <v/>
      </c>
      <c r="AX49" s="68">
        <f t="shared" si="131"/>
        <v>1</v>
      </c>
      <c r="AY49" s="68">
        <f t="shared" si="154"/>
        <v>2</v>
      </c>
      <c r="AZ49" s="68">
        <f t="shared" si="155"/>
        <v>2</v>
      </c>
      <c r="BA49" s="68">
        <f t="shared" si="156"/>
        <v>2</v>
      </c>
      <c r="BB49" s="68">
        <f t="shared" si="157"/>
        <v>1</v>
      </c>
      <c r="BC49" s="68">
        <f t="shared" si="158"/>
        <v>2</v>
      </c>
      <c r="BD49" s="68">
        <f t="shared" si="159"/>
        <v>1</v>
      </c>
      <c r="BE49" s="68"/>
      <c r="BF49" s="68"/>
      <c r="BG49" s="68">
        <f t="shared" si="160"/>
        <v>1</v>
      </c>
      <c r="BH49" s="68">
        <f t="shared" si="161"/>
        <v>1</v>
      </c>
      <c r="BI49" s="68">
        <f t="shared" si="162"/>
        <v>1</v>
      </c>
      <c r="BJ49" s="68">
        <f t="shared" si="163"/>
        <v>0</v>
      </c>
      <c r="BK49" s="68">
        <f t="shared" si="164"/>
        <v>0</v>
      </c>
      <c r="BL49" s="68">
        <f t="shared" si="165"/>
        <v>1</v>
      </c>
      <c r="BM49" s="68">
        <f t="shared" si="166"/>
        <v>1</v>
      </c>
      <c r="BN49" s="68"/>
      <c r="BO49" s="68"/>
      <c r="BP49" s="68">
        <f t="shared" si="167"/>
        <v>1</v>
      </c>
      <c r="BQ49" s="68">
        <f t="shared" si="168"/>
        <v>1</v>
      </c>
      <c r="BR49" s="68">
        <f t="shared" si="169"/>
        <v>1</v>
      </c>
      <c r="BS49" s="68">
        <f t="shared" si="170"/>
        <v>1</v>
      </c>
      <c r="BT49" s="68">
        <f t="shared" si="171"/>
        <v>2</v>
      </c>
      <c r="BU49" s="68">
        <f t="shared" si="172"/>
        <v>3</v>
      </c>
      <c r="BV49" s="68">
        <f t="shared" si="173"/>
        <v>2</v>
      </c>
      <c r="BW49" s="68"/>
      <c r="BX49" s="68"/>
      <c r="BY49" s="68">
        <f t="shared" si="174"/>
        <v>0</v>
      </c>
      <c r="BZ49" s="68">
        <f t="shared" si="175"/>
        <v>0</v>
      </c>
      <c r="CA49" s="68">
        <f t="shared" si="176"/>
        <v>0</v>
      </c>
      <c r="CB49" s="68">
        <f t="shared" si="177"/>
        <v>1</v>
      </c>
      <c r="CC49" s="68">
        <f t="shared" si="178"/>
        <v>2</v>
      </c>
      <c r="CD49" s="68">
        <f t="shared" si="179"/>
        <v>2</v>
      </c>
      <c r="CE49" s="68">
        <f t="shared" si="180"/>
        <v>1</v>
      </c>
      <c r="CF49" s="68"/>
      <c r="CG49" s="68"/>
      <c r="CH49" s="68">
        <f t="shared" si="144"/>
        <v>1</v>
      </c>
      <c r="CI49" s="68">
        <f t="shared" si="145"/>
        <v>2</v>
      </c>
      <c r="CJ49" s="68">
        <f t="shared" si="146"/>
        <v>1</v>
      </c>
      <c r="CK49" s="68">
        <f t="shared" si="147"/>
        <v>1</v>
      </c>
      <c r="CL49" s="68">
        <f t="shared" si="148"/>
        <v>1</v>
      </c>
      <c r="CM49" s="68">
        <f t="shared" si="149"/>
        <v>2</v>
      </c>
      <c r="CN49" s="68">
        <f t="shared" si="150"/>
        <v>2</v>
      </c>
      <c r="CO49" s="356"/>
      <c r="CP49" s="56"/>
      <c r="CQ49" s="66"/>
      <c r="CR49" s="66"/>
      <c r="CS49" s="66"/>
      <c r="CT49" s="66"/>
      <c r="CU49" s="66"/>
      <c r="CV49" s="66"/>
      <c r="CW49" s="66"/>
      <c r="CX49" s="66"/>
      <c r="CY49" s="66"/>
      <c r="CZ49" s="66"/>
      <c r="DA49" s="66"/>
      <c r="DB49" s="66"/>
      <c r="DC49" s="66"/>
      <c r="DD49" s="66"/>
      <c r="DE49" s="66"/>
      <c r="DF49" s="66"/>
      <c r="DG49" s="66"/>
      <c r="DH49" s="66"/>
      <c r="DI49" s="66"/>
      <c r="DJ49" s="66"/>
      <c r="DK49" s="66"/>
      <c r="DL49" s="66"/>
      <c r="DM49" s="66"/>
      <c r="DN49" s="66"/>
      <c r="DO49" s="66"/>
      <c r="DP49" s="66"/>
    </row>
    <row r="50" spans="1:120" x14ac:dyDescent="0.25">
      <c r="A50" s="51">
        <f t="shared" si="123"/>
        <v>18</v>
      </c>
      <c r="B50" s="31" t="str">
        <f>DETAILS!AC41</f>
        <v>Sindhu</v>
      </c>
      <c r="C50" s="20" t="str">
        <f t="shared" ref="C50" si="211">C352</f>
        <v>4A</v>
      </c>
      <c r="D50" s="21" t="str">
        <f t="shared" ref="D50:AU50" si="212">D352</f>
        <v>4A</v>
      </c>
      <c r="E50" s="21" t="str">
        <f t="shared" si="212"/>
        <v>2A</v>
      </c>
      <c r="F50" s="21" t="str">
        <f t="shared" si="212"/>
        <v/>
      </c>
      <c r="G50" s="448" t="str">
        <f t="shared" si="212"/>
        <v/>
      </c>
      <c r="H50" s="21" t="str">
        <f t="shared" si="212"/>
        <v>6A</v>
      </c>
      <c r="I50" s="21" t="str">
        <f t="shared" si="212"/>
        <v/>
      </c>
      <c r="J50" s="21" t="str">
        <f t="shared" si="212"/>
        <v/>
      </c>
      <c r="K50" s="487" t="str">
        <f t="shared" si="212"/>
        <v/>
      </c>
      <c r="L50" s="20" t="str">
        <f t="shared" si="212"/>
        <v>4A</v>
      </c>
      <c r="M50" s="21" t="str">
        <f t="shared" si="212"/>
        <v/>
      </c>
      <c r="N50" s="21" t="str">
        <f t="shared" si="212"/>
        <v>2A</v>
      </c>
      <c r="O50" s="21" t="str">
        <f t="shared" si="212"/>
        <v>6A</v>
      </c>
      <c r="P50" s="448" t="str">
        <f t="shared" si="212"/>
        <v/>
      </c>
      <c r="Q50" s="21" t="str">
        <f t="shared" si="212"/>
        <v/>
      </c>
      <c r="R50" s="21" t="str">
        <f t="shared" si="212"/>
        <v/>
      </c>
      <c r="S50" s="21" t="str">
        <f t="shared" si="212"/>
        <v/>
      </c>
      <c r="T50" s="487" t="str">
        <f t="shared" si="212"/>
        <v/>
      </c>
      <c r="U50" s="20" t="str">
        <f t="shared" si="212"/>
        <v/>
      </c>
      <c r="V50" s="21" t="str">
        <f t="shared" si="212"/>
        <v/>
      </c>
      <c r="W50" s="21" t="str">
        <f t="shared" si="212"/>
        <v>2A</v>
      </c>
      <c r="X50" s="21" t="str">
        <f t="shared" si="212"/>
        <v>4A</v>
      </c>
      <c r="Y50" s="448" t="str">
        <f t="shared" si="212"/>
        <v/>
      </c>
      <c r="Z50" s="21" t="str">
        <f t="shared" si="212"/>
        <v/>
      </c>
      <c r="AA50" s="21" t="str">
        <f t="shared" si="212"/>
        <v/>
      </c>
      <c r="AB50" s="21" t="str">
        <f t="shared" si="212"/>
        <v>6A</v>
      </c>
      <c r="AC50" s="487" t="str">
        <f t="shared" si="212"/>
        <v/>
      </c>
      <c r="AD50" s="20" t="str">
        <f t="shared" si="212"/>
        <v>4A</v>
      </c>
      <c r="AE50" s="21" t="str">
        <f t="shared" si="212"/>
        <v/>
      </c>
      <c r="AF50" s="21" t="str">
        <f t="shared" si="212"/>
        <v>6A</v>
      </c>
      <c r="AG50" s="21" t="str">
        <f t="shared" si="212"/>
        <v>6A</v>
      </c>
      <c r="AH50" s="448" t="str">
        <f t="shared" si="212"/>
        <v/>
      </c>
      <c r="AI50" s="21" t="str">
        <f t="shared" si="212"/>
        <v>2A</v>
      </c>
      <c r="AJ50" s="21" t="str">
        <f t="shared" si="212"/>
        <v>4A</v>
      </c>
      <c r="AK50" s="21" t="str">
        <f t="shared" si="212"/>
        <v/>
      </c>
      <c r="AL50" s="487" t="str">
        <f t="shared" si="212"/>
        <v/>
      </c>
      <c r="AM50" s="20" t="str">
        <f t="shared" si="212"/>
        <v>2A</v>
      </c>
      <c r="AN50" s="21" t="str">
        <f t="shared" si="212"/>
        <v>2A</v>
      </c>
      <c r="AO50" s="21" t="str">
        <f t="shared" si="212"/>
        <v/>
      </c>
      <c r="AP50" s="21" t="str">
        <f t="shared" si="212"/>
        <v/>
      </c>
      <c r="AQ50" s="448" t="str">
        <f t="shared" si="212"/>
        <v/>
      </c>
      <c r="AR50" s="21" t="str">
        <f t="shared" si="212"/>
        <v/>
      </c>
      <c r="AS50" s="21" t="str">
        <f t="shared" si="212"/>
        <v/>
      </c>
      <c r="AT50" s="21" t="str">
        <f t="shared" si="212"/>
        <v>6A</v>
      </c>
      <c r="AU50" s="498" t="str">
        <f t="shared" si="212"/>
        <v/>
      </c>
      <c r="AV50" s="84">
        <f t="shared" ref="AV50" si="213">AV352</f>
        <v>18</v>
      </c>
      <c r="AW50" s="51" t="str">
        <f t="shared" si="130"/>
        <v>WE</v>
      </c>
      <c r="AX50" s="68">
        <f t="shared" si="131"/>
        <v>3</v>
      </c>
      <c r="AY50" s="68">
        <f t="shared" si="154"/>
        <v>2</v>
      </c>
      <c r="AZ50" s="68">
        <f t="shared" si="155"/>
        <v>1</v>
      </c>
      <c r="BA50" s="68">
        <f t="shared" si="156"/>
        <v>1</v>
      </c>
      <c r="BB50" s="68">
        <f t="shared" si="157"/>
        <v>1</v>
      </c>
      <c r="BC50" s="68">
        <f t="shared" si="158"/>
        <v>1</v>
      </c>
      <c r="BD50" s="68">
        <f t="shared" si="159"/>
        <v>0</v>
      </c>
      <c r="BE50" s="68"/>
      <c r="BF50" s="68"/>
      <c r="BG50" s="68">
        <f t="shared" si="160"/>
        <v>2</v>
      </c>
      <c r="BH50" s="68">
        <f t="shared" si="161"/>
        <v>2</v>
      </c>
      <c r="BI50" s="68">
        <f t="shared" si="162"/>
        <v>2</v>
      </c>
      <c r="BJ50" s="68">
        <f t="shared" si="163"/>
        <v>1</v>
      </c>
      <c r="BK50" s="68">
        <f t="shared" si="164"/>
        <v>0</v>
      </c>
      <c r="BL50" s="68">
        <f t="shared" si="165"/>
        <v>0</v>
      </c>
      <c r="BM50" s="68">
        <f t="shared" si="166"/>
        <v>0</v>
      </c>
      <c r="BN50" s="68"/>
      <c r="BO50" s="68"/>
      <c r="BP50" s="68">
        <f t="shared" si="167"/>
        <v>1</v>
      </c>
      <c r="BQ50" s="68">
        <f t="shared" si="168"/>
        <v>2</v>
      </c>
      <c r="BR50" s="68">
        <f t="shared" si="169"/>
        <v>2</v>
      </c>
      <c r="BS50" s="68">
        <f t="shared" si="170"/>
        <v>1</v>
      </c>
      <c r="BT50" s="68">
        <f t="shared" si="171"/>
        <v>0</v>
      </c>
      <c r="BU50" s="68">
        <f t="shared" si="172"/>
        <v>1</v>
      </c>
      <c r="BV50" s="68">
        <f t="shared" si="173"/>
        <v>1</v>
      </c>
      <c r="BW50" s="68"/>
      <c r="BX50" s="68"/>
      <c r="BY50" s="68">
        <f t="shared" si="174"/>
        <v>2</v>
      </c>
      <c r="BZ50" s="68">
        <f t="shared" si="175"/>
        <v>2</v>
      </c>
      <c r="CA50" s="68">
        <f t="shared" si="176"/>
        <v>2</v>
      </c>
      <c r="CB50" s="68">
        <f t="shared" si="177"/>
        <v>2</v>
      </c>
      <c r="CC50" s="68">
        <f t="shared" si="178"/>
        <v>2</v>
      </c>
      <c r="CD50" s="68">
        <f t="shared" si="179"/>
        <v>2</v>
      </c>
      <c r="CE50" s="68">
        <f t="shared" si="180"/>
        <v>1</v>
      </c>
      <c r="CF50" s="68"/>
      <c r="CG50" s="68"/>
      <c r="CH50" s="68">
        <f t="shared" si="144"/>
        <v>2</v>
      </c>
      <c r="CI50" s="68">
        <f t="shared" si="145"/>
        <v>1</v>
      </c>
      <c r="CJ50" s="68">
        <f t="shared" si="146"/>
        <v>0</v>
      </c>
      <c r="CK50" s="68">
        <f t="shared" si="147"/>
        <v>0</v>
      </c>
      <c r="CL50" s="68">
        <f t="shared" si="148"/>
        <v>0</v>
      </c>
      <c r="CM50" s="68">
        <f t="shared" si="149"/>
        <v>1</v>
      </c>
      <c r="CN50" s="68">
        <f t="shared" si="150"/>
        <v>1</v>
      </c>
      <c r="CO50" s="356"/>
      <c r="CP50" s="56"/>
      <c r="CQ50" s="66"/>
      <c r="CR50" s="66"/>
      <c r="CS50" s="66"/>
      <c r="CT50" s="66"/>
      <c r="CU50" s="66"/>
      <c r="CV50" s="66"/>
      <c r="CW50" s="66"/>
      <c r="CX50" s="66"/>
      <c r="CY50" s="66"/>
      <c r="CZ50" s="66"/>
      <c r="DA50" s="66"/>
      <c r="DB50" s="66"/>
      <c r="DC50" s="66"/>
      <c r="DD50" s="66"/>
      <c r="DE50" s="66"/>
      <c r="DF50" s="66"/>
      <c r="DG50" s="66"/>
      <c r="DH50" s="66"/>
      <c r="DI50" s="66"/>
      <c r="DJ50" s="66"/>
      <c r="DK50" s="66"/>
      <c r="DL50" s="66"/>
      <c r="DM50" s="66"/>
      <c r="DN50" s="66"/>
      <c r="DO50" s="66"/>
      <c r="DP50" s="66"/>
    </row>
    <row r="51" spans="1:120" x14ac:dyDescent="0.25">
      <c r="A51" s="51">
        <f t="shared" si="123"/>
        <v>19</v>
      </c>
      <c r="B51" s="31" t="str">
        <f>DETAILS!AC42</f>
        <v>Ahmed</v>
      </c>
      <c r="C51" s="20" t="str">
        <f t="shared" ref="C51" si="214">C353</f>
        <v>2A</v>
      </c>
      <c r="D51" s="21" t="str">
        <f t="shared" ref="D51:AU51" si="215">D353</f>
        <v/>
      </c>
      <c r="E51" s="21" t="str">
        <f t="shared" si="215"/>
        <v/>
      </c>
      <c r="F51" s="21" t="str">
        <f t="shared" si="215"/>
        <v>4A</v>
      </c>
      <c r="G51" s="448" t="str">
        <f t="shared" si="215"/>
        <v/>
      </c>
      <c r="H51" s="21" t="str">
        <f t="shared" si="215"/>
        <v>1A</v>
      </c>
      <c r="I51" s="21" t="str">
        <f t="shared" si="215"/>
        <v/>
      </c>
      <c r="J51" s="21" t="str">
        <f t="shared" si="215"/>
        <v>6A</v>
      </c>
      <c r="K51" s="487" t="str">
        <f t="shared" si="215"/>
        <v/>
      </c>
      <c r="L51" s="20" t="str">
        <f t="shared" si="215"/>
        <v/>
      </c>
      <c r="M51" s="21" t="str">
        <f t="shared" si="215"/>
        <v>7A</v>
      </c>
      <c r="N51" s="21" t="str">
        <f t="shared" si="215"/>
        <v/>
      </c>
      <c r="O51" s="21" t="str">
        <f t="shared" si="215"/>
        <v>1A</v>
      </c>
      <c r="P51" s="448" t="str">
        <f t="shared" si="215"/>
        <v/>
      </c>
      <c r="Q51" s="21" t="str">
        <f t="shared" si="215"/>
        <v>3A</v>
      </c>
      <c r="R51" s="21" t="str">
        <f t="shared" si="215"/>
        <v>6A</v>
      </c>
      <c r="S51" s="21" t="str">
        <f t="shared" si="215"/>
        <v/>
      </c>
      <c r="T51" s="487" t="str">
        <f t="shared" si="215"/>
        <v/>
      </c>
      <c r="U51" s="20" t="str">
        <f t="shared" si="215"/>
        <v>5A</v>
      </c>
      <c r="V51" s="21" t="str">
        <f t="shared" si="215"/>
        <v>7A</v>
      </c>
      <c r="W51" s="21" t="str">
        <f t="shared" si="215"/>
        <v>4A</v>
      </c>
      <c r="X51" s="21" t="str">
        <f t="shared" si="215"/>
        <v>1A</v>
      </c>
      <c r="Y51" s="448" t="str">
        <f t="shared" si="215"/>
        <v/>
      </c>
      <c r="Z51" s="21" t="str">
        <f t="shared" si="215"/>
        <v>3A</v>
      </c>
      <c r="AA51" s="21" t="str">
        <f t="shared" si="215"/>
        <v/>
      </c>
      <c r="AB51" s="21" t="str">
        <f t="shared" si="215"/>
        <v/>
      </c>
      <c r="AC51" s="487" t="str">
        <f t="shared" si="215"/>
        <v/>
      </c>
      <c r="AD51" s="20" t="str">
        <f t="shared" si="215"/>
        <v>2A</v>
      </c>
      <c r="AE51" s="21" t="str">
        <f t="shared" si="215"/>
        <v>5A</v>
      </c>
      <c r="AF51" s="21" t="str">
        <f t="shared" si="215"/>
        <v>4A</v>
      </c>
      <c r="AG51" s="21" t="str">
        <f t="shared" si="215"/>
        <v/>
      </c>
      <c r="AH51" s="448" t="str">
        <f t="shared" si="215"/>
        <v/>
      </c>
      <c r="AI51" s="21" t="str">
        <f t="shared" si="215"/>
        <v>7A</v>
      </c>
      <c r="AJ51" s="21" t="str">
        <f t="shared" si="215"/>
        <v>3A</v>
      </c>
      <c r="AK51" s="21" t="str">
        <f t="shared" si="215"/>
        <v>6A</v>
      </c>
      <c r="AL51" s="487" t="str">
        <f t="shared" si="215"/>
        <v/>
      </c>
      <c r="AM51" s="20" t="str">
        <f t="shared" si="215"/>
        <v/>
      </c>
      <c r="AN51" s="21" t="str">
        <f t="shared" si="215"/>
        <v/>
      </c>
      <c r="AO51" s="21" t="str">
        <f t="shared" si="215"/>
        <v>5A</v>
      </c>
      <c r="AP51" s="21" t="str">
        <f t="shared" si="215"/>
        <v/>
      </c>
      <c r="AQ51" s="448" t="str">
        <f t="shared" si="215"/>
        <v/>
      </c>
      <c r="AR51" s="21" t="str">
        <f t="shared" si="215"/>
        <v/>
      </c>
      <c r="AS51" s="21" t="str">
        <f t="shared" si="215"/>
        <v>2A</v>
      </c>
      <c r="AT51" s="21" t="str">
        <f t="shared" si="215"/>
        <v/>
      </c>
      <c r="AU51" s="498" t="str">
        <f t="shared" si="215"/>
        <v/>
      </c>
      <c r="AV51" s="84">
        <f t="shared" ref="AV51" si="216">AV353</f>
        <v>21</v>
      </c>
      <c r="AW51" s="51" t="str">
        <f t="shared" si="130"/>
        <v>MO</v>
      </c>
      <c r="AX51" s="68">
        <f t="shared" si="131"/>
        <v>1</v>
      </c>
      <c r="AY51" s="68">
        <f t="shared" si="154"/>
        <v>1</v>
      </c>
      <c r="AZ51" s="68">
        <f t="shared" si="155"/>
        <v>1</v>
      </c>
      <c r="BA51" s="68">
        <f t="shared" si="156"/>
        <v>2</v>
      </c>
      <c r="BB51" s="68">
        <f t="shared" si="157"/>
        <v>1</v>
      </c>
      <c r="BC51" s="68">
        <f t="shared" si="158"/>
        <v>2</v>
      </c>
      <c r="BD51" s="68">
        <f t="shared" si="159"/>
        <v>1</v>
      </c>
      <c r="BE51" s="68"/>
      <c r="BF51" s="68"/>
      <c r="BG51" s="68">
        <f t="shared" si="160"/>
        <v>1</v>
      </c>
      <c r="BH51" s="68">
        <f t="shared" si="161"/>
        <v>2</v>
      </c>
      <c r="BI51" s="68">
        <f t="shared" si="162"/>
        <v>1</v>
      </c>
      <c r="BJ51" s="68">
        <f t="shared" si="163"/>
        <v>2</v>
      </c>
      <c r="BK51" s="68">
        <f t="shared" si="164"/>
        <v>2</v>
      </c>
      <c r="BL51" s="68">
        <f t="shared" si="165"/>
        <v>2</v>
      </c>
      <c r="BM51" s="68">
        <f t="shared" si="166"/>
        <v>1</v>
      </c>
      <c r="BN51" s="68"/>
      <c r="BO51" s="68"/>
      <c r="BP51" s="68">
        <f t="shared" si="167"/>
        <v>3</v>
      </c>
      <c r="BQ51" s="68">
        <f t="shared" si="168"/>
        <v>3</v>
      </c>
      <c r="BR51" s="68">
        <f t="shared" si="169"/>
        <v>2</v>
      </c>
      <c r="BS51" s="68">
        <f t="shared" si="170"/>
        <v>2</v>
      </c>
      <c r="BT51" s="68">
        <f t="shared" si="171"/>
        <v>1</v>
      </c>
      <c r="BU51" s="68">
        <f t="shared" si="172"/>
        <v>1</v>
      </c>
      <c r="BV51" s="68">
        <f t="shared" si="173"/>
        <v>0</v>
      </c>
      <c r="BW51" s="68"/>
      <c r="BX51" s="68"/>
      <c r="BY51" s="68">
        <f t="shared" si="174"/>
        <v>3</v>
      </c>
      <c r="BZ51" s="68">
        <f t="shared" si="175"/>
        <v>2</v>
      </c>
      <c r="CA51" s="68">
        <f t="shared" si="176"/>
        <v>1</v>
      </c>
      <c r="CB51" s="68">
        <f t="shared" si="177"/>
        <v>1</v>
      </c>
      <c r="CC51" s="68">
        <f t="shared" si="178"/>
        <v>2</v>
      </c>
      <c r="CD51" s="68">
        <f t="shared" si="179"/>
        <v>3</v>
      </c>
      <c r="CE51" s="68">
        <f t="shared" si="180"/>
        <v>2</v>
      </c>
      <c r="CF51" s="68"/>
      <c r="CG51" s="68"/>
      <c r="CH51" s="68">
        <f t="shared" si="144"/>
        <v>1</v>
      </c>
      <c r="CI51" s="68">
        <f t="shared" si="145"/>
        <v>1</v>
      </c>
      <c r="CJ51" s="68">
        <f t="shared" si="146"/>
        <v>1</v>
      </c>
      <c r="CK51" s="68">
        <f t="shared" si="147"/>
        <v>0</v>
      </c>
      <c r="CL51" s="68">
        <f t="shared" si="148"/>
        <v>1</v>
      </c>
      <c r="CM51" s="68">
        <f t="shared" si="149"/>
        <v>1</v>
      </c>
      <c r="CN51" s="68">
        <f t="shared" si="150"/>
        <v>1</v>
      </c>
      <c r="CO51" s="356"/>
      <c r="CP51" s="56"/>
      <c r="CQ51" s="66"/>
      <c r="CR51" s="66"/>
      <c r="CS51" s="66"/>
      <c r="CT51" s="66"/>
      <c r="CU51" s="66"/>
      <c r="CV51" s="66"/>
      <c r="CW51" s="66"/>
      <c r="CX51" s="66"/>
      <c r="CY51" s="66"/>
      <c r="CZ51" s="66"/>
      <c r="DA51" s="66"/>
      <c r="DB51" s="66"/>
      <c r="DC51" s="66"/>
      <c r="DD51" s="66"/>
      <c r="DE51" s="66"/>
      <c r="DF51" s="66"/>
      <c r="DG51" s="66"/>
      <c r="DH51" s="66"/>
      <c r="DI51" s="66"/>
      <c r="DJ51" s="66"/>
      <c r="DK51" s="66"/>
      <c r="DL51" s="66"/>
      <c r="DM51" s="66"/>
      <c r="DN51" s="66"/>
      <c r="DO51" s="66"/>
      <c r="DP51" s="66"/>
    </row>
    <row r="52" spans="1:120" x14ac:dyDescent="0.25">
      <c r="A52" s="51">
        <f t="shared" si="123"/>
        <v>20</v>
      </c>
      <c r="B52" s="31" t="str">
        <f>DETAILS!AC43</f>
        <v>Naushadh</v>
      </c>
      <c r="C52" s="20" t="str">
        <f t="shared" ref="C52" si="217">C354</f>
        <v/>
      </c>
      <c r="D52" s="21" t="str">
        <f t="shared" ref="D52:AU52" si="218">D354</f>
        <v>10A</v>
      </c>
      <c r="E52" s="21" t="str">
        <f t="shared" si="218"/>
        <v/>
      </c>
      <c r="F52" s="21" t="str">
        <f t="shared" si="218"/>
        <v/>
      </c>
      <c r="G52" s="448" t="str">
        <f t="shared" si="218"/>
        <v/>
      </c>
      <c r="H52" s="21" t="str">
        <f t="shared" si="218"/>
        <v/>
      </c>
      <c r="I52" s="21" t="str">
        <f t="shared" si="218"/>
        <v/>
      </c>
      <c r="J52" s="21" t="str">
        <f t="shared" si="218"/>
        <v/>
      </c>
      <c r="K52" s="487" t="str">
        <f t="shared" si="218"/>
        <v/>
      </c>
      <c r="L52" s="20" t="str">
        <f t="shared" si="218"/>
        <v/>
      </c>
      <c r="M52" s="21" t="str">
        <f t="shared" si="218"/>
        <v/>
      </c>
      <c r="N52" s="21" t="str">
        <f t="shared" si="218"/>
        <v/>
      </c>
      <c r="O52" s="21" t="str">
        <f t="shared" si="218"/>
        <v/>
      </c>
      <c r="P52" s="448" t="str">
        <f t="shared" si="218"/>
        <v/>
      </c>
      <c r="Q52" s="21" t="str">
        <f t="shared" si="218"/>
        <v/>
      </c>
      <c r="R52" s="21" t="str">
        <f t="shared" si="218"/>
        <v>9A</v>
      </c>
      <c r="S52" s="21" t="str">
        <f t="shared" si="218"/>
        <v>10A</v>
      </c>
      <c r="T52" s="487" t="str">
        <f t="shared" si="218"/>
        <v/>
      </c>
      <c r="U52" s="20" t="str">
        <f t="shared" si="218"/>
        <v/>
      </c>
      <c r="V52" s="21" t="str">
        <f t="shared" si="218"/>
        <v/>
      </c>
      <c r="W52" s="21" t="str">
        <f t="shared" si="218"/>
        <v/>
      </c>
      <c r="X52" s="21" t="str">
        <f t="shared" si="218"/>
        <v/>
      </c>
      <c r="Y52" s="448" t="str">
        <f t="shared" si="218"/>
        <v/>
      </c>
      <c r="Z52" s="21" t="str">
        <f t="shared" si="218"/>
        <v/>
      </c>
      <c r="AA52" s="21" t="str">
        <f t="shared" si="218"/>
        <v/>
      </c>
      <c r="AB52" s="21" t="str">
        <f t="shared" si="218"/>
        <v>10A</v>
      </c>
      <c r="AC52" s="487" t="str">
        <f t="shared" si="218"/>
        <v/>
      </c>
      <c r="AD52" s="20" t="str">
        <f t="shared" si="218"/>
        <v/>
      </c>
      <c r="AE52" s="21" t="str">
        <f t="shared" si="218"/>
        <v/>
      </c>
      <c r="AF52" s="21" t="str">
        <f t="shared" si="218"/>
        <v/>
      </c>
      <c r="AG52" s="21" t="str">
        <f t="shared" si="218"/>
        <v>9A</v>
      </c>
      <c r="AH52" s="448" t="str">
        <f t="shared" si="218"/>
        <v/>
      </c>
      <c r="AI52" s="21" t="str">
        <f t="shared" si="218"/>
        <v>10A</v>
      </c>
      <c r="AJ52" s="21" t="str">
        <f t="shared" si="218"/>
        <v/>
      </c>
      <c r="AK52" s="21" t="str">
        <f t="shared" si="218"/>
        <v/>
      </c>
      <c r="AL52" s="487" t="str">
        <f t="shared" si="218"/>
        <v/>
      </c>
      <c r="AM52" s="20" t="str">
        <f t="shared" si="218"/>
        <v/>
      </c>
      <c r="AN52" s="21" t="str">
        <f t="shared" si="218"/>
        <v/>
      </c>
      <c r="AO52" s="21" t="str">
        <f t="shared" si="218"/>
        <v/>
      </c>
      <c r="AP52" s="21" t="str">
        <f t="shared" si="218"/>
        <v>9A</v>
      </c>
      <c r="AQ52" s="448" t="str">
        <f t="shared" si="218"/>
        <v/>
      </c>
      <c r="AR52" s="21" t="str">
        <f t="shared" si="218"/>
        <v/>
      </c>
      <c r="AS52" s="21" t="str">
        <f t="shared" si="218"/>
        <v/>
      </c>
      <c r="AT52" s="21" t="str">
        <f t="shared" si="218"/>
        <v/>
      </c>
      <c r="AU52" s="498" t="str">
        <f t="shared" si="218"/>
        <v/>
      </c>
      <c r="AV52" s="84">
        <f t="shared" ref="AV52" si="219">AV354</f>
        <v>7</v>
      </c>
      <c r="AW52" s="51" t="str">
        <f t="shared" si="130"/>
        <v/>
      </c>
      <c r="AX52" s="68">
        <f t="shared" si="131"/>
        <v>1</v>
      </c>
      <c r="AY52" s="68">
        <f t="shared" si="154"/>
        <v>1</v>
      </c>
      <c r="AZ52" s="68">
        <f t="shared" si="155"/>
        <v>0</v>
      </c>
      <c r="BA52" s="68">
        <f t="shared" si="156"/>
        <v>0</v>
      </c>
      <c r="BB52" s="68">
        <f t="shared" si="157"/>
        <v>0</v>
      </c>
      <c r="BC52" s="68">
        <f t="shared" si="158"/>
        <v>0</v>
      </c>
      <c r="BD52" s="68">
        <f t="shared" si="159"/>
        <v>0</v>
      </c>
      <c r="BE52" s="68"/>
      <c r="BF52" s="68"/>
      <c r="BG52" s="68">
        <f t="shared" si="160"/>
        <v>0</v>
      </c>
      <c r="BH52" s="68">
        <f t="shared" si="161"/>
        <v>0</v>
      </c>
      <c r="BI52" s="68">
        <f t="shared" si="162"/>
        <v>0</v>
      </c>
      <c r="BJ52" s="68">
        <f t="shared" si="163"/>
        <v>0</v>
      </c>
      <c r="BK52" s="68">
        <f t="shared" si="164"/>
        <v>1</v>
      </c>
      <c r="BL52" s="68">
        <f t="shared" si="165"/>
        <v>2</v>
      </c>
      <c r="BM52" s="68">
        <f t="shared" si="166"/>
        <v>2</v>
      </c>
      <c r="BN52" s="68"/>
      <c r="BO52" s="68"/>
      <c r="BP52" s="68">
        <f t="shared" si="167"/>
        <v>0</v>
      </c>
      <c r="BQ52" s="68">
        <f t="shared" si="168"/>
        <v>0</v>
      </c>
      <c r="BR52" s="68">
        <f t="shared" si="169"/>
        <v>0</v>
      </c>
      <c r="BS52" s="68">
        <f t="shared" si="170"/>
        <v>0</v>
      </c>
      <c r="BT52" s="68">
        <f t="shared" si="171"/>
        <v>0</v>
      </c>
      <c r="BU52" s="68">
        <f t="shared" si="172"/>
        <v>1</v>
      </c>
      <c r="BV52" s="68">
        <f t="shared" si="173"/>
        <v>1</v>
      </c>
      <c r="BW52" s="68"/>
      <c r="BX52" s="68"/>
      <c r="BY52" s="68">
        <f t="shared" si="174"/>
        <v>0</v>
      </c>
      <c r="BZ52" s="68">
        <f t="shared" si="175"/>
        <v>1</v>
      </c>
      <c r="CA52" s="68">
        <f t="shared" si="176"/>
        <v>1</v>
      </c>
      <c r="CB52" s="68">
        <f t="shared" si="177"/>
        <v>2</v>
      </c>
      <c r="CC52" s="68">
        <f t="shared" si="178"/>
        <v>1</v>
      </c>
      <c r="CD52" s="68">
        <f t="shared" si="179"/>
        <v>1</v>
      </c>
      <c r="CE52" s="68">
        <f t="shared" si="180"/>
        <v>0</v>
      </c>
      <c r="CF52" s="68"/>
      <c r="CG52" s="68"/>
      <c r="CH52" s="68">
        <f t="shared" si="144"/>
        <v>0</v>
      </c>
      <c r="CI52" s="68">
        <f t="shared" si="145"/>
        <v>1</v>
      </c>
      <c r="CJ52" s="68">
        <f t="shared" si="146"/>
        <v>1</v>
      </c>
      <c r="CK52" s="68">
        <f t="shared" si="147"/>
        <v>1</v>
      </c>
      <c r="CL52" s="68">
        <f t="shared" si="148"/>
        <v>0</v>
      </c>
      <c r="CM52" s="68">
        <f t="shared" si="149"/>
        <v>0</v>
      </c>
      <c r="CN52" s="68">
        <f t="shared" si="150"/>
        <v>0</v>
      </c>
      <c r="CO52" s="356"/>
      <c r="CP52" s="56"/>
      <c r="CQ52" s="66"/>
      <c r="CR52" s="66"/>
      <c r="CS52" s="66"/>
      <c r="CT52" s="66"/>
      <c r="CU52" s="66"/>
      <c r="CV52" s="66"/>
      <c r="CW52" s="66"/>
      <c r="CX52" s="66"/>
      <c r="CY52" s="66"/>
      <c r="CZ52" s="66"/>
      <c r="DA52" s="66"/>
      <c r="DB52" s="66"/>
      <c r="DC52" s="66"/>
      <c r="DD52" s="66"/>
      <c r="DE52" s="66"/>
      <c r="DF52" s="66"/>
      <c r="DG52" s="66"/>
      <c r="DH52" s="66"/>
      <c r="DI52" s="66"/>
      <c r="DJ52" s="66"/>
      <c r="DK52" s="66"/>
      <c r="DL52" s="66"/>
      <c r="DM52" s="66"/>
      <c r="DN52" s="66"/>
      <c r="DO52" s="66"/>
      <c r="DP52" s="66"/>
    </row>
    <row r="53" spans="1:120" x14ac:dyDescent="0.25">
      <c r="A53" s="51">
        <f t="shared" si="123"/>
        <v>21</v>
      </c>
      <c r="B53" s="31" t="str">
        <f>DETAILS!AC44</f>
        <v>Muna</v>
      </c>
      <c r="C53" s="20" t="str">
        <f t="shared" ref="C53" si="220">C355</f>
        <v/>
      </c>
      <c r="D53" s="21" t="str">
        <f t="shared" ref="D53:AU53" si="221">D355</f>
        <v>2A</v>
      </c>
      <c r="E53" s="21" t="str">
        <f t="shared" si="221"/>
        <v/>
      </c>
      <c r="F53" s="21" t="str">
        <f t="shared" si="221"/>
        <v/>
      </c>
      <c r="G53" s="448" t="str">
        <f t="shared" si="221"/>
        <v>P2</v>
      </c>
      <c r="H53" s="21" t="str">
        <f t="shared" si="221"/>
        <v/>
      </c>
      <c r="I53" s="21" t="str">
        <f t="shared" si="221"/>
        <v/>
      </c>
      <c r="J53" s="21" t="str">
        <f t="shared" si="221"/>
        <v>4A</v>
      </c>
      <c r="K53" s="487" t="str">
        <f t="shared" si="221"/>
        <v/>
      </c>
      <c r="L53" s="20" t="str">
        <f t="shared" si="221"/>
        <v/>
      </c>
      <c r="M53" s="21" t="str">
        <f t="shared" si="221"/>
        <v>2A</v>
      </c>
      <c r="N53" s="21" t="str">
        <f t="shared" si="221"/>
        <v/>
      </c>
      <c r="O53" s="21" t="str">
        <f t="shared" si="221"/>
        <v>P2</v>
      </c>
      <c r="P53" s="448" t="str">
        <f t="shared" si="221"/>
        <v/>
      </c>
      <c r="Q53" s="21" t="str">
        <f t="shared" si="221"/>
        <v>4A</v>
      </c>
      <c r="R53" s="21" t="str">
        <f t="shared" si="221"/>
        <v>P2</v>
      </c>
      <c r="S53" s="21" t="str">
        <f t="shared" si="221"/>
        <v>1A</v>
      </c>
      <c r="T53" s="487" t="str">
        <f t="shared" si="221"/>
        <v/>
      </c>
      <c r="U53" s="20" t="str">
        <f t="shared" si="221"/>
        <v/>
      </c>
      <c r="V53" s="21" t="str">
        <f t="shared" si="221"/>
        <v/>
      </c>
      <c r="W53" s="21" t="str">
        <f t="shared" si="221"/>
        <v/>
      </c>
      <c r="X53" s="21" t="str">
        <f t="shared" si="221"/>
        <v>P2</v>
      </c>
      <c r="Y53" s="448" t="str">
        <f t="shared" si="221"/>
        <v/>
      </c>
      <c r="Z53" s="21" t="str">
        <f t="shared" si="221"/>
        <v>2A</v>
      </c>
      <c r="AA53" s="21" t="str">
        <f t="shared" si="221"/>
        <v>P2</v>
      </c>
      <c r="AB53" s="21" t="str">
        <f t="shared" si="221"/>
        <v>4A</v>
      </c>
      <c r="AC53" s="487" t="str">
        <f t="shared" si="221"/>
        <v/>
      </c>
      <c r="AD53" s="20" t="str">
        <f t="shared" si="221"/>
        <v/>
      </c>
      <c r="AE53" s="21" t="str">
        <f t="shared" si="221"/>
        <v>2A</v>
      </c>
      <c r="AF53" s="21" t="str">
        <f t="shared" si="221"/>
        <v/>
      </c>
      <c r="AG53" s="21" t="str">
        <f t="shared" si="221"/>
        <v>P2</v>
      </c>
      <c r="AH53" s="448" t="str">
        <f t="shared" si="221"/>
        <v/>
      </c>
      <c r="AI53" s="21" t="str">
        <f t="shared" si="221"/>
        <v>4A</v>
      </c>
      <c r="AJ53" s="21" t="str">
        <f t="shared" si="221"/>
        <v>P2</v>
      </c>
      <c r="AK53" s="21" t="str">
        <f t="shared" si="221"/>
        <v/>
      </c>
      <c r="AL53" s="487" t="str">
        <f t="shared" si="221"/>
        <v/>
      </c>
      <c r="AM53" s="20" t="str">
        <f t="shared" si="221"/>
        <v/>
      </c>
      <c r="AN53" s="21" t="str">
        <f t="shared" si="221"/>
        <v/>
      </c>
      <c r="AO53" s="21" t="str">
        <f t="shared" si="221"/>
        <v/>
      </c>
      <c r="AP53" s="21" t="str">
        <f t="shared" si="221"/>
        <v>4A</v>
      </c>
      <c r="AQ53" s="448" t="str">
        <f t="shared" si="221"/>
        <v/>
      </c>
      <c r="AR53" s="21" t="str">
        <f t="shared" si="221"/>
        <v>2A</v>
      </c>
      <c r="AS53" s="21" t="str">
        <f t="shared" si="221"/>
        <v/>
      </c>
      <c r="AT53" s="21" t="str">
        <f t="shared" si="221"/>
        <v/>
      </c>
      <c r="AU53" s="498" t="str">
        <f t="shared" si="221"/>
        <v/>
      </c>
      <c r="AV53" s="84">
        <f t="shared" ref="AV53" si="222">AV355</f>
        <v>18</v>
      </c>
      <c r="AW53" s="51" t="str">
        <f t="shared" si="130"/>
        <v>MO</v>
      </c>
      <c r="AX53" s="68">
        <f t="shared" si="131"/>
        <v>1</v>
      </c>
      <c r="AY53" s="68">
        <f t="shared" si="154"/>
        <v>1</v>
      </c>
      <c r="AZ53" s="68">
        <f t="shared" si="155"/>
        <v>1</v>
      </c>
      <c r="BA53" s="68">
        <f t="shared" si="156"/>
        <v>1</v>
      </c>
      <c r="BB53" s="68">
        <f t="shared" si="157"/>
        <v>1</v>
      </c>
      <c r="BC53" s="68">
        <f t="shared" si="158"/>
        <v>1</v>
      </c>
      <c r="BD53" s="68">
        <f t="shared" si="159"/>
        <v>1</v>
      </c>
      <c r="BE53" s="68"/>
      <c r="BF53" s="68"/>
      <c r="BG53" s="68">
        <f t="shared" si="160"/>
        <v>1</v>
      </c>
      <c r="BH53" s="68">
        <f t="shared" si="161"/>
        <v>2</v>
      </c>
      <c r="BI53" s="68">
        <f t="shared" si="162"/>
        <v>1</v>
      </c>
      <c r="BJ53" s="68">
        <f t="shared" si="163"/>
        <v>2</v>
      </c>
      <c r="BK53" s="68">
        <f t="shared" si="164"/>
        <v>2</v>
      </c>
      <c r="BL53" s="68">
        <f t="shared" si="165"/>
        <v>3</v>
      </c>
      <c r="BM53" s="68">
        <f t="shared" si="166"/>
        <v>2</v>
      </c>
      <c r="BN53" s="68"/>
      <c r="BO53" s="68"/>
      <c r="BP53" s="68">
        <f t="shared" si="167"/>
        <v>0</v>
      </c>
      <c r="BQ53" s="68">
        <f t="shared" si="168"/>
        <v>1</v>
      </c>
      <c r="BR53" s="68">
        <f t="shared" si="169"/>
        <v>1</v>
      </c>
      <c r="BS53" s="68">
        <f t="shared" si="170"/>
        <v>2</v>
      </c>
      <c r="BT53" s="68">
        <f t="shared" si="171"/>
        <v>2</v>
      </c>
      <c r="BU53" s="68">
        <f t="shared" si="172"/>
        <v>3</v>
      </c>
      <c r="BV53" s="68">
        <f t="shared" si="173"/>
        <v>2</v>
      </c>
      <c r="BW53" s="68"/>
      <c r="BX53" s="68"/>
      <c r="BY53" s="68">
        <f t="shared" si="174"/>
        <v>1</v>
      </c>
      <c r="BZ53" s="68">
        <f t="shared" si="175"/>
        <v>2</v>
      </c>
      <c r="CA53" s="68">
        <f t="shared" si="176"/>
        <v>1</v>
      </c>
      <c r="CB53" s="68">
        <f t="shared" si="177"/>
        <v>2</v>
      </c>
      <c r="CC53" s="68">
        <f t="shared" si="178"/>
        <v>2</v>
      </c>
      <c r="CD53" s="68">
        <f t="shared" si="179"/>
        <v>2</v>
      </c>
      <c r="CE53" s="68">
        <f t="shared" si="180"/>
        <v>1</v>
      </c>
      <c r="CF53" s="68"/>
      <c r="CG53" s="68"/>
      <c r="CH53" s="68">
        <f t="shared" si="144"/>
        <v>0</v>
      </c>
      <c r="CI53" s="68">
        <f t="shared" si="145"/>
        <v>1</v>
      </c>
      <c r="CJ53" s="68">
        <f t="shared" si="146"/>
        <v>1</v>
      </c>
      <c r="CK53" s="68">
        <f t="shared" si="147"/>
        <v>2</v>
      </c>
      <c r="CL53" s="68">
        <f t="shared" si="148"/>
        <v>1</v>
      </c>
      <c r="CM53" s="68">
        <f t="shared" si="149"/>
        <v>1</v>
      </c>
      <c r="CN53" s="68">
        <f t="shared" si="150"/>
        <v>0</v>
      </c>
      <c r="CO53" s="356"/>
      <c r="CP53" s="56"/>
      <c r="CQ53" s="66"/>
      <c r="CR53" s="66"/>
      <c r="CS53" s="66"/>
      <c r="CT53" s="66"/>
      <c r="CU53" s="66"/>
      <c r="CV53" s="66"/>
      <c r="CW53" s="66"/>
      <c r="CX53" s="66"/>
      <c r="CY53" s="66"/>
      <c r="CZ53" s="66"/>
      <c r="DA53" s="66"/>
      <c r="DB53" s="66"/>
      <c r="DC53" s="66"/>
      <c r="DD53" s="66"/>
      <c r="DE53" s="66"/>
      <c r="DF53" s="66"/>
      <c r="DG53" s="66"/>
      <c r="DH53" s="66"/>
      <c r="DI53" s="66"/>
      <c r="DJ53" s="66"/>
      <c r="DK53" s="66"/>
      <c r="DL53" s="66"/>
      <c r="DM53" s="66"/>
      <c r="DN53" s="66"/>
      <c r="DO53" s="66"/>
      <c r="DP53" s="66"/>
    </row>
    <row r="54" spans="1:120" x14ac:dyDescent="0.25">
      <c r="A54" s="399">
        <f t="shared" si="123"/>
        <v>22</v>
      </c>
      <c r="B54" s="400" t="str">
        <f>DETAILS!AC45</f>
        <v>Sukesh</v>
      </c>
      <c r="C54" s="401" t="str">
        <f t="shared" ref="C54" si="223">C356</f>
        <v>BTC</v>
      </c>
      <c r="D54" s="402" t="str">
        <f t="shared" ref="D54:AU54" si="224">D356</f>
        <v>BTC</v>
      </c>
      <c r="E54" s="402" t="str">
        <f t="shared" si="224"/>
        <v>BTC</v>
      </c>
      <c r="F54" s="402" t="str">
        <f t="shared" si="224"/>
        <v>9A</v>
      </c>
      <c r="G54" s="448" t="str">
        <f t="shared" si="224"/>
        <v/>
      </c>
      <c r="H54" s="402" t="str">
        <f t="shared" si="224"/>
        <v/>
      </c>
      <c r="I54" s="402" t="str">
        <f t="shared" si="224"/>
        <v>10A</v>
      </c>
      <c r="J54" s="402" t="str">
        <f t="shared" si="224"/>
        <v/>
      </c>
      <c r="K54" s="487" t="str">
        <f t="shared" si="224"/>
        <v/>
      </c>
      <c r="L54" s="401" t="str">
        <f t="shared" si="224"/>
        <v>BTC</v>
      </c>
      <c r="M54" s="402" t="str">
        <f t="shared" si="224"/>
        <v>BTC</v>
      </c>
      <c r="N54" s="402" t="str">
        <f t="shared" si="224"/>
        <v>BTC</v>
      </c>
      <c r="O54" s="402" t="str">
        <f t="shared" si="224"/>
        <v>9A</v>
      </c>
      <c r="P54" s="448" t="str">
        <f t="shared" si="224"/>
        <v/>
      </c>
      <c r="Q54" s="402" t="str">
        <f t="shared" si="224"/>
        <v/>
      </c>
      <c r="R54" s="402" t="str">
        <f t="shared" si="224"/>
        <v/>
      </c>
      <c r="S54" s="402" t="str">
        <f t="shared" si="224"/>
        <v/>
      </c>
      <c r="T54" s="487" t="str">
        <f t="shared" si="224"/>
        <v/>
      </c>
      <c r="U54" s="401" t="str">
        <f t="shared" si="224"/>
        <v>BTC</v>
      </c>
      <c r="V54" s="402" t="str">
        <f t="shared" si="224"/>
        <v>BTC</v>
      </c>
      <c r="W54" s="402" t="str">
        <f t="shared" si="224"/>
        <v>BTC</v>
      </c>
      <c r="X54" s="402" t="str">
        <f t="shared" si="224"/>
        <v/>
      </c>
      <c r="Y54" s="448" t="str">
        <f t="shared" si="224"/>
        <v/>
      </c>
      <c r="Z54" s="402" t="str">
        <f t="shared" si="224"/>
        <v>10A</v>
      </c>
      <c r="AA54" s="402" t="str">
        <f t="shared" si="224"/>
        <v/>
      </c>
      <c r="AB54" s="402" t="str">
        <f t="shared" si="224"/>
        <v/>
      </c>
      <c r="AC54" s="487" t="str">
        <f t="shared" si="224"/>
        <v/>
      </c>
      <c r="AD54" s="401" t="str">
        <f t="shared" si="224"/>
        <v>BTC</v>
      </c>
      <c r="AE54" s="402" t="str">
        <f t="shared" si="224"/>
        <v>BTC</v>
      </c>
      <c r="AF54" s="402" t="str">
        <f t="shared" si="224"/>
        <v>9A</v>
      </c>
      <c r="AG54" s="402" t="str">
        <f t="shared" si="224"/>
        <v/>
      </c>
      <c r="AH54" s="448" t="str">
        <f t="shared" si="224"/>
        <v/>
      </c>
      <c r="AI54" s="402" t="str">
        <f t="shared" si="224"/>
        <v/>
      </c>
      <c r="AJ54" s="402" t="str">
        <f t="shared" si="224"/>
        <v/>
      </c>
      <c r="AK54" s="402" t="str">
        <f t="shared" si="224"/>
        <v>10A</v>
      </c>
      <c r="AL54" s="487" t="str">
        <f t="shared" si="224"/>
        <v/>
      </c>
      <c r="AM54" s="401" t="str">
        <f t="shared" si="224"/>
        <v>BTC</v>
      </c>
      <c r="AN54" s="402" t="str">
        <f t="shared" si="224"/>
        <v>9A</v>
      </c>
      <c r="AO54" s="402" t="str">
        <f t="shared" si="224"/>
        <v/>
      </c>
      <c r="AP54" s="402" t="str">
        <f t="shared" si="224"/>
        <v/>
      </c>
      <c r="AQ54" s="448" t="str">
        <f t="shared" si="224"/>
        <v/>
      </c>
      <c r="AR54" s="402" t="str">
        <f t="shared" si="224"/>
        <v>10A</v>
      </c>
      <c r="AS54" s="402" t="str">
        <f t="shared" si="224"/>
        <v/>
      </c>
      <c r="AT54" s="402" t="str">
        <f t="shared" si="224"/>
        <v/>
      </c>
      <c r="AU54" s="498" t="str">
        <f t="shared" si="224"/>
        <v/>
      </c>
      <c r="AV54" s="403">
        <f t="shared" ref="AV54" si="225">AV356</f>
        <v>20</v>
      </c>
      <c r="AW54" s="51" t="str">
        <f t="shared" si="130"/>
        <v/>
      </c>
      <c r="AX54" s="68">
        <f t="shared" si="131"/>
        <v>3</v>
      </c>
      <c r="AY54" s="68">
        <f t="shared" si="154"/>
        <v>3</v>
      </c>
      <c r="AZ54" s="68">
        <f t="shared" si="155"/>
        <v>2</v>
      </c>
      <c r="BA54" s="68">
        <f t="shared" si="156"/>
        <v>1</v>
      </c>
      <c r="BB54" s="68">
        <f t="shared" si="157"/>
        <v>1</v>
      </c>
      <c r="BC54" s="68">
        <f t="shared" si="158"/>
        <v>1</v>
      </c>
      <c r="BD54" s="68">
        <f t="shared" si="159"/>
        <v>1</v>
      </c>
      <c r="BE54" s="68"/>
      <c r="BF54" s="68"/>
      <c r="BG54" s="68">
        <f t="shared" si="160"/>
        <v>3</v>
      </c>
      <c r="BH54" s="68">
        <f t="shared" si="161"/>
        <v>3</v>
      </c>
      <c r="BI54" s="68">
        <f t="shared" si="162"/>
        <v>2</v>
      </c>
      <c r="BJ54" s="68">
        <f t="shared" si="163"/>
        <v>1</v>
      </c>
      <c r="BK54" s="68">
        <f t="shared" si="164"/>
        <v>0</v>
      </c>
      <c r="BL54" s="68">
        <f t="shared" si="165"/>
        <v>0</v>
      </c>
      <c r="BM54" s="68">
        <f t="shared" si="166"/>
        <v>0</v>
      </c>
      <c r="BN54" s="68"/>
      <c r="BO54" s="68"/>
      <c r="BP54" s="68">
        <f t="shared" si="167"/>
        <v>3</v>
      </c>
      <c r="BQ54" s="68">
        <f t="shared" si="168"/>
        <v>2</v>
      </c>
      <c r="BR54" s="68">
        <f t="shared" si="169"/>
        <v>1</v>
      </c>
      <c r="BS54" s="68">
        <f t="shared" si="170"/>
        <v>1</v>
      </c>
      <c r="BT54" s="68">
        <f t="shared" si="171"/>
        <v>1</v>
      </c>
      <c r="BU54" s="68">
        <f t="shared" si="172"/>
        <v>1</v>
      </c>
      <c r="BV54" s="68">
        <f t="shared" si="173"/>
        <v>0</v>
      </c>
      <c r="BW54" s="68"/>
      <c r="BX54" s="68"/>
      <c r="BY54" s="68">
        <f t="shared" si="174"/>
        <v>3</v>
      </c>
      <c r="BZ54" s="68">
        <f t="shared" si="175"/>
        <v>2</v>
      </c>
      <c r="CA54" s="68">
        <f t="shared" si="176"/>
        <v>1</v>
      </c>
      <c r="CB54" s="68">
        <f t="shared" si="177"/>
        <v>0</v>
      </c>
      <c r="CC54" s="68">
        <f t="shared" si="178"/>
        <v>0</v>
      </c>
      <c r="CD54" s="68">
        <f t="shared" si="179"/>
        <v>1</v>
      </c>
      <c r="CE54" s="68">
        <f t="shared" si="180"/>
        <v>1</v>
      </c>
      <c r="CF54" s="68"/>
      <c r="CG54" s="68"/>
      <c r="CH54" s="68">
        <f t="shared" si="144"/>
        <v>2</v>
      </c>
      <c r="CI54" s="68">
        <f t="shared" si="145"/>
        <v>1</v>
      </c>
      <c r="CJ54" s="68">
        <f t="shared" si="146"/>
        <v>0</v>
      </c>
      <c r="CK54" s="68">
        <f t="shared" si="147"/>
        <v>1</v>
      </c>
      <c r="CL54" s="68">
        <f t="shared" si="148"/>
        <v>1</v>
      </c>
      <c r="CM54" s="68">
        <f t="shared" si="149"/>
        <v>1</v>
      </c>
      <c r="CN54" s="68">
        <f t="shared" si="150"/>
        <v>0</v>
      </c>
      <c r="CO54" s="356"/>
      <c r="CP54" s="56"/>
      <c r="CQ54" s="66"/>
      <c r="CR54" s="66"/>
      <c r="CS54" s="66"/>
      <c r="CT54" s="66"/>
      <c r="CU54" s="66"/>
      <c r="CV54" s="66"/>
      <c r="CW54" s="66"/>
      <c r="CX54" s="66"/>
      <c r="CY54" s="66"/>
      <c r="CZ54" s="66"/>
      <c r="DA54" s="66"/>
      <c r="DB54" s="66"/>
      <c r="DC54" s="66"/>
      <c r="DD54" s="66"/>
      <c r="DE54" s="66"/>
      <c r="DF54" s="66"/>
      <c r="DG54" s="66"/>
      <c r="DH54" s="66"/>
      <c r="DI54" s="66"/>
      <c r="DJ54" s="66"/>
      <c r="DK54" s="66"/>
      <c r="DL54" s="66"/>
      <c r="DM54" s="66"/>
      <c r="DN54" s="66"/>
      <c r="DO54" s="66"/>
      <c r="DP54" s="66"/>
    </row>
    <row r="55" spans="1:120" x14ac:dyDescent="0.25">
      <c r="A55" s="51">
        <f t="shared" si="123"/>
        <v>23</v>
      </c>
      <c r="B55" s="31" t="str">
        <f>DETAILS!AC46</f>
        <v xml:space="preserve">Sharafiyya </v>
      </c>
      <c r="C55" s="20" t="str">
        <f t="shared" ref="C55" si="226">C357</f>
        <v/>
      </c>
      <c r="D55" s="21" t="str">
        <f t="shared" ref="D55:AU55" si="227">D357</f>
        <v>1A</v>
      </c>
      <c r="E55" s="21" t="str">
        <f t="shared" si="227"/>
        <v>4A</v>
      </c>
      <c r="F55" s="21" t="str">
        <f t="shared" si="227"/>
        <v>3A</v>
      </c>
      <c r="G55" s="448" t="str">
        <f t="shared" si="227"/>
        <v/>
      </c>
      <c r="H55" s="21" t="str">
        <f t="shared" si="227"/>
        <v/>
      </c>
      <c r="I55" s="21" t="str">
        <f t="shared" si="227"/>
        <v>2A</v>
      </c>
      <c r="J55" s="21" t="str">
        <f t="shared" si="227"/>
        <v/>
      </c>
      <c r="K55" s="487" t="str">
        <f t="shared" si="227"/>
        <v/>
      </c>
      <c r="L55" s="20" t="str">
        <f t="shared" si="227"/>
        <v>3A</v>
      </c>
      <c r="M55" s="21" t="str">
        <f t="shared" si="227"/>
        <v>1A</v>
      </c>
      <c r="N55" s="21" t="str">
        <f t="shared" si="227"/>
        <v>4A</v>
      </c>
      <c r="O55" s="21" t="str">
        <f t="shared" si="227"/>
        <v/>
      </c>
      <c r="P55" s="448" t="str">
        <f t="shared" si="227"/>
        <v/>
      </c>
      <c r="Q55" s="21" t="str">
        <f t="shared" si="227"/>
        <v>2A</v>
      </c>
      <c r="R55" s="21" t="str">
        <f t="shared" si="227"/>
        <v/>
      </c>
      <c r="S55" s="21" t="str">
        <f t="shared" si="227"/>
        <v/>
      </c>
      <c r="T55" s="487" t="str">
        <f t="shared" si="227"/>
        <v/>
      </c>
      <c r="U55" s="20" t="str">
        <f t="shared" si="227"/>
        <v/>
      </c>
      <c r="V55" s="21" t="str">
        <f t="shared" si="227"/>
        <v/>
      </c>
      <c r="W55" s="21" t="str">
        <f t="shared" si="227"/>
        <v/>
      </c>
      <c r="X55" s="21" t="str">
        <f t="shared" si="227"/>
        <v/>
      </c>
      <c r="Y55" s="448" t="str">
        <f t="shared" si="227"/>
        <v/>
      </c>
      <c r="Z55" s="21" t="str">
        <f t="shared" si="227"/>
        <v>1A</v>
      </c>
      <c r="AA55" s="21" t="str">
        <f t="shared" si="227"/>
        <v>2A</v>
      </c>
      <c r="AB55" s="21" t="str">
        <f t="shared" si="227"/>
        <v>3A</v>
      </c>
      <c r="AC55" s="487" t="str">
        <f t="shared" si="227"/>
        <v/>
      </c>
      <c r="AD55" s="20" t="str">
        <f t="shared" si="227"/>
        <v>3A</v>
      </c>
      <c r="AE55" s="21" t="str">
        <f t="shared" si="227"/>
        <v>1A</v>
      </c>
      <c r="AF55" s="21" t="str">
        <f t="shared" si="227"/>
        <v/>
      </c>
      <c r="AG55" s="21" t="str">
        <f t="shared" si="227"/>
        <v/>
      </c>
      <c r="AH55" s="448" t="str">
        <f t="shared" si="227"/>
        <v/>
      </c>
      <c r="AI55" s="21" t="str">
        <f t="shared" si="227"/>
        <v/>
      </c>
      <c r="AJ55" s="21" t="str">
        <f t="shared" si="227"/>
        <v/>
      </c>
      <c r="AK55" s="21" t="str">
        <f t="shared" si="227"/>
        <v>2A</v>
      </c>
      <c r="AL55" s="487" t="str">
        <f t="shared" si="227"/>
        <v/>
      </c>
      <c r="AM55" s="20" t="str">
        <f t="shared" si="227"/>
        <v/>
      </c>
      <c r="AN55" s="21" t="str">
        <f t="shared" si="227"/>
        <v>4A</v>
      </c>
      <c r="AO55" s="21" t="str">
        <f t="shared" si="227"/>
        <v>2A</v>
      </c>
      <c r="AP55" s="21" t="str">
        <f t="shared" si="227"/>
        <v/>
      </c>
      <c r="AQ55" s="448" t="str">
        <f t="shared" si="227"/>
        <v/>
      </c>
      <c r="AR55" s="21" t="str">
        <f t="shared" si="227"/>
        <v>1A</v>
      </c>
      <c r="AS55" s="21" t="str">
        <f t="shared" si="227"/>
        <v>3A</v>
      </c>
      <c r="AT55" s="21" t="str">
        <f t="shared" si="227"/>
        <v/>
      </c>
      <c r="AU55" s="498" t="str">
        <f t="shared" si="227"/>
        <v/>
      </c>
      <c r="AV55" s="84">
        <f t="shared" ref="AV55" si="228">AV357</f>
        <v>18</v>
      </c>
      <c r="AW55" s="51" t="str">
        <f t="shared" si="130"/>
        <v/>
      </c>
      <c r="AX55" s="68">
        <f t="shared" si="131"/>
        <v>2</v>
      </c>
      <c r="AY55" s="68">
        <f t="shared" si="154"/>
        <v>3</v>
      </c>
      <c r="AZ55" s="68">
        <f t="shared" si="155"/>
        <v>2</v>
      </c>
      <c r="BA55" s="68">
        <f t="shared" si="156"/>
        <v>1</v>
      </c>
      <c r="BB55" s="68">
        <f t="shared" si="157"/>
        <v>1</v>
      </c>
      <c r="BC55" s="68">
        <f t="shared" si="158"/>
        <v>1</v>
      </c>
      <c r="BD55" s="68">
        <f t="shared" si="159"/>
        <v>1</v>
      </c>
      <c r="BE55" s="68"/>
      <c r="BF55" s="68"/>
      <c r="BG55" s="68">
        <f t="shared" si="160"/>
        <v>3</v>
      </c>
      <c r="BH55" s="68">
        <f t="shared" si="161"/>
        <v>2</v>
      </c>
      <c r="BI55" s="68">
        <f t="shared" si="162"/>
        <v>1</v>
      </c>
      <c r="BJ55" s="68">
        <f t="shared" si="163"/>
        <v>1</v>
      </c>
      <c r="BK55" s="68">
        <f t="shared" si="164"/>
        <v>1</v>
      </c>
      <c r="BL55" s="68">
        <f t="shared" si="165"/>
        <v>1</v>
      </c>
      <c r="BM55" s="68">
        <f t="shared" si="166"/>
        <v>0</v>
      </c>
      <c r="BN55" s="68"/>
      <c r="BO55" s="68"/>
      <c r="BP55" s="68">
        <f t="shared" si="167"/>
        <v>0</v>
      </c>
      <c r="BQ55" s="68">
        <f t="shared" si="168"/>
        <v>0</v>
      </c>
      <c r="BR55" s="68">
        <f t="shared" si="169"/>
        <v>0</v>
      </c>
      <c r="BS55" s="68">
        <f t="shared" si="170"/>
        <v>1</v>
      </c>
      <c r="BT55" s="68">
        <f t="shared" si="171"/>
        <v>2</v>
      </c>
      <c r="BU55" s="68">
        <f t="shared" si="172"/>
        <v>3</v>
      </c>
      <c r="BV55" s="68">
        <f t="shared" si="173"/>
        <v>2</v>
      </c>
      <c r="BW55" s="68"/>
      <c r="BX55" s="68"/>
      <c r="BY55" s="68">
        <f t="shared" si="174"/>
        <v>2</v>
      </c>
      <c r="BZ55" s="68">
        <f t="shared" si="175"/>
        <v>1</v>
      </c>
      <c r="CA55" s="68">
        <f t="shared" si="176"/>
        <v>0</v>
      </c>
      <c r="CB55" s="68">
        <f t="shared" si="177"/>
        <v>0</v>
      </c>
      <c r="CC55" s="68">
        <f t="shared" si="178"/>
        <v>0</v>
      </c>
      <c r="CD55" s="68">
        <f t="shared" si="179"/>
        <v>1</v>
      </c>
      <c r="CE55" s="68">
        <f t="shared" si="180"/>
        <v>1</v>
      </c>
      <c r="CF55" s="68"/>
      <c r="CG55" s="68"/>
      <c r="CH55" s="68">
        <f t="shared" si="144"/>
        <v>2</v>
      </c>
      <c r="CI55" s="68">
        <f t="shared" si="145"/>
        <v>2</v>
      </c>
      <c r="CJ55" s="68">
        <f t="shared" si="146"/>
        <v>1</v>
      </c>
      <c r="CK55" s="68">
        <f t="shared" si="147"/>
        <v>1</v>
      </c>
      <c r="CL55" s="68">
        <f t="shared" si="148"/>
        <v>2</v>
      </c>
      <c r="CM55" s="68">
        <f t="shared" si="149"/>
        <v>2</v>
      </c>
      <c r="CN55" s="68">
        <f t="shared" si="150"/>
        <v>1</v>
      </c>
      <c r="CO55" s="356"/>
      <c r="CP55" s="56"/>
      <c r="CQ55" s="66"/>
      <c r="CR55" s="66"/>
      <c r="CS55" s="66"/>
      <c r="CT55" s="66"/>
      <c r="CU55" s="66"/>
      <c r="CV55" s="66"/>
      <c r="CW55" s="66"/>
      <c r="CX55" s="66"/>
      <c r="CY55" s="66"/>
      <c r="CZ55" s="66"/>
      <c r="DA55" s="66"/>
      <c r="DB55" s="66"/>
      <c r="DC55" s="66"/>
      <c r="DD55" s="66"/>
      <c r="DE55" s="66"/>
      <c r="DF55" s="66"/>
      <c r="DG55" s="66"/>
      <c r="DH55" s="66"/>
      <c r="DI55" s="66"/>
      <c r="DJ55" s="66"/>
      <c r="DK55" s="66"/>
      <c r="DL55" s="66"/>
      <c r="DM55" s="66"/>
      <c r="DN55" s="66"/>
      <c r="DO55" s="66"/>
      <c r="DP55" s="66"/>
    </row>
    <row r="56" spans="1:120" x14ac:dyDescent="0.25">
      <c r="A56" s="51">
        <f t="shared" si="123"/>
        <v>0</v>
      </c>
      <c r="B56" s="31">
        <f>DETAILS!AC47</f>
        <v>0</v>
      </c>
      <c r="C56" s="20" t="str">
        <f t="shared" ref="C56" si="229">C358</f>
        <v/>
      </c>
      <c r="D56" s="21" t="str">
        <f t="shared" ref="D56:AU56" si="230">D358</f>
        <v/>
      </c>
      <c r="E56" s="21" t="str">
        <f t="shared" si="230"/>
        <v/>
      </c>
      <c r="F56" s="21" t="str">
        <f t="shared" si="230"/>
        <v/>
      </c>
      <c r="G56" s="448" t="str">
        <f t="shared" si="230"/>
        <v/>
      </c>
      <c r="H56" s="21" t="str">
        <f t="shared" si="230"/>
        <v/>
      </c>
      <c r="I56" s="21" t="str">
        <f t="shared" si="230"/>
        <v/>
      </c>
      <c r="J56" s="21" t="str">
        <f t="shared" si="230"/>
        <v/>
      </c>
      <c r="K56" s="487" t="str">
        <f t="shared" si="230"/>
        <v/>
      </c>
      <c r="L56" s="20" t="str">
        <f t="shared" si="230"/>
        <v/>
      </c>
      <c r="M56" s="21" t="str">
        <f t="shared" si="230"/>
        <v/>
      </c>
      <c r="N56" s="21" t="str">
        <f t="shared" si="230"/>
        <v/>
      </c>
      <c r="O56" s="21" t="str">
        <f t="shared" si="230"/>
        <v/>
      </c>
      <c r="P56" s="448" t="str">
        <f t="shared" si="230"/>
        <v/>
      </c>
      <c r="Q56" s="21" t="str">
        <f t="shared" si="230"/>
        <v/>
      </c>
      <c r="R56" s="21" t="str">
        <f t="shared" si="230"/>
        <v/>
      </c>
      <c r="S56" s="21" t="str">
        <f t="shared" si="230"/>
        <v/>
      </c>
      <c r="T56" s="487" t="str">
        <f t="shared" si="230"/>
        <v/>
      </c>
      <c r="U56" s="20" t="str">
        <f t="shared" si="230"/>
        <v/>
      </c>
      <c r="V56" s="21" t="str">
        <f t="shared" si="230"/>
        <v/>
      </c>
      <c r="W56" s="21" t="str">
        <f t="shared" si="230"/>
        <v/>
      </c>
      <c r="X56" s="21" t="str">
        <f t="shared" si="230"/>
        <v/>
      </c>
      <c r="Y56" s="448" t="str">
        <f t="shared" si="230"/>
        <v/>
      </c>
      <c r="Z56" s="21" t="str">
        <f t="shared" si="230"/>
        <v/>
      </c>
      <c r="AA56" s="21" t="str">
        <f t="shared" si="230"/>
        <v/>
      </c>
      <c r="AB56" s="21" t="str">
        <f t="shared" si="230"/>
        <v/>
      </c>
      <c r="AC56" s="487" t="str">
        <f t="shared" si="230"/>
        <v/>
      </c>
      <c r="AD56" s="20" t="str">
        <f t="shared" si="230"/>
        <v/>
      </c>
      <c r="AE56" s="21" t="str">
        <f t="shared" si="230"/>
        <v/>
      </c>
      <c r="AF56" s="21" t="str">
        <f t="shared" si="230"/>
        <v/>
      </c>
      <c r="AG56" s="21" t="str">
        <f t="shared" si="230"/>
        <v/>
      </c>
      <c r="AH56" s="448" t="str">
        <f t="shared" si="230"/>
        <v/>
      </c>
      <c r="AI56" s="21" t="str">
        <f t="shared" si="230"/>
        <v/>
      </c>
      <c r="AJ56" s="21" t="str">
        <f t="shared" si="230"/>
        <v/>
      </c>
      <c r="AK56" s="21" t="str">
        <f t="shared" si="230"/>
        <v/>
      </c>
      <c r="AL56" s="487" t="str">
        <f t="shared" si="230"/>
        <v/>
      </c>
      <c r="AM56" s="20" t="str">
        <f t="shared" si="230"/>
        <v/>
      </c>
      <c r="AN56" s="21" t="str">
        <f t="shared" si="230"/>
        <v/>
      </c>
      <c r="AO56" s="21" t="str">
        <f t="shared" si="230"/>
        <v/>
      </c>
      <c r="AP56" s="21" t="str">
        <f t="shared" si="230"/>
        <v/>
      </c>
      <c r="AQ56" s="448" t="str">
        <f t="shared" si="230"/>
        <v/>
      </c>
      <c r="AR56" s="21" t="str">
        <f t="shared" si="230"/>
        <v/>
      </c>
      <c r="AS56" s="21" t="str">
        <f t="shared" si="230"/>
        <v/>
      </c>
      <c r="AT56" s="21" t="str">
        <f t="shared" si="230"/>
        <v/>
      </c>
      <c r="AU56" s="498" t="str">
        <f t="shared" si="230"/>
        <v/>
      </c>
      <c r="AV56" s="84">
        <f t="shared" ref="AV56" si="231">AV358</f>
        <v>0</v>
      </c>
      <c r="AW56" s="51" t="str">
        <f t="shared" si="130"/>
        <v/>
      </c>
      <c r="AX56" s="68">
        <f t="shared" si="131"/>
        <v>0</v>
      </c>
      <c r="AY56" s="68">
        <f t="shared" si="154"/>
        <v>0</v>
      </c>
      <c r="AZ56" s="68">
        <f t="shared" si="155"/>
        <v>0</v>
      </c>
      <c r="BA56" s="68">
        <f t="shared" si="156"/>
        <v>0</v>
      </c>
      <c r="BB56" s="68">
        <f t="shared" si="157"/>
        <v>0</v>
      </c>
      <c r="BC56" s="68">
        <f t="shared" si="158"/>
        <v>0</v>
      </c>
      <c r="BD56" s="68">
        <f t="shared" si="159"/>
        <v>0</v>
      </c>
      <c r="BE56" s="68"/>
      <c r="BF56" s="68"/>
      <c r="BG56" s="68">
        <f t="shared" si="160"/>
        <v>0</v>
      </c>
      <c r="BH56" s="68">
        <f t="shared" si="161"/>
        <v>0</v>
      </c>
      <c r="BI56" s="68">
        <f t="shared" si="162"/>
        <v>0</v>
      </c>
      <c r="BJ56" s="68">
        <f t="shared" si="163"/>
        <v>0</v>
      </c>
      <c r="BK56" s="68">
        <f t="shared" si="164"/>
        <v>0</v>
      </c>
      <c r="BL56" s="68">
        <f t="shared" si="165"/>
        <v>0</v>
      </c>
      <c r="BM56" s="68">
        <f t="shared" si="166"/>
        <v>0</v>
      </c>
      <c r="BN56" s="68"/>
      <c r="BO56" s="68"/>
      <c r="BP56" s="68">
        <f t="shared" si="167"/>
        <v>0</v>
      </c>
      <c r="BQ56" s="68">
        <f t="shared" si="168"/>
        <v>0</v>
      </c>
      <c r="BR56" s="68">
        <f t="shared" si="169"/>
        <v>0</v>
      </c>
      <c r="BS56" s="68">
        <f t="shared" si="170"/>
        <v>0</v>
      </c>
      <c r="BT56" s="68">
        <f t="shared" si="171"/>
        <v>0</v>
      </c>
      <c r="BU56" s="68">
        <f t="shared" si="172"/>
        <v>0</v>
      </c>
      <c r="BV56" s="68">
        <f t="shared" si="173"/>
        <v>0</v>
      </c>
      <c r="BW56" s="68"/>
      <c r="BX56" s="68"/>
      <c r="BY56" s="68">
        <f t="shared" si="174"/>
        <v>0</v>
      </c>
      <c r="BZ56" s="68">
        <f t="shared" si="175"/>
        <v>0</v>
      </c>
      <c r="CA56" s="68">
        <f t="shared" si="176"/>
        <v>0</v>
      </c>
      <c r="CB56" s="68">
        <f t="shared" si="177"/>
        <v>0</v>
      </c>
      <c r="CC56" s="68">
        <f t="shared" si="178"/>
        <v>0</v>
      </c>
      <c r="CD56" s="68">
        <f t="shared" si="179"/>
        <v>0</v>
      </c>
      <c r="CE56" s="68">
        <f t="shared" si="180"/>
        <v>0</v>
      </c>
      <c r="CF56" s="68"/>
      <c r="CG56" s="68"/>
      <c r="CH56" s="68">
        <f t="shared" si="144"/>
        <v>0</v>
      </c>
      <c r="CI56" s="68">
        <f t="shared" si="145"/>
        <v>0</v>
      </c>
      <c r="CJ56" s="68">
        <f t="shared" si="146"/>
        <v>0</v>
      </c>
      <c r="CK56" s="68">
        <f t="shared" si="147"/>
        <v>0</v>
      </c>
      <c r="CL56" s="68">
        <f t="shared" si="148"/>
        <v>0</v>
      </c>
      <c r="CM56" s="68">
        <f t="shared" si="149"/>
        <v>0</v>
      </c>
      <c r="CN56" s="68">
        <f t="shared" si="150"/>
        <v>0</v>
      </c>
      <c r="CO56" s="356"/>
      <c r="CP56" s="56"/>
      <c r="CQ56" s="66"/>
      <c r="CR56" s="66"/>
      <c r="CS56" s="66"/>
      <c r="CT56" s="66"/>
      <c r="CU56" s="66"/>
      <c r="CV56" s="66"/>
      <c r="CW56" s="66"/>
      <c r="CX56" s="66"/>
      <c r="CY56" s="66"/>
      <c r="CZ56" s="66"/>
      <c r="DA56" s="66"/>
      <c r="DB56" s="66"/>
      <c r="DC56" s="66"/>
      <c r="DD56" s="66"/>
      <c r="DE56" s="66"/>
      <c r="DF56" s="66"/>
      <c r="DG56" s="66"/>
      <c r="DH56" s="66"/>
      <c r="DI56" s="66"/>
      <c r="DJ56" s="66"/>
      <c r="DK56" s="66"/>
      <c r="DL56" s="66"/>
      <c r="DM56" s="66"/>
      <c r="DN56" s="66"/>
      <c r="DO56" s="66"/>
      <c r="DP56" s="66"/>
    </row>
    <row r="57" spans="1:120" x14ac:dyDescent="0.25">
      <c r="A57" s="51">
        <f t="shared" si="123"/>
        <v>0</v>
      </c>
      <c r="B57" s="31">
        <f>DETAILS!AC48</f>
        <v>0</v>
      </c>
      <c r="C57" s="20" t="str">
        <f t="shared" ref="C57" si="232">C359</f>
        <v/>
      </c>
      <c r="D57" s="21" t="str">
        <f t="shared" ref="D57:AU57" si="233">D359</f>
        <v/>
      </c>
      <c r="E57" s="21" t="str">
        <f t="shared" si="233"/>
        <v/>
      </c>
      <c r="F57" s="21" t="str">
        <f t="shared" si="233"/>
        <v/>
      </c>
      <c r="G57" s="448" t="str">
        <f t="shared" si="233"/>
        <v/>
      </c>
      <c r="H57" s="21" t="str">
        <f t="shared" si="233"/>
        <v/>
      </c>
      <c r="I57" s="21" t="str">
        <f t="shared" si="233"/>
        <v/>
      </c>
      <c r="J57" s="21" t="str">
        <f t="shared" si="233"/>
        <v/>
      </c>
      <c r="K57" s="487" t="str">
        <f t="shared" si="233"/>
        <v/>
      </c>
      <c r="L57" s="20" t="str">
        <f t="shared" si="233"/>
        <v/>
      </c>
      <c r="M57" s="21" t="str">
        <f t="shared" si="233"/>
        <v/>
      </c>
      <c r="N57" s="21" t="str">
        <f t="shared" si="233"/>
        <v/>
      </c>
      <c r="O57" s="21" t="str">
        <f t="shared" si="233"/>
        <v/>
      </c>
      <c r="P57" s="448" t="str">
        <f t="shared" si="233"/>
        <v/>
      </c>
      <c r="Q57" s="21" t="str">
        <f t="shared" si="233"/>
        <v/>
      </c>
      <c r="R57" s="21" t="str">
        <f t="shared" si="233"/>
        <v/>
      </c>
      <c r="S57" s="21" t="str">
        <f t="shared" si="233"/>
        <v/>
      </c>
      <c r="T57" s="487" t="str">
        <f t="shared" si="233"/>
        <v/>
      </c>
      <c r="U57" s="20" t="str">
        <f t="shared" si="233"/>
        <v/>
      </c>
      <c r="V57" s="21" t="str">
        <f t="shared" si="233"/>
        <v/>
      </c>
      <c r="W57" s="21" t="str">
        <f t="shared" si="233"/>
        <v/>
      </c>
      <c r="X57" s="21" t="str">
        <f t="shared" si="233"/>
        <v/>
      </c>
      <c r="Y57" s="448" t="str">
        <f t="shared" si="233"/>
        <v/>
      </c>
      <c r="Z57" s="21" t="str">
        <f t="shared" si="233"/>
        <v/>
      </c>
      <c r="AA57" s="21" t="str">
        <f t="shared" si="233"/>
        <v/>
      </c>
      <c r="AB57" s="21" t="str">
        <f t="shared" si="233"/>
        <v/>
      </c>
      <c r="AC57" s="487" t="str">
        <f t="shared" si="233"/>
        <v/>
      </c>
      <c r="AD57" s="20" t="str">
        <f t="shared" si="233"/>
        <v/>
      </c>
      <c r="AE57" s="21" t="str">
        <f t="shared" si="233"/>
        <v/>
      </c>
      <c r="AF57" s="21" t="str">
        <f t="shared" si="233"/>
        <v/>
      </c>
      <c r="AG57" s="21" t="str">
        <f t="shared" si="233"/>
        <v/>
      </c>
      <c r="AH57" s="448" t="str">
        <f t="shared" si="233"/>
        <v/>
      </c>
      <c r="AI57" s="21" t="str">
        <f t="shared" si="233"/>
        <v/>
      </c>
      <c r="AJ57" s="21" t="str">
        <f t="shared" si="233"/>
        <v/>
      </c>
      <c r="AK57" s="21" t="str">
        <f t="shared" si="233"/>
        <v/>
      </c>
      <c r="AL57" s="487" t="str">
        <f t="shared" si="233"/>
        <v/>
      </c>
      <c r="AM57" s="20" t="str">
        <f t="shared" si="233"/>
        <v/>
      </c>
      <c r="AN57" s="21" t="str">
        <f t="shared" si="233"/>
        <v/>
      </c>
      <c r="AO57" s="21" t="str">
        <f t="shared" si="233"/>
        <v/>
      </c>
      <c r="AP57" s="21" t="str">
        <f t="shared" si="233"/>
        <v/>
      </c>
      <c r="AQ57" s="448" t="str">
        <f t="shared" si="233"/>
        <v/>
      </c>
      <c r="AR57" s="21" t="str">
        <f t="shared" si="233"/>
        <v/>
      </c>
      <c r="AS57" s="21" t="str">
        <f t="shared" si="233"/>
        <v/>
      </c>
      <c r="AT57" s="21" t="str">
        <f t="shared" si="233"/>
        <v/>
      </c>
      <c r="AU57" s="498" t="str">
        <f t="shared" si="233"/>
        <v/>
      </c>
      <c r="AV57" s="84">
        <f t="shared" ref="AV57" si="234">AV359</f>
        <v>0</v>
      </c>
      <c r="AW57" s="51" t="str">
        <f t="shared" si="130"/>
        <v/>
      </c>
      <c r="AX57" s="68">
        <f t="shared" si="131"/>
        <v>0</v>
      </c>
      <c r="AY57" s="68">
        <f t="shared" si="154"/>
        <v>0</v>
      </c>
      <c r="AZ57" s="68">
        <f t="shared" si="155"/>
        <v>0</v>
      </c>
      <c r="BA57" s="68">
        <f t="shared" si="156"/>
        <v>0</v>
      </c>
      <c r="BB57" s="68">
        <f t="shared" si="157"/>
        <v>0</v>
      </c>
      <c r="BC57" s="68">
        <f t="shared" si="158"/>
        <v>0</v>
      </c>
      <c r="BD57" s="68">
        <f t="shared" si="159"/>
        <v>0</v>
      </c>
      <c r="BE57" s="68"/>
      <c r="BF57" s="68"/>
      <c r="BG57" s="68">
        <f t="shared" si="160"/>
        <v>0</v>
      </c>
      <c r="BH57" s="68">
        <f t="shared" si="161"/>
        <v>0</v>
      </c>
      <c r="BI57" s="68">
        <f t="shared" si="162"/>
        <v>0</v>
      </c>
      <c r="BJ57" s="68">
        <f t="shared" si="163"/>
        <v>0</v>
      </c>
      <c r="BK57" s="68">
        <f t="shared" si="164"/>
        <v>0</v>
      </c>
      <c r="BL57" s="68">
        <f t="shared" si="165"/>
        <v>0</v>
      </c>
      <c r="BM57" s="68">
        <f t="shared" si="166"/>
        <v>0</v>
      </c>
      <c r="BN57" s="68"/>
      <c r="BO57" s="68"/>
      <c r="BP57" s="68">
        <f t="shared" si="167"/>
        <v>0</v>
      </c>
      <c r="BQ57" s="68">
        <f t="shared" si="168"/>
        <v>0</v>
      </c>
      <c r="BR57" s="68">
        <f t="shared" si="169"/>
        <v>0</v>
      </c>
      <c r="BS57" s="68">
        <f t="shared" si="170"/>
        <v>0</v>
      </c>
      <c r="BT57" s="68">
        <f t="shared" si="171"/>
        <v>0</v>
      </c>
      <c r="BU57" s="68">
        <f t="shared" si="172"/>
        <v>0</v>
      </c>
      <c r="BV57" s="68">
        <f t="shared" si="173"/>
        <v>0</v>
      </c>
      <c r="BW57" s="68"/>
      <c r="BX57" s="68"/>
      <c r="BY57" s="68">
        <f t="shared" si="174"/>
        <v>0</v>
      </c>
      <c r="BZ57" s="68">
        <f t="shared" si="175"/>
        <v>0</v>
      </c>
      <c r="CA57" s="68">
        <f t="shared" si="176"/>
        <v>0</v>
      </c>
      <c r="CB57" s="68">
        <f t="shared" si="177"/>
        <v>0</v>
      </c>
      <c r="CC57" s="68">
        <f t="shared" si="178"/>
        <v>0</v>
      </c>
      <c r="CD57" s="68">
        <f t="shared" si="179"/>
        <v>0</v>
      </c>
      <c r="CE57" s="68">
        <f t="shared" si="180"/>
        <v>0</v>
      </c>
      <c r="CF57" s="68"/>
      <c r="CG57" s="68"/>
      <c r="CH57" s="68">
        <f t="shared" si="144"/>
        <v>0</v>
      </c>
      <c r="CI57" s="68">
        <f t="shared" si="145"/>
        <v>0</v>
      </c>
      <c r="CJ57" s="68">
        <f t="shared" si="146"/>
        <v>0</v>
      </c>
      <c r="CK57" s="68">
        <f t="shared" si="147"/>
        <v>0</v>
      </c>
      <c r="CL57" s="68">
        <f t="shared" si="148"/>
        <v>0</v>
      </c>
      <c r="CM57" s="68">
        <f t="shared" si="149"/>
        <v>0</v>
      </c>
      <c r="CN57" s="68">
        <f t="shared" si="150"/>
        <v>0</v>
      </c>
      <c r="CO57" s="356"/>
      <c r="CP57" s="56"/>
      <c r="CQ57" s="66"/>
      <c r="CR57" s="66"/>
      <c r="CS57" s="66"/>
      <c r="CT57" s="66"/>
      <c r="CU57" s="66"/>
      <c r="CV57" s="66"/>
      <c r="CW57" s="66"/>
      <c r="CX57" s="66"/>
      <c r="CY57" s="66"/>
      <c r="CZ57" s="66"/>
      <c r="DA57" s="66"/>
      <c r="DB57" s="66"/>
      <c r="DC57" s="66"/>
      <c r="DD57" s="66"/>
      <c r="DE57" s="66"/>
      <c r="DF57" s="66"/>
      <c r="DG57" s="66"/>
      <c r="DH57" s="66"/>
      <c r="DI57" s="66"/>
      <c r="DJ57" s="66"/>
      <c r="DK57" s="66"/>
      <c r="DL57" s="66"/>
      <c r="DM57" s="66"/>
      <c r="DN57" s="66"/>
      <c r="DO57" s="66"/>
      <c r="DP57" s="66"/>
    </row>
    <row r="58" spans="1:120" x14ac:dyDescent="0.25">
      <c r="A58" s="51">
        <f t="shared" si="123"/>
        <v>0</v>
      </c>
      <c r="B58" s="31">
        <f>DETAILS!AC49</f>
        <v>0</v>
      </c>
      <c r="C58" s="20" t="str">
        <f t="shared" ref="C58" si="235">C360</f>
        <v/>
      </c>
      <c r="D58" s="21" t="str">
        <f t="shared" ref="D58:AU58" si="236">D360</f>
        <v/>
      </c>
      <c r="E58" s="21" t="str">
        <f t="shared" si="236"/>
        <v/>
      </c>
      <c r="F58" s="21" t="str">
        <f t="shared" si="236"/>
        <v/>
      </c>
      <c r="G58" s="448" t="str">
        <f t="shared" si="236"/>
        <v/>
      </c>
      <c r="H58" s="21" t="str">
        <f t="shared" si="236"/>
        <v/>
      </c>
      <c r="I58" s="21" t="str">
        <f t="shared" si="236"/>
        <v/>
      </c>
      <c r="J58" s="21" t="str">
        <f t="shared" si="236"/>
        <v/>
      </c>
      <c r="K58" s="487" t="str">
        <f t="shared" si="236"/>
        <v/>
      </c>
      <c r="L58" s="20" t="str">
        <f t="shared" si="236"/>
        <v/>
      </c>
      <c r="M58" s="21" t="str">
        <f t="shared" si="236"/>
        <v/>
      </c>
      <c r="N58" s="21" t="str">
        <f t="shared" si="236"/>
        <v/>
      </c>
      <c r="O58" s="21" t="str">
        <f t="shared" si="236"/>
        <v/>
      </c>
      <c r="P58" s="448" t="str">
        <f t="shared" si="236"/>
        <v/>
      </c>
      <c r="Q58" s="21" t="str">
        <f t="shared" si="236"/>
        <v/>
      </c>
      <c r="R58" s="21" t="str">
        <f t="shared" si="236"/>
        <v/>
      </c>
      <c r="S58" s="21" t="str">
        <f t="shared" si="236"/>
        <v/>
      </c>
      <c r="T58" s="487" t="str">
        <f t="shared" si="236"/>
        <v/>
      </c>
      <c r="U58" s="20" t="str">
        <f t="shared" si="236"/>
        <v/>
      </c>
      <c r="V58" s="21" t="str">
        <f t="shared" si="236"/>
        <v/>
      </c>
      <c r="W58" s="21" t="str">
        <f t="shared" si="236"/>
        <v/>
      </c>
      <c r="X58" s="21" t="str">
        <f t="shared" si="236"/>
        <v/>
      </c>
      <c r="Y58" s="448" t="str">
        <f t="shared" si="236"/>
        <v/>
      </c>
      <c r="Z58" s="21" t="str">
        <f t="shared" si="236"/>
        <v/>
      </c>
      <c r="AA58" s="21" t="str">
        <f t="shared" si="236"/>
        <v/>
      </c>
      <c r="AB58" s="21" t="str">
        <f t="shared" si="236"/>
        <v/>
      </c>
      <c r="AC58" s="487" t="str">
        <f t="shared" si="236"/>
        <v/>
      </c>
      <c r="AD58" s="20" t="str">
        <f t="shared" si="236"/>
        <v/>
      </c>
      <c r="AE58" s="21" t="str">
        <f t="shared" si="236"/>
        <v/>
      </c>
      <c r="AF58" s="21" t="str">
        <f t="shared" si="236"/>
        <v/>
      </c>
      <c r="AG58" s="21" t="str">
        <f t="shared" si="236"/>
        <v/>
      </c>
      <c r="AH58" s="448" t="str">
        <f t="shared" si="236"/>
        <v/>
      </c>
      <c r="AI58" s="21" t="str">
        <f t="shared" si="236"/>
        <v/>
      </c>
      <c r="AJ58" s="21" t="str">
        <f t="shared" si="236"/>
        <v/>
      </c>
      <c r="AK58" s="21" t="str">
        <f t="shared" si="236"/>
        <v/>
      </c>
      <c r="AL58" s="487" t="str">
        <f t="shared" si="236"/>
        <v/>
      </c>
      <c r="AM58" s="20" t="str">
        <f t="shared" si="236"/>
        <v/>
      </c>
      <c r="AN58" s="21" t="str">
        <f t="shared" si="236"/>
        <v/>
      </c>
      <c r="AO58" s="21" t="str">
        <f t="shared" si="236"/>
        <v/>
      </c>
      <c r="AP58" s="21" t="str">
        <f t="shared" si="236"/>
        <v/>
      </c>
      <c r="AQ58" s="448" t="str">
        <f t="shared" si="236"/>
        <v/>
      </c>
      <c r="AR58" s="21" t="str">
        <f t="shared" si="236"/>
        <v/>
      </c>
      <c r="AS58" s="21" t="str">
        <f t="shared" si="236"/>
        <v/>
      </c>
      <c r="AT58" s="21" t="str">
        <f t="shared" si="236"/>
        <v/>
      </c>
      <c r="AU58" s="498" t="str">
        <f t="shared" si="236"/>
        <v/>
      </c>
      <c r="AV58" s="84">
        <f t="shared" ref="AV58" si="237">AV360</f>
        <v>0</v>
      </c>
      <c r="AW58" s="51" t="str">
        <f t="shared" si="130"/>
        <v/>
      </c>
      <c r="AX58" s="68">
        <f t="shared" si="131"/>
        <v>0</v>
      </c>
      <c r="AY58" s="68">
        <f t="shared" si="154"/>
        <v>0</v>
      </c>
      <c r="AZ58" s="68">
        <f t="shared" si="155"/>
        <v>0</v>
      </c>
      <c r="BA58" s="68">
        <f t="shared" si="156"/>
        <v>0</v>
      </c>
      <c r="BB58" s="68">
        <f t="shared" si="157"/>
        <v>0</v>
      </c>
      <c r="BC58" s="68">
        <f t="shared" si="158"/>
        <v>0</v>
      </c>
      <c r="BD58" s="68">
        <f t="shared" si="159"/>
        <v>0</v>
      </c>
      <c r="BE58" s="68"/>
      <c r="BF58" s="68"/>
      <c r="BG58" s="68">
        <f t="shared" si="160"/>
        <v>0</v>
      </c>
      <c r="BH58" s="68">
        <f t="shared" si="161"/>
        <v>0</v>
      </c>
      <c r="BI58" s="68">
        <f t="shared" si="162"/>
        <v>0</v>
      </c>
      <c r="BJ58" s="68">
        <f t="shared" si="163"/>
        <v>0</v>
      </c>
      <c r="BK58" s="68">
        <f t="shared" si="164"/>
        <v>0</v>
      </c>
      <c r="BL58" s="68">
        <f t="shared" si="165"/>
        <v>0</v>
      </c>
      <c r="BM58" s="68">
        <f t="shared" si="166"/>
        <v>0</v>
      </c>
      <c r="BN58" s="68"/>
      <c r="BO58" s="68"/>
      <c r="BP58" s="68">
        <f t="shared" si="167"/>
        <v>0</v>
      </c>
      <c r="BQ58" s="68">
        <f t="shared" si="168"/>
        <v>0</v>
      </c>
      <c r="BR58" s="68">
        <f t="shared" si="169"/>
        <v>0</v>
      </c>
      <c r="BS58" s="68">
        <f t="shared" si="170"/>
        <v>0</v>
      </c>
      <c r="BT58" s="68">
        <f t="shared" si="171"/>
        <v>0</v>
      </c>
      <c r="BU58" s="68">
        <f t="shared" si="172"/>
        <v>0</v>
      </c>
      <c r="BV58" s="68">
        <f t="shared" si="173"/>
        <v>0</v>
      </c>
      <c r="BW58" s="68"/>
      <c r="BX58" s="68"/>
      <c r="BY58" s="68">
        <f t="shared" si="174"/>
        <v>0</v>
      </c>
      <c r="BZ58" s="68">
        <f t="shared" si="175"/>
        <v>0</v>
      </c>
      <c r="CA58" s="68">
        <f t="shared" si="176"/>
        <v>0</v>
      </c>
      <c r="CB58" s="68">
        <f t="shared" si="177"/>
        <v>0</v>
      </c>
      <c r="CC58" s="68">
        <f t="shared" si="178"/>
        <v>0</v>
      </c>
      <c r="CD58" s="68">
        <f t="shared" si="179"/>
        <v>0</v>
      </c>
      <c r="CE58" s="68">
        <f t="shared" si="180"/>
        <v>0</v>
      </c>
      <c r="CF58" s="68"/>
      <c r="CG58" s="68"/>
      <c r="CH58" s="68">
        <f t="shared" si="144"/>
        <v>0</v>
      </c>
      <c r="CI58" s="68">
        <f t="shared" si="145"/>
        <v>0</v>
      </c>
      <c r="CJ58" s="68">
        <f t="shared" si="146"/>
        <v>0</v>
      </c>
      <c r="CK58" s="68">
        <f t="shared" si="147"/>
        <v>0</v>
      </c>
      <c r="CL58" s="68">
        <f t="shared" si="148"/>
        <v>0</v>
      </c>
      <c r="CM58" s="68">
        <f t="shared" si="149"/>
        <v>0</v>
      </c>
      <c r="CN58" s="68">
        <f t="shared" si="150"/>
        <v>0</v>
      </c>
      <c r="CO58" s="356"/>
      <c r="CP58" s="56"/>
      <c r="CQ58" s="66"/>
      <c r="CR58" s="66"/>
      <c r="CS58" s="66"/>
      <c r="CT58" s="66"/>
      <c r="CU58" s="66"/>
      <c r="CV58" s="66"/>
      <c r="CW58" s="66"/>
      <c r="CX58" s="66"/>
      <c r="CY58" s="66"/>
      <c r="CZ58" s="66"/>
      <c r="DA58" s="66"/>
      <c r="DB58" s="66"/>
      <c r="DC58" s="66"/>
      <c r="DD58" s="66"/>
      <c r="DE58" s="66"/>
      <c r="DF58" s="66"/>
      <c r="DG58" s="66"/>
      <c r="DH58" s="66"/>
      <c r="DI58" s="66"/>
      <c r="DJ58" s="66"/>
      <c r="DK58" s="66"/>
      <c r="DL58" s="66"/>
      <c r="DM58" s="66"/>
      <c r="DN58" s="66"/>
      <c r="DO58" s="66"/>
      <c r="DP58" s="66"/>
    </row>
    <row r="59" spans="1:120" x14ac:dyDescent="0.25">
      <c r="A59" s="51">
        <f t="shared" si="123"/>
        <v>0</v>
      </c>
      <c r="B59" s="31">
        <f>DETAILS!AC50</f>
        <v>0</v>
      </c>
      <c r="C59" s="20" t="str">
        <f t="shared" ref="C59" si="238">C361</f>
        <v/>
      </c>
      <c r="D59" s="21" t="str">
        <f t="shared" ref="D59:AU59" si="239">D361</f>
        <v/>
      </c>
      <c r="E59" s="21" t="str">
        <f t="shared" si="239"/>
        <v/>
      </c>
      <c r="F59" s="21" t="str">
        <f t="shared" si="239"/>
        <v/>
      </c>
      <c r="G59" s="448" t="str">
        <f t="shared" si="239"/>
        <v/>
      </c>
      <c r="H59" s="21" t="str">
        <f t="shared" si="239"/>
        <v/>
      </c>
      <c r="I59" s="21" t="str">
        <f t="shared" si="239"/>
        <v/>
      </c>
      <c r="J59" s="21" t="str">
        <f t="shared" si="239"/>
        <v/>
      </c>
      <c r="K59" s="487" t="str">
        <f t="shared" si="239"/>
        <v/>
      </c>
      <c r="L59" s="20" t="str">
        <f t="shared" si="239"/>
        <v/>
      </c>
      <c r="M59" s="21" t="str">
        <f t="shared" si="239"/>
        <v/>
      </c>
      <c r="N59" s="21" t="str">
        <f t="shared" si="239"/>
        <v/>
      </c>
      <c r="O59" s="21" t="str">
        <f t="shared" si="239"/>
        <v/>
      </c>
      <c r="P59" s="448" t="str">
        <f t="shared" si="239"/>
        <v/>
      </c>
      <c r="Q59" s="21" t="str">
        <f t="shared" si="239"/>
        <v/>
      </c>
      <c r="R59" s="21" t="str">
        <f t="shared" si="239"/>
        <v/>
      </c>
      <c r="S59" s="21" t="str">
        <f t="shared" si="239"/>
        <v/>
      </c>
      <c r="T59" s="487" t="str">
        <f t="shared" si="239"/>
        <v/>
      </c>
      <c r="U59" s="20" t="str">
        <f t="shared" si="239"/>
        <v/>
      </c>
      <c r="V59" s="21" t="str">
        <f t="shared" si="239"/>
        <v/>
      </c>
      <c r="W59" s="21" t="str">
        <f t="shared" si="239"/>
        <v/>
      </c>
      <c r="X59" s="21" t="str">
        <f t="shared" si="239"/>
        <v/>
      </c>
      <c r="Y59" s="448" t="str">
        <f t="shared" si="239"/>
        <v/>
      </c>
      <c r="Z59" s="21" t="str">
        <f t="shared" si="239"/>
        <v/>
      </c>
      <c r="AA59" s="21" t="str">
        <f t="shared" si="239"/>
        <v/>
      </c>
      <c r="AB59" s="21" t="str">
        <f t="shared" si="239"/>
        <v/>
      </c>
      <c r="AC59" s="487" t="str">
        <f t="shared" si="239"/>
        <v/>
      </c>
      <c r="AD59" s="20" t="str">
        <f t="shared" si="239"/>
        <v/>
      </c>
      <c r="AE59" s="21" t="str">
        <f t="shared" si="239"/>
        <v/>
      </c>
      <c r="AF59" s="21" t="str">
        <f t="shared" si="239"/>
        <v/>
      </c>
      <c r="AG59" s="21" t="str">
        <f t="shared" si="239"/>
        <v/>
      </c>
      <c r="AH59" s="448" t="str">
        <f t="shared" si="239"/>
        <v/>
      </c>
      <c r="AI59" s="21" t="str">
        <f t="shared" si="239"/>
        <v/>
      </c>
      <c r="AJ59" s="21" t="str">
        <f t="shared" si="239"/>
        <v/>
      </c>
      <c r="AK59" s="21" t="str">
        <f t="shared" si="239"/>
        <v/>
      </c>
      <c r="AL59" s="487" t="str">
        <f t="shared" si="239"/>
        <v/>
      </c>
      <c r="AM59" s="20" t="str">
        <f t="shared" si="239"/>
        <v/>
      </c>
      <c r="AN59" s="21" t="str">
        <f t="shared" si="239"/>
        <v/>
      </c>
      <c r="AO59" s="21" t="str">
        <f t="shared" si="239"/>
        <v/>
      </c>
      <c r="AP59" s="21" t="str">
        <f t="shared" si="239"/>
        <v/>
      </c>
      <c r="AQ59" s="448" t="str">
        <f t="shared" si="239"/>
        <v/>
      </c>
      <c r="AR59" s="21" t="str">
        <f t="shared" si="239"/>
        <v/>
      </c>
      <c r="AS59" s="21" t="str">
        <f t="shared" si="239"/>
        <v/>
      </c>
      <c r="AT59" s="21" t="str">
        <f t="shared" si="239"/>
        <v/>
      </c>
      <c r="AU59" s="498" t="str">
        <f t="shared" si="239"/>
        <v/>
      </c>
      <c r="AV59" s="84">
        <f t="shared" ref="AV59" si="240">AV361</f>
        <v>0</v>
      </c>
      <c r="AW59" s="51" t="str">
        <f t="shared" si="130"/>
        <v/>
      </c>
      <c r="AX59" s="68">
        <f t="shared" si="131"/>
        <v>0</v>
      </c>
      <c r="AY59" s="68">
        <f t="shared" si="154"/>
        <v>0</v>
      </c>
      <c r="AZ59" s="68">
        <f t="shared" si="155"/>
        <v>0</v>
      </c>
      <c r="BA59" s="68">
        <f t="shared" si="156"/>
        <v>0</v>
      </c>
      <c r="BB59" s="68">
        <f t="shared" si="157"/>
        <v>0</v>
      </c>
      <c r="BC59" s="68">
        <f t="shared" si="158"/>
        <v>0</v>
      </c>
      <c r="BD59" s="68">
        <f t="shared" si="159"/>
        <v>0</v>
      </c>
      <c r="BE59" s="68"/>
      <c r="BF59" s="68"/>
      <c r="BG59" s="68">
        <f t="shared" si="160"/>
        <v>0</v>
      </c>
      <c r="BH59" s="68">
        <f t="shared" si="161"/>
        <v>0</v>
      </c>
      <c r="BI59" s="68">
        <f t="shared" si="162"/>
        <v>0</v>
      </c>
      <c r="BJ59" s="68">
        <f t="shared" si="163"/>
        <v>0</v>
      </c>
      <c r="BK59" s="68">
        <f t="shared" si="164"/>
        <v>0</v>
      </c>
      <c r="BL59" s="68">
        <f t="shared" si="165"/>
        <v>0</v>
      </c>
      <c r="BM59" s="68">
        <f t="shared" si="166"/>
        <v>0</v>
      </c>
      <c r="BN59" s="68"/>
      <c r="BO59" s="68"/>
      <c r="BP59" s="68">
        <f t="shared" si="167"/>
        <v>0</v>
      </c>
      <c r="BQ59" s="68">
        <f t="shared" si="168"/>
        <v>0</v>
      </c>
      <c r="BR59" s="68">
        <f t="shared" si="169"/>
        <v>0</v>
      </c>
      <c r="BS59" s="68">
        <f t="shared" si="170"/>
        <v>0</v>
      </c>
      <c r="BT59" s="68">
        <f t="shared" si="171"/>
        <v>0</v>
      </c>
      <c r="BU59" s="68">
        <f t="shared" si="172"/>
        <v>0</v>
      </c>
      <c r="BV59" s="68">
        <f t="shared" si="173"/>
        <v>0</v>
      </c>
      <c r="BW59" s="68"/>
      <c r="BX59" s="68"/>
      <c r="BY59" s="68">
        <f t="shared" si="174"/>
        <v>0</v>
      </c>
      <c r="BZ59" s="68">
        <f t="shared" si="175"/>
        <v>0</v>
      </c>
      <c r="CA59" s="68">
        <f t="shared" si="176"/>
        <v>0</v>
      </c>
      <c r="CB59" s="68">
        <f t="shared" si="177"/>
        <v>0</v>
      </c>
      <c r="CC59" s="68">
        <f t="shared" si="178"/>
        <v>0</v>
      </c>
      <c r="CD59" s="68">
        <f t="shared" si="179"/>
        <v>0</v>
      </c>
      <c r="CE59" s="68">
        <f t="shared" si="180"/>
        <v>0</v>
      </c>
      <c r="CF59" s="68"/>
      <c r="CG59" s="68"/>
      <c r="CH59" s="68">
        <f t="shared" si="144"/>
        <v>0</v>
      </c>
      <c r="CI59" s="68">
        <f t="shared" si="145"/>
        <v>0</v>
      </c>
      <c r="CJ59" s="68">
        <f t="shared" si="146"/>
        <v>0</v>
      </c>
      <c r="CK59" s="68">
        <f t="shared" si="147"/>
        <v>0</v>
      </c>
      <c r="CL59" s="68">
        <f t="shared" si="148"/>
        <v>0</v>
      </c>
      <c r="CM59" s="68">
        <f t="shared" si="149"/>
        <v>0</v>
      </c>
      <c r="CN59" s="68">
        <f t="shared" si="150"/>
        <v>0</v>
      </c>
      <c r="CO59" s="356"/>
      <c r="CP59" s="56"/>
      <c r="CQ59" s="66"/>
      <c r="CR59" s="66"/>
      <c r="CS59" s="66"/>
      <c r="CT59" s="66"/>
      <c r="CU59" s="66"/>
      <c r="CV59" s="66"/>
      <c r="CW59" s="66"/>
      <c r="CX59" s="66"/>
      <c r="CY59" s="66"/>
      <c r="CZ59" s="66"/>
      <c r="DA59" s="66"/>
      <c r="DB59" s="66"/>
      <c r="DC59" s="66"/>
      <c r="DD59" s="66"/>
      <c r="DE59" s="66"/>
      <c r="DF59" s="66"/>
      <c r="DG59" s="66"/>
      <c r="DH59" s="66"/>
      <c r="DI59" s="66"/>
      <c r="DJ59" s="66"/>
      <c r="DK59" s="66"/>
      <c r="DL59" s="66"/>
      <c r="DM59" s="66"/>
      <c r="DN59" s="66"/>
      <c r="DO59" s="66"/>
      <c r="DP59" s="66"/>
    </row>
    <row r="60" spans="1:120" x14ac:dyDescent="0.25">
      <c r="A60" s="51">
        <f t="shared" si="123"/>
        <v>0</v>
      </c>
      <c r="B60" s="31">
        <f>DETAILS!AC51</f>
        <v>0</v>
      </c>
      <c r="C60" s="20" t="str">
        <f t="shared" ref="C60" si="241">C362</f>
        <v/>
      </c>
      <c r="D60" s="21" t="str">
        <f t="shared" ref="D60:AU60" si="242">D362</f>
        <v/>
      </c>
      <c r="E60" s="21" t="str">
        <f t="shared" si="242"/>
        <v/>
      </c>
      <c r="F60" s="21" t="str">
        <f t="shared" si="242"/>
        <v/>
      </c>
      <c r="G60" s="448" t="str">
        <f t="shared" si="242"/>
        <v/>
      </c>
      <c r="H60" s="21" t="str">
        <f t="shared" si="242"/>
        <v/>
      </c>
      <c r="I60" s="21" t="str">
        <f t="shared" si="242"/>
        <v/>
      </c>
      <c r="J60" s="21" t="str">
        <f t="shared" si="242"/>
        <v/>
      </c>
      <c r="K60" s="487" t="str">
        <f t="shared" si="242"/>
        <v/>
      </c>
      <c r="L60" s="20" t="str">
        <f t="shared" si="242"/>
        <v/>
      </c>
      <c r="M60" s="21" t="str">
        <f t="shared" si="242"/>
        <v/>
      </c>
      <c r="N60" s="21" t="str">
        <f t="shared" si="242"/>
        <v/>
      </c>
      <c r="O60" s="21" t="str">
        <f t="shared" si="242"/>
        <v/>
      </c>
      <c r="P60" s="448" t="str">
        <f t="shared" si="242"/>
        <v/>
      </c>
      <c r="Q60" s="21" t="str">
        <f t="shared" si="242"/>
        <v/>
      </c>
      <c r="R60" s="21" t="str">
        <f t="shared" si="242"/>
        <v/>
      </c>
      <c r="S60" s="21" t="str">
        <f t="shared" si="242"/>
        <v/>
      </c>
      <c r="T60" s="487" t="str">
        <f t="shared" si="242"/>
        <v/>
      </c>
      <c r="U60" s="20" t="str">
        <f t="shared" si="242"/>
        <v/>
      </c>
      <c r="V60" s="21" t="str">
        <f t="shared" si="242"/>
        <v/>
      </c>
      <c r="W60" s="21" t="str">
        <f t="shared" si="242"/>
        <v/>
      </c>
      <c r="X60" s="21" t="str">
        <f t="shared" si="242"/>
        <v/>
      </c>
      <c r="Y60" s="448" t="str">
        <f t="shared" si="242"/>
        <v/>
      </c>
      <c r="Z60" s="21" t="str">
        <f t="shared" si="242"/>
        <v/>
      </c>
      <c r="AA60" s="21" t="str">
        <f t="shared" si="242"/>
        <v/>
      </c>
      <c r="AB60" s="21" t="str">
        <f t="shared" si="242"/>
        <v/>
      </c>
      <c r="AC60" s="487" t="str">
        <f t="shared" si="242"/>
        <v/>
      </c>
      <c r="AD60" s="20" t="str">
        <f t="shared" si="242"/>
        <v/>
      </c>
      <c r="AE60" s="21" t="str">
        <f t="shared" si="242"/>
        <v/>
      </c>
      <c r="AF60" s="21" t="str">
        <f t="shared" si="242"/>
        <v/>
      </c>
      <c r="AG60" s="21" t="str">
        <f t="shared" si="242"/>
        <v/>
      </c>
      <c r="AH60" s="448" t="str">
        <f t="shared" si="242"/>
        <v/>
      </c>
      <c r="AI60" s="21" t="str">
        <f t="shared" si="242"/>
        <v/>
      </c>
      <c r="AJ60" s="21" t="str">
        <f t="shared" si="242"/>
        <v/>
      </c>
      <c r="AK60" s="21" t="str">
        <f t="shared" si="242"/>
        <v/>
      </c>
      <c r="AL60" s="487" t="str">
        <f t="shared" si="242"/>
        <v/>
      </c>
      <c r="AM60" s="20" t="str">
        <f t="shared" si="242"/>
        <v/>
      </c>
      <c r="AN60" s="21" t="str">
        <f t="shared" si="242"/>
        <v/>
      </c>
      <c r="AO60" s="21" t="str">
        <f t="shared" si="242"/>
        <v/>
      </c>
      <c r="AP60" s="21" t="str">
        <f t="shared" si="242"/>
        <v/>
      </c>
      <c r="AQ60" s="448" t="str">
        <f t="shared" si="242"/>
        <v/>
      </c>
      <c r="AR60" s="21" t="str">
        <f t="shared" si="242"/>
        <v/>
      </c>
      <c r="AS60" s="21" t="str">
        <f t="shared" si="242"/>
        <v/>
      </c>
      <c r="AT60" s="21" t="str">
        <f t="shared" si="242"/>
        <v/>
      </c>
      <c r="AU60" s="498" t="str">
        <f t="shared" si="242"/>
        <v/>
      </c>
      <c r="AV60" s="84">
        <f t="shared" ref="AV60" si="243">AV362</f>
        <v>0</v>
      </c>
      <c r="AW60" s="51" t="str">
        <f t="shared" si="130"/>
        <v/>
      </c>
      <c r="AX60" s="68">
        <f t="shared" si="131"/>
        <v>0</v>
      </c>
      <c r="AY60" s="68">
        <f t="shared" si="154"/>
        <v>0</v>
      </c>
      <c r="AZ60" s="68">
        <f t="shared" si="155"/>
        <v>0</v>
      </c>
      <c r="BA60" s="68">
        <f t="shared" si="156"/>
        <v>0</v>
      </c>
      <c r="BB60" s="68">
        <f t="shared" si="157"/>
        <v>0</v>
      </c>
      <c r="BC60" s="68">
        <f t="shared" si="158"/>
        <v>0</v>
      </c>
      <c r="BD60" s="68">
        <f t="shared" si="159"/>
        <v>0</v>
      </c>
      <c r="BE60" s="68"/>
      <c r="BF60" s="68"/>
      <c r="BG60" s="68">
        <f t="shared" si="160"/>
        <v>0</v>
      </c>
      <c r="BH60" s="68">
        <f t="shared" si="161"/>
        <v>0</v>
      </c>
      <c r="BI60" s="68">
        <f t="shared" si="162"/>
        <v>0</v>
      </c>
      <c r="BJ60" s="68">
        <f t="shared" si="163"/>
        <v>0</v>
      </c>
      <c r="BK60" s="68">
        <f t="shared" si="164"/>
        <v>0</v>
      </c>
      <c r="BL60" s="68">
        <f t="shared" si="165"/>
        <v>0</v>
      </c>
      <c r="BM60" s="68">
        <f t="shared" si="166"/>
        <v>0</v>
      </c>
      <c r="BN60" s="68"/>
      <c r="BO60" s="68"/>
      <c r="BP60" s="68">
        <f t="shared" si="167"/>
        <v>0</v>
      </c>
      <c r="BQ60" s="68">
        <f t="shared" si="168"/>
        <v>0</v>
      </c>
      <c r="BR60" s="68">
        <f t="shared" si="169"/>
        <v>0</v>
      </c>
      <c r="BS60" s="68">
        <f t="shared" si="170"/>
        <v>0</v>
      </c>
      <c r="BT60" s="68">
        <f t="shared" si="171"/>
        <v>0</v>
      </c>
      <c r="BU60" s="68">
        <f t="shared" si="172"/>
        <v>0</v>
      </c>
      <c r="BV60" s="68">
        <f t="shared" si="173"/>
        <v>0</v>
      </c>
      <c r="BW60" s="68"/>
      <c r="BX60" s="68"/>
      <c r="BY60" s="68">
        <f t="shared" si="174"/>
        <v>0</v>
      </c>
      <c r="BZ60" s="68">
        <f t="shared" si="175"/>
        <v>0</v>
      </c>
      <c r="CA60" s="68">
        <f t="shared" si="176"/>
        <v>0</v>
      </c>
      <c r="CB60" s="68">
        <f t="shared" si="177"/>
        <v>0</v>
      </c>
      <c r="CC60" s="68">
        <f t="shared" si="178"/>
        <v>0</v>
      </c>
      <c r="CD60" s="68">
        <f t="shared" si="179"/>
        <v>0</v>
      </c>
      <c r="CE60" s="68">
        <f t="shared" si="180"/>
        <v>0</v>
      </c>
      <c r="CF60" s="68"/>
      <c r="CG60" s="68"/>
      <c r="CH60" s="68">
        <f t="shared" si="144"/>
        <v>0</v>
      </c>
      <c r="CI60" s="68">
        <f t="shared" si="145"/>
        <v>0</v>
      </c>
      <c r="CJ60" s="68">
        <f t="shared" si="146"/>
        <v>0</v>
      </c>
      <c r="CK60" s="68">
        <f t="shared" si="147"/>
        <v>0</v>
      </c>
      <c r="CL60" s="68">
        <f t="shared" si="148"/>
        <v>0</v>
      </c>
      <c r="CM60" s="68">
        <f t="shared" si="149"/>
        <v>0</v>
      </c>
      <c r="CN60" s="68">
        <f t="shared" si="150"/>
        <v>0</v>
      </c>
      <c r="CO60" s="356"/>
      <c r="CP60" s="56"/>
      <c r="CQ60" s="66"/>
      <c r="CR60" s="66"/>
      <c r="CS60" s="66"/>
      <c r="CT60" s="66"/>
      <c r="CU60" s="66"/>
      <c r="CV60" s="66"/>
      <c r="CW60" s="66"/>
      <c r="CX60" s="66"/>
      <c r="CY60" s="66"/>
      <c r="CZ60" s="66"/>
      <c r="DA60" s="66"/>
      <c r="DB60" s="66"/>
      <c r="DC60" s="66"/>
      <c r="DD60" s="66"/>
      <c r="DE60" s="66"/>
      <c r="DF60" s="66"/>
      <c r="DG60" s="66"/>
      <c r="DH60" s="66"/>
      <c r="DI60" s="66"/>
      <c r="DJ60" s="66"/>
      <c r="DK60" s="66"/>
      <c r="DL60" s="66"/>
      <c r="DM60" s="66"/>
      <c r="DN60" s="66"/>
      <c r="DO60" s="66"/>
      <c r="DP60" s="66"/>
    </row>
    <row r="61" spans="1:120" x14ac:dyDescent="0.25">
      <c r="A61" s="51">
        <f t="shared" si="123"/>
        <v>0</v>
      </c>
      <c r="B61" s="31">
        <f>DETAILS!AC52</f>
        <v>0</v>
      </c>
      <c r="C61" s="20" t="str">
        <f t="shared" ref="C61" si="244">C363</f>
        <v/>
      </c>
      <c r="D61" s="21" t="str">
        <f t="shared" ref="D61:AU61" si="245">D363</f>
        <v/>
      </c>
      <c r="E61" s="21" t="str">
        <f t="shared" si="245"/>
        <v/>
      </c>
      <c r="F61" s="21" t="str">
        <f t="shared" si="245"/>
        <v/>
      </c>
      <c r="G61" s="448" t="str">
        <f t="shared" si="245"/>
        <v/>
      </c>
      <c r="H61" s="21" t="str">
        <f t="shared" si="245"/>
        <v/>
      </c>
      <c r="I61" s="21" t="str">
        <f t="shared" si="245"/>
        <v/>
      </c>
      <c r="J61" s="21" t="str">
        <f t="shared" si="245"/>
        <v/>
      </c>
      <c r="K61" s="487" t="str">
        <f t="shared" si="245"/>
        <v/>
      </c>
      <c r="L61" s="20" t="str">
        <f t="shared" si="245"/>
        <v/>
      </c>
      <c r="M61" s="21" t="str">
        <f t="shared" si="245"/>
        <v/>
      </c>
      <c r="N61" s="21" t="str">
        <f t="shared" si="245"/>
        <v/>
      </c>
      <c r="O61" s="21" t="str">
        <f t="shared" si="245"/>
        <v/>
      </c>
      <c r="P61" s="448" t="str">
        <f t="shared" si="245"/>
        <v/>
      </c>
      <c r="Q61" s="21" t="str">
        <f t="shared" si="245"/>
        <v/>
      </c>
      <c r="R61" s="21" t="str">
        <f t="shared" si="245"/>
        <v/>
      </c>
      <c r="S61" s="21" t="str">
        <f t="shared" si="245"/>
        <v/>
      </c>
      <c r="T61" s="487" t="str">
        <f t="shared" si="245"/>
        <v/>
      </c>
      <c r="U61" s="20" t="str">
        <f t="shared" si="245"/>
        <v/>
      </c>
      <c r="V61" s="21" t="str">
        <f t="shared" si="245"/>
        <v/>
      </c>
      <c r="W61" s="21" t="str">
        <f t="shared" si="245"/>
        <v/>
      </c>
      <c r="X61" s="21" t="str">
        <f t="shared" si="245"/>
        <v/>
      </c>
      <c r="Y61" s="448" t="str">
        <f t="shared" si="245"/>
        <v/>
      </c>
      <c r="Z61" s="21" t="str">
        <f t="shared" si="245"/>
        <v/>
      </c>
      <c r="AA61" s="21" t="str">
        <f t="shared" si="245"/>
        <v/>
      </c>
      <c r="AB61" s="21" t="str">
        <f t="shared" si="245"/>
        <v/>
      </c>
      <c r="AC61" s="487" t="str">
        <f t="shared" si="245"/>
        <v/>
      </c>
      <c r="AD61" s="20" t="str">
        <f t="shared" si="245"/>
        <v/>
      </c>
      <c r="AE61" s="21" t="str">
        <f t="shared" si="245"/>
        <v/>
      </c>
      <c r="AF61" s="21" t="str">
        <f t="shared" si="245"/>
        <v/>
      </c>
      <c r="AG61" s="21" t="str">
        <f t="shared" si="245"/>
        <v/>
      </c>
      <c r="AH61" s="448" t="str">
        <f t="shared" si="245"/>
        <v/>
      </c>
      <c r="AI61" s="21" t="str">
        <f t="shared" si="245"/>
        <v/>
      </c>
      <c r="AJ61" s="21" t="str">
        <f t="shared" si="245"/>
        <v/>
      </c>
      <c r="AK61" s="21" t="str">
        <f t="shared" si="245"/>
        <v/>
      </c>
      <c r="AL61" s="487" t="str">
        <f t="shared" si="245"/>
        <v/>
      </c>
      <c r="AM61" s="20" t="str">
        <f t="shared" si="245"/>
        <v/>
      </c>
      <c r="AN61" s="21" t="str">
        <f t="shared" si="245"/>
        <v/>
      </c>
      <c r="AO61" s="21" t="str">
        <f t="shared" si="245"/>
        <v/>
      </c>
      <c r="AP61" s="21" t="str">
        <f t="shared" si="245"/>
        <v/>
      </c>
      <c r="AQ61" s="448" t="str">
        <f t="shared" si="245"/>
        <v/>
      </c>
      <c r="AR61" s="21" t="str">
        <f t="shared" si="245"/>
        <v/>
      </c>
      <c r="AS61" s="21" t="str">
        <f t="shared" si="245"/>
        <v/>
      </c>
      <c r="AT61" s="21" t="str">
        <f t="shared" si="245"/>
        <v/>
      </c>
      <c r="AU61" s="498" t="str">
        <f t="shared" si="245"/>
        <v/>
      </c>
      <c r="AV61" s="84">
        <f t="shared" ref="AV61" si="246">AV363</f>
        <v>0</v>
      </c>
      <c r="AW61" s="51" t="str">
        <f t="shared" si="130"/>
        <v/>
      </c>
      <c r="AX61" s="68">
        <f t="shared" si="131"/>
        <v>0</v>
      </c>
      <c r="AY61" s="68">
        <f t="shared" si="154"/>
        <v>0</v>
      </c>
      <c r="AZ61" s="68">
        <f t="shared" si="155"/>
        <v>0</v>
      </c>
      <c r="BA61" s="68">
        <f t="shared" si="156"/>
        <v>0</v>
      </c>
      <c r="BB61" s="68">
        <f t="shared" si="157"/>
        <v>0</v>
      </c>
      <c r="BC61" s="68">
        <f t="shared" si="158"/>
        <v>0</v>
      </c>
      <c r="BD61" s="68">
        <f t="shared" si="159"/>
        <v>0</v>
      </c>
      <c r="BE61" s="68"/>
      <c r="BF61" s="68"/>
      <c r="BG61" s="68">
        <f t="shared" si="160"/>
        <v>0</v>
      </c>
      <c r="BH61" s="68">
        <f t="shared" si="161"/>
        <v>0</v>
      </c>
      <c r="BI61" s="68">
        <f t="shared" si="162"/>
        <v>0</v>
      </c>
      <c r="BJ61" s="68">
        <f t="shared" si="163"/>
        <v>0</v>
      </c>
      <c r="BK61" s="68">
        <f t="shared" si="164"/>
        <v>0</v>
      </c>
      <c r="BL61" s="68">
        <f t="shared" si="165"/>
        <v>0</v>
      </c>
      <c r="BM61" s="68">
        <f t="shared" si="166"/>
        <v>0</v>
      </c>
      <c r="BN61" s="68"/>
      <c r="BO61" s="68"/>
      <c r="BP61" s="68">
        <f t="shared" si="167"/>
        <v>0</v>
      </c>
      <c r="BQ61" s="68">
        <f t="shared" si="168"/>
        <v>0</v>
      </c>
      <c r="BR61" s="68">
        <f t="shared" si="169"/>
        <v>0</v>
      </c>
      <c r="BS61" s="68">
        <f t="shared" si="170"/>
        <v>0</v>
      </c>
      <c r="BT61" s="68">
        <f t="shared" si="171"/>
        <v>0</v>
      </c>
      <c r="BU61" s="68">
        <f t="shared" si="172"/>
        <v>0</v>
      </c>
      <c r="BV61" s="68">
        <f t="shared" si="173"/>
        <v>0</v>
      </c>
      <c r="BW61" s="68"/>
      <c r="BX61" s="68"/>
      <c r="BY61" s="68">
        <f t="shared" si="174"/>
        <v>0</v>
      </c>
      <c r="BZ61" s="68">
        <f t="shared" si="175"/>
        <v>0</v>
      </c>
      <c r="CA61" s="68">
        <f t="shared" si="176"/>
        <v>0</v>
      </c>
      <c r="CB61" s="68">
        <f t="shared" si="177"/>
        <v>0</v>
      </c>
      <c r="CC61" s="68">
        <f t="shared" si="178"/>
        <v>0</v>
      </c>
      <c r="CD61" s="68">
        <f t="shared" si="179"/>
        <v>0</v>
      </c>
      <c r="CE61" s="68">
        <f t="shared" si="180"/>
        <v>0</v>
      </c>
      <c r="CF61" s="68"/>
      <c r="CG61" s="68"/>
      <c r="CH61" s="68">
        <f t="shared" si="144"/>
        <v>0</v>
      </c>
      <c r="CI61" s="68">
        <f t="shared" si="145"/>
        <v>0</v>
      </c>
      <c r="CJ61" s="68">
        <f t="shared" si="146"/>
        <v>0</v>
      </c>
      <c r="CK61" s="68">
        <f t="shared" si="147"/>
        <v>0</v>
      </c>
      <c r="CL61" s="68">
        <f t="shared" si="148"/>
        <v>0</v>
      </c>
      <c r="CM61" s="68">
        <f t="shared" si="149"/>
        <v>0</v>
      </c>
      <c r="CN61" s="68">
        <f t="shared" si="150"/>
        <v>0</v>
      </c>
      <c r="CO61" s="356"/>
      <c r="CP61" s="56"/>
      <c r="CQ61" s="66"/>
      <c r="CR61" s="66"/>
      <c r="CS61" s="66"/>
      <c r="CT61" s="66"/>
      <c r="CU61" s="66"/>
      <c r="CV61" s="66"/>
      <c r="CW61" s="66"/>
      <c r="CX61" s="66"/>
      <c r="CY61" s="66"/>
      <c r="CZ61" s="66"/>
      <c r="DA61" s="66"/>
      <c r="DB61" s="66"/>
      <c r="DC61" s="66"/>
      <c r="DD61" s="66"/>
      <c r="DE61" s="66"/>
      <c r="DF61" s="66"/>
      <c r="DG61" s="66"/>
      <c r="DH61" s="66"/>
      <c r="DI61" s="66"/>
      <c r="DJ61" s="66"/>
      <c r="DK61" s="66"/>
      <c r="DL61" s="66"/>
      <c r="DM61" s="66"/>
      <c r="DN61" s="66"/>
      <c r="DO61" s="66"/>
      <c r="DP61" s="66"/>
    </row>
    <row r="62" spans="1:120" x14ac:dyDescent="0.25">
      <c r="A62" s="51">
        <f t="shared" si="123"/>
        <v>0</v>
      </c>
      <c r="B62" s="31">
        <f>DETAILS!AC53</f>
        <v>0</v>
      </c>
      <c r="C62" s="20" t="str">
        <f t="shared" ref="C62" si="247">C364</f>
        <v/>
      </c>
      <c r="D62" s="21" t="str">
        <f t="shared" ref="D62:AU62" si="248">D364</f>
        <v/>
      </c>
      <c r="E62" s="21" t="str">
        <f t="shared" si="248"/>
        <v/>
      </c>
      <c r="F62" s="21" t="str">
        <f t="shared" si="248"/>
        <v/>
      </c>
      <c r="G62" s="448" t="str">
        <f t="shared" si="248"/>
        <v/>
      </c>
      <c r="H62" s="21" t="str">
        <f t="shared" si="248"/>
        <v/>
      </c>
      <c r="I62" s="21" t="str">
        <f t="shared" si="248"/>
        <v/>
      </c>
      <c r="J62" s="21" t="str">
        <f t="shared" si="248"/>
        <v/>
      </c>
      <c r="K62" s="487" t="str">
        <f t="shared" si="248"/>
        <v/>
      </c>
      <c r="L62" s="20" t="str">
        <f t="shared" si="248"/>
        <v/>
      </c>
      <c r="M62" s="21" t="str">
        <f t="shared" si="248"/>
        <v/>
      </c>
      <c r="N62" s="21" t="str">
        <f t="shared" si="248"/>
        <v/>
      </c>
      <c r="O62" s="21" t="str">
        <f t="shared" si="248"/>
        <v/>
      </c>
      <c r="P62" s="448" t="str">
        <f t="shared" si="248"/>
        <v/>
      </c>
      <c r="Q62" s="21" t="str">
        <f t="shared" si="248"/>
        <v/>
      </c>
      <c r="R62" s="21" t="str">
        <f t="shared" si="248"/>
        <v/>
      </c>
      <c r="S62" s="21" t="str">
        <f t="shared" si="248"/>
        <v/>
      </c>
      <c r="T62" s="487" t="str">
        <f t="shared" si="248"/>
        <v/>
      </c>
      <c r="U62" s="20" t="str">
        <f t="shared" si="248"/>
        <v/>
      </c>
      <c r="V62" s="21" t="str">
        <f t="shared" si="248"/>
        <v/>
      </c>
      <c r="W62" s="21" t="str">
        <f t="shared" si="248"/>
        <v/>
      </c>
      <c r="X62" s="21" t="str">
        <f t="shared" si="248"/>
        <v/>
      </c>
      <c r="Y62" s="448" t="str">
        <f t="shared" si="248"/>
        <v/>
      </c>
      <c r="Z62" s="21" t="str">
        <f t="shared" si="248"/>
        <v/>
      </c>
      <c r="AA62" s="21" t="str">
        <f t="shared" si="248"/>
        <v/>
      </c>
      <c r="AB62" s="21" t="str">
        <f t="shared" si="248"/>
        <v/>
      </c>
      <c r="AC62" s="487" t="str">
        <f t="shared" si="248"/>
        <v/>
      </c>
      <c r="AD62" s="20" t="str">
        <f t="shared" si="248"/>
        <v/>
      </c>
      <c r="AE62" s="21" t="str">
        <f t="shared" si="248"/>
        <v/>
      </c>
      <c r="AF62" s="21" t="str">
        <f t="shared" si="248"/>
        <v/>
      </c>
      <c r="AG62" s="21" t="str">
        <f t="shared" si="248"/>
        <v/>
      </c>
      <c r="AH62" s="448" t="str">
        <f t="shared" si="248"/>
        <v/>
      </c>
      <c r="AI62" s="21" t="str">
        <f t="shared" si="248"/>
        <v/>
      </c>
      <c r="AJ62" s="21" t="str">
        <f t="shared" si="248"/>
        <v/>
      </c>
      <c r="AK62" s="21" t="str">
        <f t="shared" si="248"/>
        <v/>
      </c>
      <c r="AL62" s="487" t="str">
        <f t="shared" si="248"/>
        <v/>
      </c>
      <c r="AM62" s="20" t="str">
        <f t="shared" si="248"/>
        <v/>
      </c>
      <c r="AN62" s="21" t="str">
        <f t="shared" si="248"/>
        <v/>
      </c>
      <c r="AO62" s="21" t="str">
        <f t="shared" si="248"/>
        <v/>
      </c>
      <c r="AP62" s="21" t="str">
        <f t="shared" si="248"/>
        <v/>
      </c>
      <c r="AQ62" s="448" t="str">
        <f t="shared" si="248"/>
        <v/>
      </c>
      <c r="AR62" s="21" t="str">
        <f t="shared" si="248"/>
        <v/>
      </c>
      <c r="AS62" s="21" t="str">
        <f t="shared" si="248"/>
        <v/>
      </c>
      <c r="AT62" s="21" t="str">
        <f t="shared" si="248"/>
        <v/>
      </c>
      <c r="AU62" s="498" t="str">
        <f t="shared" si="248"/>
        <v/>
      </c>
      <c r="AV62" s="84">
        <f t="shared" ref="AV62" si="249">AV364</f>
        <v>0</v>
      </c>
      <c r="AW62" s="51" t="str">
        <f t="shared" si="130"/>
        <v/>
      </c>
      <c r="AX62" s="68">
        <f t="shared" si="131"/>
        <v>0</v>
      </c>
      <c r="AY62" s="68">
        <f t="shared" si="154"/>
        <v>0</v>
      </c>
      <c r="AZ62" s="68">
        <f t="shared" si="155"/>
        <v>0</v>
      </c>
      <c r="BA62" s="68">
        <f t="shared" si="156"/>
        <v>0</v>
      </c>
      <c r="BB62" s="68">
        <f t="shared" si="157"/>
        <v>0</v>
      </c>
      <c r="BC62" s="68">
        <f t="shared" si="158"/>
        <v>0</v>
      </c>
      <c r="BD62" s="68">
        <f t="shared" si="159"/>
        <v>0</v>
      </c>
      <c r="BE62" s="68"/>
      <c r="BF62" s="68"/>
      <c r="BG62" s="68">
        <f t="shared" si="160"/>
        <v>0</v>
      </c>
      <c r="BH62" s="68">
        <f t="shared" si="161"/>
        <v>0</v>
      </c>
      <c r="BI62" s="68">
        <f t="shared" si="162"/>
        <v>0</v>
      </c>
      <c r="BJ62" s="68">
        <f t="shared" si="163"/>
        <v>0</v>
      </c>
      <c r="BK62" s="68">
        <f t="shared" si="164"/>
        <v>0</v>
      </c>
      <c r="BL62" s="68">
        <f t="shared" si="165"/>
        <v>0</v>
      </c>
      <c r="BM62" s="68">
        <f t="shared" si="166"/>
        <v>0</v>
      </c>
      <c r="BN62" s="68"/>
      <c r="BO62" s="68"/>
      <c r="BP62" s="68">
        <f t="shared" si="167"/>
        <v>0</v>
      </c>
      <c r="BQ62" s="68">
        <f t="shared" si="168"/>
        <v>0</v>
      </c>
      <c r="BR62" s="68">
        <f t="shared" si="169"/>
        <v>0</v>
      </c>
      <c r="BS62" s="68">
        <f t="shared" si="170"/>
        <v>0</v>
      </c>
      <c r="BT62" s="68">
        <f t="shared" si="171"/>
        <v>0</v>
      </c>
      <c r="BU62" s="68">
        <f t="shared" si="172"/>
        <v>0</v>
      </c>
      <c r="BV62" s="68">
        <f t="shared" si="173"/>
        <v>0</v>
      </c>
      <c r="BW62" s="68"/>
      <c r="BX62" s="68"/>
      <c r="BY62" s="68">
        <f t="shared" si="174"/>
        <v>0</v>
      </c>
      <c r="BZ62" s="68">
        <f t="shared" si="175"/>
        <v>0</v>
      </c>
      <c r="CA62" s="68">
        <f t="shared" si="176"/>
        <v>0</v>
      </c>
      <c r="CB62" s="68">
        <f t="shared" si="177"/>
        <v>0</v>
      </c>
      <c r="CC62" s="68">
        <f t="shared" si="178"/>
        <v>0</v>
      </c>
      <c r="CD62" s="68">
        <f t="shared" si="179"/>
        <v>0</v>
      </c>
      <c r="CE62" s="68">
        <f t="shared" si="180"/>
        <v>0</v>
      </c>
      <c r="CF62" s="68"/>
      <c r="CG62" s="68"/>
      <c r="CH62" s="68">
        <f t="shared" si="144"/>
        <v>0</v>
      </c>
      <c r="CI62" s="68">
        <f t="shared" si="145"/>
        <v>0</v>
      </c>
      <c r="CJ62" s="68">
        <f t="shared" si="146"/>
        <v>0</v>
      </c>
      <c r="CK62" s="68">
        <f t="shared" si="147"/>
        <v>0</v>
      </c>
      <c r="CL62" s="68">
        <f t="shared" si="148"/>
        <v>0</v>
      </c>
      <c r="CM62" s="68">
        <f t="shared" si="149"/>
        <v>0</v>
      </c>
      <c r="CN62" s="68">
        <f t="shared" si="150"/>
        <v>0</v>
      </c>
      <c r="CO62" s="356"/>
      <c r="CP62" s="56"/>
      <c r="CQ62" s="66"/>
      <c r="CR62" s="66"/>
      <c r="CS62" s="66"/>
      <c r="CT62" s="66"/>
      <c r="CU62" s="66"/>
      <c r="CV62" s="66"/>
      <c r="CW62" s="66"/>
      <c r="CX62" s="66"/>
      <c r="CY62" s="66"/>
      <c r="CZ62" s="66"/>
      <c r="DA62" s="66"/>
      <c r="DB62" s="66"/>
      <c r="DC62" s="66"/>
      <c r="DD62" s="66"/>
      <c r="DE62" s="66"/>
      <c r="DF62" s="66"/>
      <c r="DG62" s="66"/>
      <c r="DH62" s="66"/>
      <c r="DI62" s="66"/>
      <c r="DJ62" s="66"/>
      <c r="DK62" s="66"/>
      <c r="DL62" s="66"/>
      <c r="DM62" s="66"/>
      <c r="DN62" s="66"/>
      <c r="DO62" s="66"/>
      <c r="DP62" s="66"/>
    </row>
    <row r="63" spans="1:120" x14ac:dyDescent="0.25">
      <c r="A63" s="51">
        <f t="shared" si="123"/>
        <v>0</v>
      </c>
      <c r="B63" s="31">
        <f>DETAILS!AC54</f>
        <v>0</v>
      </c>
      <c r="C63" s="20" t="str">
        <f t="shared" ref="C63" si="250">C365</f>
        <v/>
      </c>
      <c r="D63" s="21" t="str">
        <f t="shared" ref="D63:AU63" si="251">D365</f>
        <v/>
      </c>
      <c r="E63" s="21" t="str">
        <f t="shared" si="251"/>
        <v/>
      </c>
      <c r="F63" s="21" t="str">
        <f t="shared" si="251"/>
        <v/>
      </c>
      <c r="G63" s="448" t="str">
        <f t="shared" si="251"/>
        <v/>
      </c>
      <c r="H63" s="21" t="str">
        <f t="shared" si="251"/>
        <v/>
      </c>
      <c r="I63" s="21" t="str">
        <f t="shared" si="251"/>
        <v/>
      </c>
      <c r="J63" s="21" t="str">
        <f t="shared" si="251"/>
        <v/>
      </c>
      <c r="K63" s="487" t="str">
        <f t="shared" si="251"/>
        <v/>
      </c>
      <c r="L63" s="20" t="str">
        <f t="shared" si="251"/>
        <v/>
      </c>
      <c r="M63" s="21" t="str">
        <f t="shared" si="251"/>
        <v/>
      </c>
      <c r="N63" s="21" t="str">
        <f t="shared" si="251"/>
        <v/>
      </c>
      <c r="O63" s="21" t="str">
        <f t="shared" si="251"/>
        <v/>
      </c>
      <c r="P63" s="448" t="str">
        <f t="shared" si="251"/>
        <v/>
      </c>
      <c r="Q63" s="21" t="str">
        <f t="shared" si="251"/>
        <v/>
      </c>
      <c r="R63" s="21" t="str">
        <f t="shared" si="251"/>
        <v/>
      </c>
      <c r="S63" s="21" t="str">
        <f t="shared" si="251"/>
        <v/>
      </c>
      <c r="T63" s="487" t="str">
        <f t="shared" si="251"/>
        <v/>
      </c>
      <c r="U63" s="20" t="str">
        <f t="shared" si="251"/>
        <v/>
      </c>
      <c r="V63" s="21" t="str">
        <f t="shared" si="251"/>
        <v/>
      </c>
      <c r="W63" s="21" t="str">
        <f t="shared" si="251"/>
        <v/>
      </c>
      <c r="X63" s="21" t="str">
        <f t="shared" si="251"/>
        <v/>
      </c>
      <c r="Y63" s="448" t="str">
        <f t="shared" si="251"/>
        <v/>
      </c>
      <c r="Z63" s="21" t="str">
        <f t="shared" si="251"/>
        <v/>
      </c>
      <c r="AA63" s="21" t="str">
        <f t="shared" si="251"/>
        <v/>
      </c>
      <c r="AB63" s="21" t="str">
        <f t="shared" si="251"/>
        <v/>
      </c>
      <c r="AC63" s="487" t="str">
        <f t="shared" si="251"/>
        <v/>
      </c>
      <c r="AD63" s="20" t="str">
        <f t="shared" si="251"/>
        <v/>
      </c>
      <c r="AE63" s="21" t="str">
        <f t="shared" si="251"/>
        <v/>
      </c>
      <c r="AF63" s="21" t="str">
        <f t="shared" si="251"/>
        <v/>
      </c>
      <c r="AG63" s="21" t="str">
        <f t="shared" si="251"/>
        <v/>
      </c>
      <c r="AH63" s="448" t="str">
        <f t="shared" si="251"/>
        <v/>
      </c>
      <c r="AI63" s="21" t="str">
        <f t="shared" si="251"/>
        <v/>
      </c>
      <c r="AJ63" s="21" t="str">
        <f t="shared" si="251"/>
        <v/>
      </c>
      <c r="AK63" s="21" t="str">
        <f t="shared" si="251"/>
        <v/>
      </c>
      <c r="AL63" s="487" t="str">
        <f t="shared" si="251"/>
        <v/>
      </c>
      <c r="AM63" s="20" t="str">
        <f t="shared" si="251"/>
        <v/>
      </c>
      <c r="AN63" s="21" t="str">
        <f t="shared" si="251"/>
        <v/>
      </c>
      <c r="AO63" s="21" t="str">
        <f t="shared" si="251"/>
        <v/>
      </c>
      <c r="AP63" s="21" t="str">
        <f t="shared" si="251"/>
        <v/>
      </c>
      <c r="AQ63" s="448" t="str">
        <f t="shared" si="251"/>
        <v/>
      </c>
      <c r="AR63" s="21" t="str">
        <f t="shared" si="251"/>
        <v/>
      </c>
      <c r="AS63" s="21" t="str">
        <f t="shared" si="251"/>
        <v/>
      </c>
      <c r="AT63" s="21" t="str">
        <f t="shared" si="251"/>
        <v/>
      </c>
      <c r="AU63" s="498" t="str">
        <f t="shared" si="251"/>
        <v/>
      </c>
      <c r="AV63" s="84">
        <f t="shared" ref="AV63" si="252">AV365</f>
        <v>0</v>
      </c>
      <c r="AW63" s="51" t="str">
        <f t="shared" si="130"/>
        <v/>
      </c>
      <c r="AX63" s="68">
        <f t="shared" si="131"/>
        <v>0</v>
      </c>
      <c r="AY63" s="68">
        <f t="shared" si="154"/>
        <v>0</v>
      </c>
      <c r="AZ63" s="68">
        <f t="shared" si="155"/>
        <v>0</v>
      </c>
      <c r="BA63" s="68">
        <f t="shared" si="156"/>
        <v>0</v>
      </c>
      <c r="BB63" s="68">
        <f t="shared" si="157"/>
        <v>0</v>
      </c>
      <c r="BC63" s="68">
        <f t="shared" si="158"/>
        <v>0</v>
      </c>
      <c r="BD63" s="68">
        <f t="shared" si="159"/>
        <v>0</v>
      </c>
      <c r="BE63" s="68"/>
      <c r="BF63" s="68"/>
      <c r="BG63" s="68">
        <f t="shared" si="160"/>
        <v>0</v>
      </c>
      <c r="BH63" s="68">
        <f t="shared" si="161"/>
        <v>0</v>
      </c>
      <c r="BI63" s="68">
        <f t="shared" si="162"/>
        <v>0</v>
      </c>
      <c r="BJ63" s="68">
        <f t="shared" si="163"/>
        <v>0</v>
      </c>
      <c r="BK63" s="68">
        <f t="shared" si="164"/>
        <v>0</v>
      </c>
      <c r="BL63" s="68">
        <f t="shared" si="165"/>
        <v>0</v>
      </c>
      <c r="BM63" s="68">
        <f t="shared" si="166"/>
        <v>0</v>
      </c>
      <c r="BN63" s="68"/>
      <c r="BO63" s="68"/>
      <c r="BP63" s="68">
        <f t="shared" si="167"/>
        <v>0</v>
      </c>
      <c r="BQ63" s="68">
        <f t="shared" si="168"/>
        <v>0</v>
      </c>
      <c r="BR63" s="68">
        <f t="shared" si="169"/>
        <v>0</v>
      </c>
      <c r="BS63" s="68">
        <f t="shared" si="170"/>
        <v>0</v>
      </c>
      <c r="BT63" s="68">
        <f t="shared" si="171"/>
        <v>0</v>
      </c>
      <c r="BU63" s="68">
        <f t="shared" si="172"/>
        <v>0</v>
      </c>
      <c r="BV63" s="68">
        <f t="shared" si="173"/>
        <v>0</v>
      </c>
      <c r="BW63" s="68"/>
      <c r="BX63" s="68"/>
      <c r="BY63" s="68">
        <f t="shared" si="174"/>
        <v>0</v>
      </c>
      <c r="BZ63" s="68">
        <f t="shared" si="175"/>
        <v>0</v>
      </c>
      <c r="CA63" s="68">
        <f t="shared" si="176"/>
        <v>0</v>
      </c>
      <c r="CB63" s="68">
        <f t="shared" si="177"/>
        <v>0</v>
      </c>
      <c r="CC63" s="68">
        <f t="shared" si="178"/>
        <v>0</v>
      </c>
      <c r="CD63" s="68">
        <f t="shared" si="179"/>
        <v>0</v>
      </c>
      <c r="CE63" s="68">
        <f t="shared" si="180"/>
        <v>0</v>
      </c>
      <c r="CF63" s="68"/>
      <c r="CG63" s="68"/>
      <c r="CH63" s="68">
        <f t="shared" si="144"/>
        <v>0</v>
      </c>
      <c r="CI63" s="68">
        <f t="shared" si="145"/>
        <v>0</v>
      </c>
      <c r="CJ63" s="68">
        <f t="shared" si="146"/>
        <v>0</v>
      </c>
      <c r="CK63" s="68">
        <f t="shared" si="147"/>
        <v>0</v>
      </c>
      <c r="CL63" s="68">
        <f t="shared" si="148"/>
        <v>0</v>
      </c>
      <c r="CM63" s="68">
        <f t="shared" si="149"/>
        <v>0</v>
      </c>
      <c r="CN63" s="68">
        <f t="shared" si="150"/>
        <v>0</v>
      </c>
      <c r="CO63" s="356"/>
      <c r="CP63" s="56"/>
      <c r="CQ63" s="66"/>
      <c r="CR63" s="66"/>
      <c r="CS63" s="66"/>
      <c r="CT63" s="66"/>
      <c r="CU63" s="66"/>
      <c r="CV63" s="66"/>
      <c r="CW63" s="66"/>
      <c r="CX63" s="66"/>
      <c r="CY63" s="66"/>
      <c r="CZ63" s="66"/>
      <c r="DA63" s="66"/>
      <c r="DB63" s="66"/>
      <c r="DC63" s="66"/>
      <c r="DD63" s="66"/>
      <c r="DE63" s="66"/>
      <c r="DF63" s="66"/>
      <c r="DG63" s="66"/>
      <c r="DH63" s="66"/>
      <c r="DI63" s="66"/>
      <c r="DJ63" s="66"/>
      <c r="DK63" s="66"/>
      <c r="DL63" s="66"/>
      <c r="DM63" s="66"/>
      <c r="DN63" s="66"/>
      <c r="DO63" s="66"/>
      <c r="DP63" s="66"/>
    </row>
    <row r="64" spans="1:120" ht="16.5" thickBot="1" x14ac:dyDescent="0.3">
      <c r="A64" s="52">
        <f t="shared" si="123"/>
        <v>0</v>
      </c>
      <c r="B64" s="32">
        <f>DETAILS!AC55</f>
        <v>0</v>
      </c>
      <c r="C64" s="23" t="str">
        <f t="shared" ref="C64" si="253">C366</f>
        <v/>
      </c>
      <c r="D64" s="24" t="str">
        <f t="shared" ref="D64:AU64" si="254">D366</f>
        <v/>
      </c>
      <c r="E64" s="24" t="str">
        <f t="shared" si="254"/>
        <v/>
      </c>
      <c r="F64" s="24" t="str">
        <f t="shared" si="254"/>
        <v/>
      </c>
      <c r="G64" s="432" t="str">
        <f t="shared" si="254"/>
        <v/>
      </c>
      <c r="H64" s="24" t="str">
        <f t="shared" si="254"/>
        <v/>
      </c>
      <c r="I64" s="24" t="str">
        <f t="shared" si="254"/>
        <v/>
      </c>
      <c r="J64" s="24" t="str">
        <f t="shared" si="254"/>
        <v/>
      </c>
      <c r="K64" s="488" t="str">
        <f t="shared" si="254"/>
        <v/>
      </c>
      <c r="L64" s="23" t="str">
        <f t="shared" si="254"/>
        <v/>
      </c>
      <c r="M64" s="24" t="str">
        <f t="shared" si="254"/>
        <v/>
      </c>
      <c r="N64" s="24" t="str">
        <f t="shared" si="254"/>
        <v/>
      </c>
      <c r="O64" s="24" t="str">
        <f t="shared" si="254"/>
        <v/>
      </c>
      <c r="P64" s="432" t="str">
        <f t="shared" si="254"/>
        <v/>
      </c>
      <c r="Q64" s="24" t="str">
        <f t="shared" si="254"/>
        <v/>
      </c>
      <c r="R64" s="24" t="str">
        <f t="shared" si="254"/>
        <v/>
      </c>
      <c r="S64" s="24" t="str">
        <f t="shared" si="254"/>
        <v/>
      </c>
      <c r="T64" s="488" t="str">
        <f t="shared" si="254"/>
        <v/>
      </c>
      <c r="U64" s="23" t="str">
        <f t="shared" si="254"/>
        <v/>
      </c>
      <c r="V64" s="24" t="str">
        <f t="shared" si="254"/>
        <v/>
      </c>
      <c r="W64" s="24" t="str">
        <f t="shared" si="254"/>
        <v/>
      </c>
      <c r="X64" s="24" t="str">
        <f t="shared" si="254"/>
        <v/>
      </c>
      <c r="Y64" s="432" t="str">
        <f t="shared" si="254"/>
        <v/>
      </c>
      <c r="Z64" s="24" t="str">
        <f t="shared" si="254"/>
        <v/>
      </c>
      <c r="AA64" s="24" t="str">
        <f t="shared" si="254"/>
        <v/>
      </c>
      <c r="AB64" s="24" t="str">
        <f t="shared" si="254"/>
        <v/>
      </c>
      <c r="AC64" s="488" t="str">
        <f t="shared" si="254"/>
        <v/>
      </c>
      <c r="AD64" s="23" t="str">
        <f t="shared" si="254"/>
        <v/>
      </c>
      <c r="AE64" s="24" t="str">
        <f t="shared" si="254"/>
        <v/>
      </c>
      <c r="AF64" s="24" t="str">
        <f t="shared" si="254"/>
        <v/>
      </c>
      <c r="AG64" s="24" t="str">
        <f t="shared" si="254"/>
        <v/>
      </c>
      <c r="AH64" s="432" t="str">
        <f t="shared" si="254"/>
        <v/>
      </c>
      <c r="AI64" s="24" t="str">
        <f t="shared" si="254"/>
        <v/>
      </c>
      <c r="AJ64" s="24" t="str">
        <f t="shared" si="254"/>
        <v/>
      </c>
      <c r="AK64" s="24" t="str">
        <f t="shared" si="254"/>
        <v/>
      </c>
      <c r="AL64" s="488" t="str">
        <f t="shared" si="254"/>
        <v/>
      </c>
      <c r="AM64" s="23" t="str">
        <f t="shared" si="254"/>
        <v/>
      </c>
      <c r="AN64" s="24" t="str">
        <f t="shared" si="254"/>
        <v/>
      </c>
      <c r="AO64" s="24" t="str">
        <f t="shared" si="254"/>
        <v/>
      </c>
      <c r="AP64" s="24" t="str">
        <f t="shared" si="254"/>
        <v/>
      </c>
      <c r="AQ64" s="432" t="str">
        <f t="shared" si="254"/>
        <v/>
      </c>
      <c r="AR64" s="24" t="str">
        <f t="shared" si="254"/>
        <v/>
      </c>
      <c r="AS64" s="24" t="str">
        <f t="shared" si="254"/>
        <v/>
      </c>
      <c r="AT64" s="24" t="str">
        <f t="shared" si="254"/>
        <v/>
      </c>
      <c r="AU64" s="499" t="str">
        <f t="shared" si="254"/>
        <v/>
      </c>
      <c r="AV64" s="85">
        <f t="shared" ref="AV64" si="255">AV366</f>
        <v>0</v>
      </c>
      <c r="AW64" s="52" t="str">
        <f t="shared" si="130"/>
        <v/>
      </c>
      <c r="AX64" s="68">
        <f t="shared" si="131"/>
        <v>0</v>
      </c>
      <c r="AY64" s="68">
        <f t="shared" si="154"/>
        <v>0</v>
      </c>
      <c r="AZ64" s="68">
        <f t="shared" si="155"/>
        <v>0</v>
      </c>
      <c r="BA64" s="68">
        <f t="shared" si="156"/>
        <v>0</v>
      </c>
      <c r="BB64" s="68">
        <f t="shared" si="157"/>
        <v>0</v>
      </c>
      <c r="BC64" s="68">
        <f t="shared" si="158"/>
        <v>0</v>
      </c>
      <c r="BD64" s="68">
        <f t="shared" si="159"/>
        <v>0</v>
      </c>
      <c r="BE64" s="68"/>
      <c r="BF64" s="68"/>
      <c r="BG64" s="68">
        <f t="shared" si="160"/>
        <v>0</v>
      </c>
      <c r="BH64" s="68">
        <f t="shared" si="161"/>
        <v>0</v>
      </c>
      <c r="BI64" s="68">
        <f t="shared" si="162"/>
        <v>0</v>
      </c>
      <c r="BJ64" s="68">
        <f t="shared" si="163"/>
        <v>0</v>
      </c>
      <c r="BK64" s="68">
        <f t="shared" si="164"/>
        <v>0</v>
      </c>
      <c r="BL64" s="68">
        <f t="shared" si="165"/>
        <v>0</v>
      </c>
      <c r="BM64" s="68">
        <f t="shared" si="166"/>
        <v>0</v>
      </c>
      <c r="BN64" s="68"/>
      <c r="BO64" s="68"/>
      <c r="BP64" s="68">
        <f t="shared" si="167"/>
        <v>0</v>
      </c>
      <c r="BQ64" s="68">
        <f t="shared" si="168"/>
        <v>0</v>
      </c>
      <c r="BR64" s="68">
        <f t="shared" si="169"/>
        <v>0</v>
      </c>
      <c r="BS64" s="68">
        <f t="shared" si="170"/>
        <v>0</v>
      </c>
      <c r="BT64" s="68">
        <f t="shared" si="171"/>
        <v>0</v>
      </c>
      <c r="BU64" s="68">
        <f t="shared" si="172"/>
        <v>0</v>
      </c>
      <c r="BV64" s="68">
        <f t="shared" si="173"/>
        <v>0</v>
      </c>
      <c r="BW64" s="68"/>
      <c r="BX64" s="68"/>
      <c r="BY64" s="68">
        <f t="shared" si="174"/>
        <v>0</v>
      </c>
      <c r="BZ64" s="68">
        <f t="shared" si="175"/>
        <v>0</v>
      </c>
      <c r="CA64" s="68">
        <f t="shared" si="176"/>
        <v>0</v>
      </c>
      <c r="CB64" s="68">
        <f t="shared" si="177"/>
        <v>0</v>
      </c>
      <c r="CC64" s="68">
        <f t="shared" si="178"/>
        <v>0</v>
      </c>
      <c r="CD64" s="68">
        <f t="shared" si="179"/>
        <v>0</v>
      </c>
      <c r="CE64" s="68">
        <f t="shared" si="180"/>
        <v>0</v>
      </c>
      <c r="CF64" s="68"/>
      <c r="CG64" s="68"/>
      <c r="CH64" s="68">
        <f t="shared" si="144"/>
        <v>0</v>
      </c>
      <c r="CI64" s="68">
        <f t="shared" si="145"/>
        <v>0</v>
      </c>
      <c r="CJ64" s="68">
        <f t="shared" si="146"/>
        <v>0</v>
      </c>
      <c r="CK64" s="68">
        <f t="shared" si="147"/>
        <v>0</v>
      </c>
      <c r="CL64" s="68">
        <f t="shared" si="148"/>
        <v>0</v>
      </c>
      <c r="CM64" s="68">
        <f t="shared" si="149"/>
        <v>0</v>
      </c>
      <c r="CN64" s="68">
        <f t="shared" si="150"/>
        <v>0</v>
      </c>
      <c r="CO64" s="357"/>
      <c r="CP64" s="57"/>
      <c r="CQ64" s="66"/>
      <c r="CR64" s="66"/>
      <c r="CS64" s="66"/>
      <c r="CT64" s="66"/>
      <c r="CU64" s="66"/>
      <c r="CV64" s="66"/>
      <c r="CW64" s="66"/>
      <c r="CX64" s="66"/>
      <c r="CY64" s="66"/>
      <c r="CZ64" s="66"/>
      <c r="DA64" s="66"/>
      <c r="DB64" s="66"/>
      <c r="DC64" s="66"/>
      <c r="DD64" s="66"/>
      <c r="DE64" s="66"/>
      <c r="DF64" s="66"/>
      <c r="DG64" s="66"/>
      <c r="DH64" s="66"/>
      <c r="DI64" s="66"/>
      <c r="DJ64" s="66"/>
      <c r="DK64" s="66"/>
      <c r="DL64" s="66"/>
      <c r="DM64" s="66"/>
      <c r="DN64" s="66"/>
      <c r="DO64" s="66"/>
      <c r="DP64" s="66"/>
    </row>
    <row r="65" spans="1:120" ht="16.5" thickBot="1" x14ac:dyDescent="0.3">
      <c r="A65" s="66"/>
      <c r="B65" s="67"/>
      <c r="C65" s="68"/>
      <c r="D65" s="68"/>
      <c r="E65" s="68"/>
      <c r="F65" s="68"/>
      <c r="G65" s="463"/>
      <c r="H65" s="68"/>
      <c r="I65" s="68"/>
      <c r="J65" s="68"/>
      <c r="K65" s="463"/>
      <c r="L65" s="68"/>
      <c r="M65" s="68"/>
      <c r="N65" s="68"/>
      <c r="O65" s="68"/>
      <c r="P65" s="463"/>
      <c r="Q65" s="68"/>
      <c r="R65" s="68"/>
      <c r="S65" s="68"/>
      <c r="T65" s="463"/>
      <c r="U65" s="68"/>
      <c r="V65" s="68"/>
      <c r="W65" s="68"/>
      <c r="X65" s="68"/>
      <c r="Y65" s="463"/>
      <c r="Z65" s="68"/>
      <c r="AA65" s="68"/>
      <c r="AB65" s="68"/>
      <c r="AC65" s="463"/>
      <c r="AD65" s="68"/>
      <c r="AE65" s="68"/>
      <c r="AF65" s="68"/>
      <c r="AG65" s="68"/>
      <c r="AH65" s="463"/>
      <c r="AI65" s="68"/>
      <c r="AJ65" s="68"/>
      <c r="AK65" s="68"/>
      <c r="AL65" s="463"/>
      <c r="AM65" s="68"/>
      <c r="AN65" s="68"/>
      <c r="AO65" s="68"/>
      <c r="AP65" s="68"/>
      <c r="AQ65" s="463"/>
      <c r="AR65" s="68"/>
      <c r="AS65" s="68"/>
      <c r="AT65" s="68"/>
      <c r="AU65" s="463"/>
      <c r="AV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  <c r="CL65" s="66"/>
      <c r="CM65" s="66"/>
      <c r="CN65" s="66"/>
      <c r="CO65" s="66"/>
      <c r="CP65" s="66"/>
      <c r="CQ65" s="66"/>
      <c r="CR65" s="66"/>
      <c r="CS65" s="66"/>
      <c r="CT65" s="66"/>
      <c r="CU65" s="66"/>
      <c r="CV65" s="66"/>
      <c r="CW65" s="66"/>
      <c r="CX65" s="66"/>
      <c r="CY65" s="66"/>
      <c r="CZ65" s="66"/>
      <c r="DA65" s="66"/>
      <c r="DB65" s="66"/>
      <c r="DC65" s="66"/>
      <c r="DD65" s="66"/>
      <c r="DE65" s="66"/>
      <c r="DF65" s="66"/>
      <c r="DG65" s="66"/>
      <c r="DH65" s="66"/>
      <c r="DI65" s="66"/>
      <c r="DJ65" s="66"/>
      <c r="DK65" s="66"/>
      <c r="DL65" s="66"/>
      <c r="DM65" s="66"/>
      <c r="DN65" s="66"/>
      <c r="DO65" s="66"/>
      <c r="DP65" s="66"/>
    </row>
    <row r="66" spans="1:120" s="215" customFormat="1" x14ac:dyDescent="0.25">
      <c r="A66" s="62"/>
      <c r="B66" s="33"/>
      <c r="C66" s="615" t="str">
        <f>C29</f>
        <v>SUNDAY</v>
      </c>
      <c r="D66" s="616"/>
      <c r="E66" s="616"/>
      <c r="F66" s="616"/>
      <c r="G66" s="616"/>
      <c r="H66" s="616"/>
      <c r="I66" s="616"/>
      <c r="J66" s="616"/>
      <c r="K66" s="616"/>
      <c r="L66" s="618" t="str">
        <f t="shared" ref="L66" si="256">L29</f>
        <v>MONDAY</v>
      </c>
      <c r="M66" s="619"/>
      <c r="N66" s="619"/>
      <c r="O66" s="619"/>
      <c r="P66" s="619"/>
      <c r="Q66" s="619"/>
      <c r="R66" s="619"/>
      <c r="S66" s="619"/>
      <c r="T66" s="620"/>
      <c r="U66" s="618" t="str">
        <f t="shared" ref="U66" si="257">U29</f>
        <v>TUESDAY</v>
      </c>
      <c r="V66" s="619"/>
      <c r="W66" s="619"/>
      <c r="X66" s="619"/>
      <c r="Y66" s="619"/>
      <c r="Z66" s="619"/>
      <c r="AA66" s="619"/>
      <c r="AB66" s="619"/>
      <c r="AC66" s="620"/>
      <c r="AD66" s="618" t="str">
        <f t="shared" ref="AD66" si="258">AD29</f>
        <v>WEDNESDAY</v>
      </c>
      <c r="AE66" s="619"/>
      <c r="AF66" s="619"/>
      <c r="AG66" s="619"/>
      <c r="AH66" s="619"/>
      <c r="AI66" s="619"/>
      <c r="AJ66" s="619"/>
      <c r="AK66" s="619"/>
      <c r="AL66" s="620"/>
      <c r="AM66" s="618" t="str">
        <f t="shared" ref="AM66" si="259">AM29</f>
        <v>THURSDAY</v>
      </c>
      <c r="AN66" s="619"/>
      <c r="AO66" s="619"/>
      <c r="AP66" s="619"/>
      <c r="AQ66" s="619"/>
      <c r="AR66" s="619"/>
      <c r="AS66" s="619"/>
      <c r="AT66" s="619"/>
      <c r="AU66" s="620"/>
      <c r="AV66" s="36"/>
      <c r="AX66" s="228"/>
      <c r="AY66" s="228"/>
      <c r="AZ66" s="228"/>
      <c r="BA66" s="228"/>
      <c r="BB66" s="228"/>
      <c r="BC66" s="228"/>
      <c r="BD66" s="228"/>
      <c r="BE66" s="228"/>
      <c r="BF66" s="228"/>
      <c r="BG66" s="228"/>
      <c r="BH66" s="228"/>
      <c r="BI66" s="228"/>
      <c r="BJ66" s="228"/>
      <c r="BK66" s="228"/>
      <c r="BL66" s="228"/>
      <c r="BM66" s="228"/>
      <c r="BN66" s="228"/>
      <c r="BO66" s="228"/>
      <c r="BP66" s="228"/>
      <c r="BQ66" s="228"/>
      <c r="BR66" s="228"/>
      <c r="BS66" s="228"/>
      <c r="BT66" s="228"/>
      <c r="BU66" s="228"/>
      <c r="BV66" s="228"/>
      <c r="BW66" s="228"/>
      <c r="BX66" s="228"/>
      <c r="BY66" s="228"/>
      <c r="BZ66" s="228"/>
      <c r="CA66" s="228"/>
      <c r="CB66" s="228"/>
      <c r="CC66" s="228"/>
      <c r="CD66" s="228"/>
      <c r="CE66" s="228"/>
      <c r="CF66" s="228"/>
      <c r="CG66" s="228"/>
      <c r="CH66" s="228"/>
      <c r="CI66" s="228"/>
      <c r="CJ66" s="228"/>
      <c r="CK66" s="228"/>
      <c r="CL66" s="228"/>
      <c r="CM66" s="228"/>
      <c r="CN66" s="228"/>
      <c r="CO66" s="228"/>
      <c r="CP66" s="228"/>
      <c r="CQ66" s="228"/>
      <c r="CR66" s="228"/>
      <c r="CS66" s="228"/>
      <c r="CT66" s="228"/>
      <c r="CU66" s="228"/>
      <c r="CV66" s="228"/>
      <c r="CW66" s="228"/>
      <c r="CX66" s="228"/>
      <c r="CY66" s="228"/>
      <c r="CZ66" s="228"/>
      <c r="DA66" s="228"/>
      <c r="DB66" s="228"/>
      <c r="DC66" s="228"/>
      <c r="DD66" s="228"/>
      <c r="DE66" s="228"/>
      <c r="DF66" s="228"/>
      <c r="DG66" s="228"/>
      <c r="DH66" s="228"/>
      <c r="DI66" s="228"/>
      <c r="DJ66" s="228"/>
      <c r="DK66" s="228"/>
      <c r="DL66" s="228"/>
      <c r="DM66" s="228"/>
      <c r="DN66" s="228"/>
      <c r="DO66" s="228"/>
      <c r="DP66" s="228"/>
    </row>
    <row r="67" spans="1:120" x14ac:dyDescent="0.25">
      <c r="A67" s="63">
        <f>A30</f>
        <v>0</v>
      </c>
      <c r="B67" s="28">
        <f t="shared" ref="B67:AV67" si="260">B30</f>
        <v>0</v>
      </c>
      <c r="C67" s="332">
        <f t="shared" si="260"/>
        <v>0.31944444444444448</v>
      </c>
      <c r="D67" s="209">
        <f t="shared" si="260"/>
        <v>0.34722222222222227</v>
      </c>
      <c r="E67" s="209">
        <f t="shared" si="260"/>
        <v>0.37500000000000006</v>
      </c>
      <c r="F67" s="209">
        <f t="shared" si="260"/>
        <v>0.40277777777777785</v>
      </c>
      <c r="G67" s="77">
        <f t="shared" si="260"/>
        <v>0.42708333333333343</v>
      </c>
      <c r="H67" s="209">
        <f t="shared" si="260"/>
        <v>0.45486111111111122</v>
      </c>
      <c r="I67" s="209">
        <f t="shared" si="260"/>
        <v>0.48263888888888901</v>
      </c>
      <c r="J67" s="209">
        <f t="shared" si="260"/>
        <v>0.51041666666666674</v>
      </c>
      <c r="K67" s="77">
        <f t="shared" si="260"/>
        <v>0.54166666666666674</v>
      </c>
      <c r="L67" s="209">
        <f t="shared" si="260"/>
        <v>0.31944444444444448</v>
      </c>
      <c r="M67" s="209">
        <f t="shared" si="260"/>
        <v>0.34722222222222227</v>
      </c>
      <c r="N67" s="209">
        <f t="shared" si="260"/>
        <v>0.37500000000000006</v>
      </c>
      <c r="O67" s="209">
        <f t="shared" si="260"/>
        <v>0.40277777777777785</v>
      </c>
      <c r="P67" s="77">
        <f t="shared" si="260"/>
        <v>0.42708333333333343</v>
      </c>
      <c r="Q67" s="209">
        <f t="shared" si="260"/>
        <v>0.45486111111111122</v>
      </c>
      <c r="R67" s="209">
        <f t="shared" si="260"/>
        <v>0.48263888888888901</v>
      </c>
      <c r="S67" s="209">
        <f t="shared" si="260"/>
        <v>0.51041666666666674</v>
      </c>
      <c r="T67" s="77">
        <f t="shared" si="260"/>
        <v>0.54166666666666674</v>
      </c>
      <c r="U67" s="209">
        <f t="shared" si="260"/>
        <v>0.31944444444444448</v>
      </c>
      <c r="V67" s="209">
        <f t="shared" si="260"/>
        <v>0.34722222222222227</v>
      </c>
      <c r="W67" s="209">
        <f t="shared" si="260"/>
        <v>0.37500000000000006</v>
      </c>
      <c r="X67" s="209">
        <f t="shared" si="260"/>
        <v>0.40277777777777785</v>
      </c>
      <c r="Y67" s="77">
        <f t="shared" si="260"/>
        <v>0.42708333333333343</v>
      </c>
      <c r="Z67" s="209">
        <f t="shared" si="260"/>
        <v>0.45486111111111122</v>
      </c>
      <c r="AA67" s="209">
        <f t="shared" si="260"/>
        <v>0.48263888888888901</v>
      </c>
      <c r="AB67" s="209">
        <f t="shared" si="260"/>
        <v>0.51041666666666674</v>
      </c>
      <c r="AC67" s="77">
        <f t="shared" si="260"/>
        <v>0.54166666666666674</v>
      </c>
      <c r="AD67" s="209">
        <f t="shared" si="260"/>
        <v>0.31944444444444448</v>
      </c>
      <c r="AE67" s="209">
        <f t="shared" si="260"/>
        <v>0.34722222222222227</v>
      </c>
      <c r="AF67" s="209">
        <f t="shared" si="260"/>
        <v>0.37500000000000006</v>
      </c>
      <c r="AG67" s="209">
        <f t="shared" si="260"/>
        <v>0.40277777777777785</v>
      </c>
      <c r="AH67" s="77">
        <f t="shared" si="260"/>
        <v>0.42708333333333343</v>
      </c>
      <c r="AI67" s="209">
        <f t="shared" si="260"/>
        <v>0.45486111111111122</v>
      </c>
      <c r="AJ67" s="209">
        <f t="shared" si="260"/>
        <v>0.48263888888888901</v>
      </c>
      <c r="AK67" s="209">
        <f t="shared" si="260"/>
        <v>0.51041666666666674</v>
      </c>
      <c r="AL67" s="77">
        <f t="shared" si="260"/>
        <v>0.54166666666666674</v>
      </c>
      <c r="AM67" s="209">
        <f t="shared" si="260"/>
        <v>0.31944444444444448</v>
      </c>
      <c r="AN67" s="209">
        <f t="shared" si="260"/>
        <v>0.34722222222222227</v>
      </c>
      <c r="AO67" s="209">
        <f t="shared" si="260"/>
        <v>0.37500000000000006</v>
      </c>
      <c r="AP67" s="209">
        <f t="shared" si="260"/>
        <v>0.40277777777777785</v>
      </c>
      <c r="AQ67" s="77">
        <f t="shared" si="260"/>
        <v>0.42708333333333343</v>
      </c>
      <c r="AR67" s="209">
        <f t="shared" si="260"/>
        <v>0.45486111111111122</v>
      </c>
      <c r="AS67" s="209">
        <f t="shared" si="260"/>
        <v>0.48263888888888901</v>
      </c>
      <c r="AT67" s="209">
        <f t="shared" si="260"/>
        <v>0.51041666666666674</v>
      </c>
      <c r="AU67" s="500">
        <f t="shared" si="260"/>
        <v>0.54166666666666674</v>
      </c>
      <c r="AV67" s="51">
        <f t="shared" si="260"/>
        <v>0</v>
      </c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  <c r="CL67" s="66"/>
      <c r="CM67" s="66"/>
      <c r="CN67" s="66"/>
      <c r="CO67" s="66"/>
      <c r="CP67" s="66"/>
      <c r="CQ67" s="66"/>
      <c r="CR67" s="66"/>
      <c r="CS67" s="66"/>
      <c r="CT67" s="66"/>
      <c r="CU67" s="66"/>
      <c r="CV67" s="66"/>
      <c r="CW67" s="66"/>
      <c r="CX67" s="66"/>
      <c r="CY67" s="66"/>
      <c r="CZ67" s="66"/>
      <c r="DA67" s="66"/>
      <c r="DB67" s="66"/>
      <c r="DC67" s="66"/>
      <c r="DD67" s="66"/>
      <c r="DE67" s="66"/>
      <c r="DF67" s="66"/>
      <c r="DG67" s="66"/>
      <c r="DH67" s="66"/>
      <c r="DI67" s="66"/>
      <c r="DJ67" s="66"/>
      <c r="DK67" s="66"/>
      <c r="DL67" s="66"/>
      <c r="DM67" s="66"/>
      <c r="DN67" s="66"/>
      <c r="DO67" s="66"/>
      <c r="DP67" s="66"/>
    </row>
    <row r="68" spans="1:120" ht="16.5" thickBot="1" x14ac:dyDescent="0.3">
      <c r="A68" s="64">
        <f t="shared" ref="A68:AV68" si="261">A31</f>
        <v>0</v>
      </c>
      <c r="B68" s="29">
        <f t="shared" si="261"/>
        <v>0</v>
      </c>
      <c r="C68" s="332">
        <f t="shared" si="261"/>
        <v>0.29166666666666669</v>
      </c>
      <c r="D68" s="15">
        <f t="shared" si="261"/>
        <v>0.31944444444444448</v>
      </c>
      <c r="E68" s="15">
        <f t="shared" si="261"/>
        <v>0.34722222222222227</v>
      </c>
      <c r="F68" s="15">
        <f t="shared" si="261"/>
        <v>0.37500000000000006</v>
      </c>
      <c r="G68" s="464">
        <f t="shared" si="261"/>
        <v>0.40277777777777785</v>
      </c>
      <c r="H68" s="15">
        <f t="shared" si="261"/>
        <v>0.42708333333333343</v>
      </c>
      <c r="I68" s="15">
        <f t="shared" si="261"/>
        <v>0.45486111111111122</v>
      </c>
      <c r="J68" s="15">
        <f t="shared" si="261"/>
        <v>0.48263888888888901</v>
      </c>
      <c r="K68" s="464">
        <f t="shared" si="261"/>
        <v>0.51041666666666674</v>
      </c>
      <c r="L68" s="15">
        <f t="shared" si="261"/>
        <v>0.29166666666666669</v>
      </c>
      <c r="M68" s="15">
        <f t="shared" si="261"/>
        <v>0.31944444444444448</v>
      </c>
      <c r="N68" s="15">
        <f t="shared" si="261"/>
        <v>0.34722222222222227</v>
      </c>
      <c r="O68" s="15">
        <f t="shared" si="261"/>
        <v>0.37500000000000006</v>
      </c>
      <c r="P68" s="464">
        <f t="shared" si="261"/>
        <v>0.40277777777777785</v>
      </c>
      <c r="Q68" s="15">
        <f t="shared" si="261"/>
        <v>0.42708333333333343</v>
      </c>
      <c r="R68" s="15">
        <f t="shared" si="261"/>
        <v>0.45486111111111122</v>
      </c>
      <c r="S68" s="15">
        <f t="shared" si="261"/>
        <v>0.48263888888888901</v>
      </c>
      <c r="T68" s="464">
        <f t="shared" si="261"/>
        <v>0.51041666666666674</v>
      </c>
      <c r="U68" s="15">
        <f t="shared" si="261"/>
        <v>0.29166666666666669</v>
      </c>
      <c r="V68" s="15">
        <f t="shared" si="261"/>
        <v>0.31944444444444448</v>
      </c>
      <c r="W68" s="15">
        <f t="shared" si="261"/>
        <v>0.34722222222222227</v>
      </c>
      <c r="X68" s="15">
        <f t="shared" si="261"/>
        <v>0.37500000000000006</v>
      </c>
      <c r="Y68" s="464">
        <f t="shared" si="261"/>
        <v>0.40277777777777785</v>
      </c>
      <c r="Z68" s="15">
        <f t="shared" si="261"/>
        <v>0.42708333333333343</v>
      </c>
      <c r="AA68" s="15">
        <f t="shared" si="261"/>
        <v>0.45486111111111122</v>
      </c>
      <c r="AB68" s="15">
        <f t="shared" si="261"/>
        <v>0.48263888888888901</v>
      </c>
      <c r="AC68" s="464">
        <f t="shared" si="261"/>
        <v>0.51041666666666674</v>
      </c>
      <c r="AD68" s="15">
        <f t="shared" si="261"/>
        <v>0.29166666666666669</v>
      </c>
      <c r="AE68" s="15">
        <f t="shared" si="261"/>
        <v>0.31944444444444448</v>
      </c>
      <c r="AF68" s="15">
        <f t="shared" si="261"/>
        <v>0.34722222222222227</v>
      </c>
      <c r="AG68" s="15">
        <f t="shared" si="261"/>
        <v>0.37500000000000006</v>
      </c>
      <c r="AH68" s="464">
        <f t="shared" si="261"/>
        <v>0.40277777777777785</v>
      </c>
      <c r="AI68" s="15">
        <f t="shared" si="261"/>
        <v>0.42708333333333343</v>
      </c>
      <c r="AJ68" s="15">
        <f t="shared" si="261"/>
        <v>0.45486111111111122</v>
      </c>
      <c r="AK68" s="15">
        <f t="shared" si="261"/>
        <v>0.48263888888888901</v>
      </c>
      <c r="AL68" s="464">
        <f t="shared" si="261"/>
        <v>0.51041666666666674</v>
      </c>
      <c r="AM68" s="15">
        <f t="shared" si="261"/>
        <v>0.29166666666666669</v>
      </c>
      <c r="AN68" s="15">
        <f t="shared" si="261"/>
        <v>0.31944444444444448</v>
      </c>
      <c r="AO68" s="15">
        <f t="shared" si="261"/>
        <v>0.34722222222222227</v>
      </c>
      <c r="AP68" s="15">
        <f t="shared" si="261"/>
        <v>0.37500000000000006</v>
      </c>
      <c r="AQ68" s="464">
        <f t="shared" si="261"/>
        <v>0.40277777777777785</v>
      </c>
      <c r="AR68" s="15">
        <f t="shared" si="261"/>
        <v>0.42708333333333343</v>
      </c>
      <c r="AS68" s="15">
        <f t="shared" si="261"/>
        <v>0.45486111111111122</v>
      </c>
      <c r="AT68" s="15">
        <f t="shared" si="261"/>
        <v>0.48263888888888901</v>
      </c>
      <c r="AU68" s="501">
        <f t="shared" si="261"/>
        <v>0.51041666666666674</v>
      </c>
      <c r="AV68" s="59">
        <f t="shared" si="261"/>
        <v>0</v>
      </c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  <c r="CL68" s="66"/>
      <c r="CM68" s="66"/>
      <c r="CN68" s="66"/>
      <c r="CO68" s="66"/>
      <c r="CP68" s="66"/>
      <c r="CQ68" s="66"/>
      <c r="CR68" s="66"/>
      <c r="CS68" s="66"/>
      <c r="CT68" s="66"/>
      <c r="CU68" s="66"/>
      <c r="CV68" s="66"/>
      <c r="CW68" s="66"/>
      <c r="CX68" s="66"/>
      <c r="CY68" s="66"/>
      <c r="CZ68" s="66"/>
      <c r="DA68" s="66"/>
      <c r="DB68" s="66"/>
      <c r="DC68" s="66"/>
      <c r="DD68" s="66"/>
      <c r="DE68" s="66"/>
      <c r="DF68" s="66"/>
      <c r="DG68" s="66"/>
      <c r="DH68" s="66"/>
      <c r="DI68" s="66"/>
      <c r="DJ68" s="66"/>
      <c r="DK68" s="66"/>
      <c r="DL68" s="66"/>
      <c r="DM68" s="66"/>
      <c r="DN68" s="66"/>
      <c r="DO68" s="66"/>
      <c r="DP68" s="66"/>
    </row>
    <row r="69" spans="1:120" ht="16.5" thickBot="1" x14ac:dyDescent="0.3">
      <c r="A69" s="65" t="str">
        <f t="shared" ref="A69:AV69" si="262">A32</f>
        <v>#</v>
      </c>
      <c r="B69" s="333" t="str">
        <f t="shared" si="262"/>
        <v>Teacher</v>
      </c>
      <c r="C69" s="310">
        <f t="shared" si="262"/>
        <v>1</v>
      </c>
      <c r="D69" s="309">
        <f t="shared" si="262"/>
        <v>2</v>
      </c>
      <c r="E69" s="309">
        <f t="shared" si="262"/>
        <v>3</v>
      </c>
      <c r="F69" s="309">
        <f t="shared" si="262"/>
        <v>4</v>
      </c>
      <c r="G69" s="461">
        <f t="shared" si="262"/>
        <v>0</v>
      </c>
      <c r="H69" s="309">
        <f t="shared" si="262"/>
        <v>5</v>
      </c>
      <c r="I69" s="309">
        <f t="shared" si="262"/>
        <v>6</v>
      </c>
      <c r="J69" s="309">
        <f t="shared" si="262"/>
        <v>7</v>
      </c>
      <c r="K69" s="485">
        <f t="shared" si="262"/>
        <v>9</v>
      </c>
      <c r="L69" s="310">
        <f t="shared" si="262"/>
        <v>1</v>
      </c>
      <c r="M69" s="309">
        <f t="shared" si="262"/>
        <v>2</v>
      </c>
      <c r="N69" s="309">
        <f t="shared" si="262"/>
        <v>3</v>
      </c>
      <c r="O69" s="309">
        <f t="shared" si="262"/>
        <v>4</v>
      </c>
      <c r="P69" s="461">
        <f t="shared" si="262"/>
        <v>0</v>
      </c>
      <c r="Q69" s="309">
        <f t="shared" si="262"/>
        <v>5</v>
      </c>
      <c r="R69" s="309">
        <f t="shared" si="262"/>
        <v>6</v>
      </c>
      <c r="S69" s="309">
        <f t="shared" si="262"/>
        <v>7</v>
      </c>
      <c r="T69" s="485">
        <f t="shared" si="262"/>
        <v>9</v>
      </c>
      <c r="U69" s="310">
        <f t="shared" si="262"/>
        <v>1</v>
      </c>
      <c r="V69" s="309">
        <f t="shared" si="262"/>
        <v>2</v>
      </c>
      <c r="W69" s="309">
        <f t="shared" si="262"/>
        <v>3</v>
      </c>
      <c r="X69" s="309">
        <f t="shared" si="262"/>
        <v>4</v>
      </c>
      <c r="Y69" s="461">
        <f t="shared" si="262"/>
        <v>0</v>
      </c>
      <c r="Z69" s="309">
        <f t="shared" si="262"/>
        <v>5</v>
      </c>
      <c r="AA69" s="309">
        <f t="shared" si="262"/>
        <v>6</v>
      </c>
      <c r="AB69" s="309">
        <f t="shared" si="262"/>
        <v>7</v>
      </c>
      <c r="AC69" s="485">
        <f t="shared" si="262"/>
        <v>9</v>
      </c>
      <c r="AD69" s="310">
        <f t="shared" si="262"/>
        <v>1</v>
      </c>
      <c r="AE69" s="309">
        <f t="shared" si="262"/>
        <v>2</v>
      </c>
      <c r="AF69" s="309">
        <f t="shared" si="262"/>
        <v>3</v>
      </c>
      <c r="AG69" s="309">
        <f t="shared" si="262"/>
        <v>4</v>
      </c>
      <c r="AH69" s="461">
        <f t="shared" si="262"/>
        <v>0</v>
      </c>
      <c r="AI69" s="309">
        <f t="shared" si="262"/>
        <v>5</v>
      </c>
      <c r="AJ69" s="309">
        <f t="shared" si="262"/>
        <v>6</v>
      </c>
      <c r="AK69" s="309">
        <f t="shared" si="262"/>
        <v>7</v>
      </c>
      <c r="AL69" s="485">
        <f t="shared" si="262"/>
        <v>9</v>
      </c>
      <c r="AM69" s="310">
        <f t="shared" si="262"/>
        <v>1</v>
      </c>
      <c r="AN69" s="309">
        <f t="shared" si="262"/>
        <v>2</v>
      </c>
      <c r="AO69" s="309">
        <f t="shared" si="262"/>
        <v>3</v>
      </c>
      <c r="AP69" s="309">
        <f t="shared" si="262"/>
        <v>4</v>
      </c>
      <c r="AQ69" s="461">
        <f t="shared" si="262"/>
        <v>0</v>
      </c>
      <c r="AR69" s="309">
        <f t="shared" si="262"/>
        <v>5</v>
      </c>
      <c r="AS69" s="309">
        <f t="shared" si="262"/>
        <v>6</v>
      </c>
      <c r="AT69" s="309">
        <f t="shared" si="262"/>
        <v>7</v>
      </c>
      <c r="AU69" s="496">
        <f t="shared" si="262"/>
        <v>9</v>
      </c>
      <c r="AV69" s="60" t="str">
        <f t="shared" si="262"/>
        <v>#</v>
      </c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  <c r="CL69" s="66"/>
      <c r="CM69" s="66"/>
      <c r="CN69" s="66"/>
      <c r="CO69" s="66"/>
      <c r="CP69" s="66"/>
      <c r="CQ69" s="66"/>
      <c r="CR69" s="66"/>
      <c r="CS69" s="66"/>
      <c r="CT69" s="66"/>
      <c r="CU69" s="66"/>
      <c r="CV69" s="66"/>
      <c r="CW69" s="66"/>
      <c r="CX69" s="66"/>
      <c r="CY69" s="66"/>
      <c r="CZ69" s="66"/>
      <c r="DA69" s="66"/>
      <c r="DB69" s="66"/>
      <c r="DC69" s="66"/>
      <c r="DD69" s="66"/>
      <c r="DE69" s="66"/>
      <c r="DF69" s="66"/>
      <c r="DG69" s="66"/>
      <c r="DH69" s="66"/>
      <c r="DI69" s="66"/>
      <c r="DJ69" s="66"/>
      <c r="DK69" s="66"/>
      <c r="DL69" s="66"/>
      <c r="DM69" s="66"/>
      <c r="DN69" s="66"/>
      <c r="DO69" s="66"/>
      <c r="DP69" s="66"/>
    </row>
    <row r="70" spans="1:120" x14ac:dyDescent="0.25">
      <c r="A70" s="58">
        <f t="shared" ref="A70:AV70" si="263">A33</f>
        <v>1</v>
      </c>
      <c r="B70" s="30" t="str">
        <f t="shared" si="263"/>
        <v>Salma</v>
      </c>
      <c r="C70" s="16" t="str">
        <f t="shared" ref="C70:AU70" si="264">IFERROR(VLOOKUP(C33,$A$5:$AU$18,C102,FALSE),"")</f>
        <v/>
      </c>
      <c r="D70" s="17" t="str">
        <f t="shared" si="264"/>
        <v/>
      </c>
      <c r="E70" s="17" t="str">
        <f t="shared" si="264"/>
        <v/>
      </c>
      <c r="F70" s="17" t="str">
        <f t="shared" si="264"/>
        <v>IS</v>
      </c>
      <c r="G70" s="462" t="str">
        <f t="shared" si="264"/>
        <v>DH</v>
      </c>
      <c r="H70" s="17" t="str">
        <f t="shared" si="264"/>
        <v>BR</v>
      </c>
      <c r="I70" s="17" t="str">
        <f t="shared" si="264"/>
        <v>EN</v>
      </c>
      <c r="J70" s="17" t="str">
        <f t="shared" si="264"/>
        <v>MT</v>
      </c>
      <c r="K70" s="486" t="str">
        <f t="shared" si="264"/>
        <v/>
      </c>
      <c r="L70" s="16" t="str">
        <f t="shared" si="264"/>
        <v/>
      </c>
      <c r="M70" s="17" t="str">
        <f t="shared" si="264"/>
        <v/>
      </c>
      <c r="N70" s="17" t="str">
        <f t="shared" si="264"/>
        <v/>
      </c>
      <c r="O70" s="17" t="str">
        <f t="shared" si="264"/>
        <v>DH</v>
      </c>
      <c r="P70" s="462" t="str">
        <f t="shared" si="264"/>
        <v>QR</v>
      </c>
      <c r="Q70" s="17" t="str">
        <f t="shared" si="264"/>
        <v>BR</v>
      </c>
      <c r="R70" s="17" t="str">
        <f t="shared" si="264"/>
        <v>CA</v>
      </c>
      <c r="S70" s="17" t="str">
        <f t="shared" si="264"/>
        <v>SS</v>
      </c>
      <c r="T70" s="486" t="str">
        <f t="shared" si="264"/>
        <v/>
      </c>
      <c r="U70" s="16" t="str">
        <f t="shared" si="264"/>
        <v/>
      </c>
      <c r="V70" s="17" t="str">
        <f t="shared" si="264"/>
        <v/>
      </c>
      <c r="W70" s="17" t="str">
        <f t="shared" si="264"/>
        <v/>
      </c>
      <c r="X70" s="17" t="str">
        <f t="shared" si="264"/>
        <v>SC</v>
      </c>
      <c r="Y70" s="462" t="str">
        <f t="shared" si="264"/>
        <v>MT</v>
      </c>
      <c r="Z70" s="17" t="str">
        <f t="shared" si="264"/>
        <v>BR</v>
      </c>
      <c r="AA70" s="17" t="str">
        <f t="shared" si="264"/>
        <v>DH</v>
      </c>
      <c r="AB70" s="17" t="str">
        <f t="shared" si="264"/>
        <v>HL</v>
      </c>
      <c r="AC70" s="486" t="str">
        <f t="shared" si="264"/>
        <v/>
      </c>
      <c r="AD70" s="16" t="str">
        <f t="shared" si="264"/>
        <v/>
      </c>
      <c r="AE70" s="17" t="str">
        <f t="shared" si="264"/>
        <v/>
      </c>
      <c r="AF70" s="17" t="str">
        <f t="shared" si="264"/>
        <v/>
      </c>
      <c r="AG70" s="17" t="str">
        <f t="shared" si="264"/>
        <v>SC</v>
      </c>
      <c r="AH70" s="462" t="str">
        <f t="shared" si="264"/>
        <v>SS</v>
      </c>
      <c r="AI70" s="17" t="str">
        <f t="shared" si="264"/>
        <v>BR</v>
      </c>
      <c r="AJ70" s="17" t="str">
        <f t="shared" si="264"/>
        <v>CA</v>
      </c>
      <c r="AK70" s="17" t="str">
        <f t="shared" si="264"/>
        <v>EN</v>
      </c>
      <c r="AL70" s="486" t="str">
        <f t="shared" si="264"/>
        <v/>
      </c>
      <c r="AM70" s="16" t="str">
        <f t="shared" si="264"/>
        <v/>
      </c>
      <c r="AN70" s="17" t="str">
        <f t="shared" si="264"/>
        <v/>
      </c>
      <c r="AO70" s="17" t="str">
        <f t="shared" si="264"/>
        <v/>
      </c>
      <c r="AP70" s="17" t="str">
        <f t="shared" si="264"/>
        <v>QR</v>
      </c>
      <c r="AQ70" s="462" t="str">
        <f t="shared" si="264"/>
        <v>EN</v>
      </c>
      <c r="AR70" s="17" t="str">
        <f t="shared" si="264"/>
        <v>BR</v>
      </c>
      <c r="AS70" s="17" t="str">
        <f t="shared" si="264"/>
        <v>IS</v>
      </c>
      <c r="AT70" s="17" t="str">
        <f t="shared" si="264"/>
        <v>MT</v>
      </c>
      <c r="AU70" s="497" t="str">
        <f t="shared" si="264"/>
        <v/>
      </c>
      <c r="AV70" s="58">
        <f t="shared" si="263"/>
        <v>25</v>
      </c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  <c r="CL70" s="66"/>
      <c r="CM70" s="66"/>
      <c r="CN70" s="66"/>
      <c r="CO70" s="66"/>
      <c r="CP70" s="66"/>
      <c r="CQ70" s="66"/>
      <c r="CR70" s="66"/>
      <c r="CS70" s="66"/>
      <c r="CT70" s="66"/>
      <c r="CU70" s="66"/>
      <c r="CV70" s="66"/>
      <c r="CW70" s="66"/>
      <c r="CX70" s="66"/>
      <c r="CY70" s="66"/>
      <c r="CZ70" s="66"/>
      <c r="DA70" s="66"/>
      <c r="DB70" s="66"/>
      <c r="DC70" s="66"/>
      <c r="DD70" s="66"/>
      <c r="DE70" s="66"/>
      <c r="DF70" s="66"/>
      <c r="DG70" s="66"/>
      <c r="DH70" s="66"/>
      <c r="DI70" s="66"/>
      <c r="DJ70" s="66"/>
      <c r="DK70" s="66"/>
      <c r="DL70" s="66"/>
      <c r="DM70" s="66"/>
      <c r="DN70" s="66"/>
      <c r="DO70" s="66"/>
      <c r="DP70" s="66"/>
    </row>
    <row r="71" spans="1:120" x14ac:dyDescent="0.25">
      <c r="A71" s="51">
        <f t="shared" ref="A71:AV71" si="265">A34</f>
        <v>2</v>
      </c>
      <c r="B71" s="31" t="str">
        <f t="shared" si="265"/>
        <v>Sheema</v>
      </c>
      <c r="C71" s="16" t="str">
        <f t="shared" ref="C71:AU71" si="266">IFERROR(VLOOKUP(C34,$A$5:$AU$18,C103,FALSE),"")</f>
        <v/>
      </c>
      <c r="D71" s="21" t="str">
        <f t="shared" si="266"/>
        <v/>
      </c>
      <c r="E71" s="21" t="str">
        <f t="shared" si="266"/>
        <v/>
      </c>
      <c r="F71" s="21" t="str">
        <f t="shared" si="266"/>
        <v/>
      </c>
      <c r="G71" s="448" t="str">
        <f t="shared" si="266"/>
        <v/>
      </c>
      <c r="H71" s="21" t="str">
        <f t="shared" si="266"/>
        <v>BR</v>
      </c>
      <c r="I71" s="21" t="str">
        <f t="shared" si="266"/>
        <v>EN</v>
      </c>
      <c r="J71" s="21" t="str">
        <f t="shared" si="266"/>
        <v>SS</v>
      </c>
      <c r="K71" s="487" t="str">
        <f t="shared" si="266"/>
        <v/>
      </c>
      <c r="L71" s="20" t="str">
        <f t="shared" si="266"/>
        <v>CA</v>
      </c>
      <c r="M71" s="21" t="str">
        <f t="shared" si="266"/>
        <v/>
      </c>
      <c r="N71" s="21" t="str">
        <f t="shared" si="266"/>
        <v/>
      </c>
      <c r="O71" s="21" t="str">
        <f t="shared" si="266"/>
        <v/>
      </c>
      <c r="P71" s="448" t="str">
        <f t="shared" si="266"/>
        <v/>
      </c>
      <c r="Q71" s="21" t="str">
        <f t="shared" si="266"/>
        <v>BR</v>
      </c>
      <c r="R71" s="21" t="str">
        <f t="shared" si="266"/>
        <v/>
      </c>
      <c r="S71" s="21" t="str">
        <f t="shared" si="266"/>
        <v>HL</v>
      </c>
      <c r="T71" s="487" t="str">
        <f t="shared" si="266"/>
        <v/>
      </c>
      <c r="U71" s="20" t="str">
        <f t="shared" si="266"/>
        <v>Hl</v>
      </c>
      <c r="V71" s="21" t="str">
        <f t="shared" si="266"/>
        <v>SS</v>
      </c>
      <c r="W71" s="21" t="str">
        <f t="shared" si="266"/>
        <v/>
      </c>
      <c r="X71" s="21" t="str">
        <f t="shared" si="266"/>
        <v/>
      </c>
      <c r="Y71" s="448" t="str">
        <f t="shared" si="266"/>
        <v/>
      </c>
      <c r="Z71" s="21" t="str">
        <f t="shared" si="266"/>
        <v>BR</v>
      </c>
      <c r="AA71" s="21" t="str">
        <f t="shared" si="266"/>
        <v/>
      </c>
      <c r="AB71" s="21" t="str">
        <f t="shared" si="266"/>
        <v>HL</v>
      </c>
      <c r="AC71" s="487" t="str">
        <f t="shared" si="266"/>
        <v/>
      </c>
      <c r="AD71" s="20" t="str">
        <f t="shared" si="266"/>
        <v/>
      </c>
      <c r="AE71" s="21" t="str">
        <f t="shared" si="266"/>
        <v/>
      </c>
      <c r="AF71" s="21" t="str">
        <f t="shared" si="266"/>
        <v>SS</v>
      </c>
      <c r="AG71" s="21" t="str">
        <f t="shared" si="266"/>
        <v>IC</v>
      </c>
      <c r="AH71" s="448" t="str">
        <f t="shared" si="266"/>
        <v/>
      </c>
      <c r="AI71" s="21" t="str">
        <f t="shared" si="266"/>
        <v>BR</v>
      </c>
      <c r="AJ71" s="21" t="str">
        <f t="shared" si="266"/>
        <v>CA</v>
      </c>
      <c r="AK71" s="21" t="str">
        <f t="shared" si="266"/>
        <v>EN</v>
      </c>
      <c r="AL71" s="487" t="str">
        <f t="shared" si="266"/>
        <v/>
      </c>
      <c r="AM71" s="20" t="str">
        <f t="shared" si="266"/>
        <v/>
      </c>
      <c r="AN71" s="21" t="str">
        <f t="shared" si="266"/>
        <v/>
      </c>
      <c r="AO71" s="21" t="str">
        <f t="shared" si="266"/>
        <v/>
      </c>
      <c r="AP71" s="21" t="str">
        <f t="shared" si="266"/>
        <v/>
      </c>
      <c r="AQ71" s="448" t="str">
        <f t="shared" si="266"/>
        <v>EN</v>
      </c>
      <c r="AR71" s="21" t="str">
        <f t="shared" si="266"/>
        <v>BR</v>
      </c>
      <c r="AS71" s="21" t="str">
        <f t="shared" si="266"/>
        <v>HL</v>
      </c>
      <c r="AT71" s="21" t="str">
        <f t="shared" si="266"/>
        <v>HL</v>
      </c>
      <c r="AU71" s="498" t="str">
        <f t="shared" si="266"/>
        <v/>
      </c>
      <c r="AV71" s="51">
        <f t="shared" si="265"/>
        <v>19</v>
      </c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  <c r="CL71" s="66"/>
      <c r="CM71" s="66"/>
      <c r="CN71" s="66"/>
      <c r="CO71" s="66"/>
      <c r="CP71" s="66"/>
      <c r="CQ71" s="66"/>
      <c r="CR71" s="66"/>
      <c r="CS71" s="66"/>
      <c r="CT71" s="66"/>
      <c r="CU71" s="66"/>
      <c r="CV71" s="66"/>
      <c r="CW71" s="66"/>
      <c r="CX71" s="66"/>
      <c r="CY71" s="66"/>
      <c r="CZ71" s="66"/>
      <c r="DA71" s="66"/>
      <c r="DB71" s="66"/>
      <c r="DC71" s="66"/>
      <c r="DD71" s="66"/>
      <c r="DE71" s="66"/>
      <c r="DF71" s="66"/>
      <c r="DG71" s="66"/>
      <c r="DH71" s="66"/>
      <c r="DI71" s="66"/>
      <c r="DJ71" s="66"/>
      <c r="DK71" s="66"/>
      <c r="DL71" s="66"/>
      <c r="DM71" s="66"/>
      <c r="DN71" s="66"/>
      <c r="DO71" s="66"/>
      <c r="DP71" s="66"/>
    </row>
    <row r="72" spans="1:120" x14ac:dyDescent="0.25">
      <c r="A72" s="51">
        <f t="shared" ref="A72:AV72" si="267">A35</f>
        <v>3</v>
      </c>
      <c r="B72" s="31" t="str">
        <f t="shared" si="267"/>
        <v>Ummuhany</v>
      </c>
      <c r="C72" s="16" t="str">
        <f t="shared" ref="C72:AU72" si="268">IFERROR(VLOOKUP(C35,$A$5:$AU$18,C104,FALSE),"")</f>
        <v>IS</v>
      </c>
      <c r="D72" s="21" t="str">
        <f t="shared" si="268"/>
        <v/>
      </c>
      <c r="E72" s="21" t="str">
        <f t="shared" si="268"/>
        <v/>
      </c>
      <c r="F72" s="21" t="str">
        <f t="shared" si="268"/>
        <v>QR</v>
      </c>
      <c r="G72" s="448" t="str">
        <f t="shared" si="268"/>
        <v/>
      </c>
      <c r="H72" s="21" t="str">
        <f t="shared" si="268"/>
        <v>QR</v>
      </c>
      <c r="I72" s="21" t="str">
        <f t="shared" si="268"/>
        <v/>
      </c>
      <c r="J72" s="21" t="str">
        <f t="shared" si="268"/>
        <v>IS</v>
      </c>
      <c r="K72" s="487" t="str">
        <f t="shared" si="268"/>
        <v/>
      </c>
      <c r="L72" s="20" t="str">
        <f t="shared" si="268"/>
        <v/>
      </c>
      <c r="M72" s="21" t="str">
        <f t="shared" si="268"/>
        <v/>
      </c>
      <c r="N72" s="21" t="str">
        <f t="shared" si="268"/>
        <v/>
      </c>
      <c r="O72" s="21" t="str">
        <f t="shared" si="268"/>
        <v>QR</v>
      </c>
      <c r="P72" s="448" t="str">
        <f t="shared" si="268"/>
        <v>QR</v>
      </c>
      <c r="Q72" s="21" t="str">
        <f t="shared" si="268"/>
        <v/>
      </c>
      <c r="R72" s="21" t="str">
        <f t="shared" si="268"/>
        <v>IC</v>
      </c>
      <c r="S72" s="21" t="str">
        <f t="shared" si="268"/>
        <v>IS</v>
      </c>
      <c r="T72" s="487" t="str">
        <f t="shared" si="268"/>
        <v/>
      </c>
      <c r="U72" s="20" t="str">
        <f t="shared" si="268"/>
        <v>IS</v>
      </c>
      <c r="V72" s="21" t="str">
        <f t="shared" si="268"/>
        <v/>
      </c>
      <c r="W72" s="21" t="str">
        <f t="shared" si="268"/>
        <v>QR</v>
      </c>
      <c r="X72" s="21" t="str">
        <f t="shared" si="268"/>
        <v>QR</v>
      </c>
      <c r="Y72" s="448" t="str">
        <f t="shared" si="268"/>
        <v/>
      </c>
      <c r="Z72" s="21" t="str">
        <f t="shared" si="268"/>
        <v/>
      </c>
      <c r="AA72" s="21" t="str">
        <f t="shared" si="268"/>
        <v/>
      </c>
      <c r="AB72" s="21" t="str">
        <f t="shared" si="268"/>
        <v/>
      </c>
      <c r="AC72" s="487" t="str">
        <f t="shared" si="268"/>
        <v/>
      </c>
      <c r="AD72" s="20" t="str">
        <f t="shared" si="268"/>
        <v>IS</v>
      </c>
      <c r="AE72" s="21" t="str">
        <f t="shared" si="268"/>
        <v>IS</v>
      </c>
      <c r="AF72" s="21" t="str">
        <f t="shared" si="268"/>
        <v>QR</v>
      </c>
      <c r="AG72" s="21" t="str">
        <f t="shared" si="268"/>
        <v/>
      </c>
      <c r="AH72" s="448" t="str">
        <f t="shared" si="268"/>
        <v/>
      </c>
      <c r="AI72" s="21" t="str">
        <f t="shared" si="268"/>
        <v/>
      </c>
      <c r="AJ72" s="21" t="str">
        <f t="shared" si="268"/>
        <v/>
      </c>
      <c r="AK72" s="21" t="str">
        <f t="shared" si="268"/>
        <v/>
      </c>
      <c r="AL72" s="487" t="str">
        <f t="shared" si="268"/>
        <v/>
      </c>
      <c r="AM72" s="20" t="str">
        <f t="shared" si="268"/>
        <v>IS</v>
      </c>
      <c r="AN72" s="21" t="str">
        <f t="shared" si="268"/>
        <v/>
      </c>
      <c r="AO72" s="21" t="str">
        <f t="shared" si="268"/>
        <v>IS</v>
      </c>
      <c r="AP72" s="21" t="str">
        <f t="shared" si="268"/>
        <v>QR</v>
      </c>
      <c r="AQ72" s="448" t="str">
        <f t="shared" si="268"/>
        <v/>
      </c>
      <c r="AR72" s="21" t="str">
        <f t="shared" si="268"/>
        <v/>
      </c>
      <c r="AS72" s="21" t="str">
        <f t="shared" si="268"/>
        <v>IS</v>
      </c>
      <c r="AT72" s="21" t="str">
        <f t="shared" si="268"/>
        <v/>
      </c>
      <c r="AU72" s="498" t="str">
        <f t="shared" si="268"/>
        <v/>
      </c>
      <c r="AV72" s="51">
        <f t="shared" si="267"/>
        <v>18</v>
      </c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  <c r="CL72" s="66"/>
      <c r="CM72" s="66"/>
      <c r="CN72" s="66"/>
      <c r="CO72" s="66"/>
      <c r="CP72" s="66"/>
      <c r="CQ72" s="66"/>
      <c r="CR72" s="66"/>
      <c r="CS72" s="66"/>
      <c r="CT72" s="66"/>
      <c r="CU72" s="66"/>
      <c r="CV72" s="66"/>
      <c r="CW72" s="66"/>
      <c r="CX72" s="66"/>
      <c r="CY72" s="66"/>
      <c r="CZ72" s="66"/>
      <c r="DA72" s="66"/>
      <c r="DB72" s="66"/>
      <c r="DC72" s="66"/>
      <c r="DD72" s="66"/>
      <c r="DE72" s="66"/>
      <c r="DF72" s="66"/>
      <c r="DG72" s="66"/>
      <c r="DH72" s="66"/>
      <c r="DI72" s="66"/>
      <c r="DJ72" s="66"/>
      <c r="DK72" s="66"/>
      <c r="DL72" s="66"/>
      <c r="DM72" s="66"/>
      <c r="DN72" s="66"/>
      <c r="DO72" s="66"/>
      <c r="DP72" s="66"/>
    </row>
    <row r="73" spans="1:120" x14ac:dyDescent="0.25">
      <c r="A73" s="51">
        <f t="shared" ref="A73:AV73" si="269">A36</f>
        <v>4</v>
      </c>
      <c r="B73" s="31" t="str">
        <f t="shared" si="269"/>
        <v>Ziyadha</v>
      </c>
      <c r="C73" s="16" t="str">
        <f t="shared" ref="C73:AU73" si="270">IFERROR(VLOOKUP(C36,$A$5:$AU$18,C105,FALSE),"")</f>
        <v>EN</v>
      </c>
      <c r="D73" s="21" t="str">
        <f t="shared" si="270"/>
        <v>EN</v>
      </c>
      <c r="E73" s="21" t="str">
        <f t="shared" si="270"/>
        <v/>
      </c>
      <c r="F73" s="21" t="str">
        <f t="shared" si="270"/>
        <v>MT</v>
      </c>
      <c r="G73" s="448" t="str">
        <f t="shared" si="270"/>
        <v/>
      </c>
      <c r="H73" s="21" t="str">
        <f t="shared" si="270"/>
        <v/>
      </c>
      <c r="I73" s="21" t="str">
        <f t="shared" si="270"/>
        <v>SC</v>
      </c>
      <c r="J73" s="21" t="str">
        <f t="shared" si="270"/>
        <v/>
      </c>
      <c r="K73" s="487" t="str">
        <f t="shared" si="270"/>
        <v/>
      </c>
      <c r="L73" s="20" t="str">
        <f t="shared" si="270"/>
        <v>EN</v>
      </c>
      <c r="M73" s="21" t="str">
        <f t="shared" si="270"/>
        <v/>
      </c>
      <c r="N73" s="21" t="str">
        <f t="shared" si="270"/>
        <v/>
      </c>
      <c r="O73" s="21" t="str">
        <f t="shared" si="270"/>
        <v/>
      </c>
      <c r="P73" s="448" t="str">
        <f t="shared" si="270"/>
        <v/>
      </c>
      <c r="Q73" s="21" t="str">
        <f t="shared" si="270"/>
        <v>SC</v>
      </c>
      <c r="R73" s="21" t="str">
        <f t="shared" si="270"/>
        <v>MT</v>
      </c>
      <c r="S73" s="21" t="str">
        <f t="shared" si="270"/>
        <v/>
      </c>
      <c r="T73" s="487" t="str">
        <f t="shared" si="270"/>
        <v/>
      </c>
      <c r="U73" s="20" t="str">
        <f t="shared" si="270"/>
        <v>MT</v>
      </c>
      <c r="V73" s="21" t="str">
        <f t="shared" si="270"/>
        <v/>
      </c>
      <c r="W73" s="21" t="str">
        <f t="shared" si="270"/>
        <v/>
      </c>
      <c r="X73" s="21" t="str">
        <f t="shared" si="270"/>
        <v>EN</v>
      </c>
      <c r="Y73" s="448" t="str">
        <f t="shared" si="270"/>
        <v/>
      </c>
      <c r="Z73" s="21" t="str">
        <f t="shared" si="270"/>
        <v/>
      </c>
      <c r="AA73" s="21" t="str">
        <f t="shared" si="270"/>
        <v>SC</v>
      </c>
      <c r="AB73" s="21" t="str">
        <f t="shared" si="270"/>
        <v/>
      </c>
      <c r="AC73" s="487" t="str">
        <f t="shared" si="270"/>
        <v/>
      </c>
      <c r="AD73" s="20" t="str">
        <f t="shared" si="270"/>
        <v>EN</v>
      </c>
      <c r="AE73" s="21" t="str">
        <f t="shared" si="270"/>
        <v/>
      </c>
      <c r="AF73" s="21" t="str">
        <f t="shared" si="270"/>
        <v/>
      </c>
      <c r="AG73" s="21" t="str">
        <f t="shared" si="270"/>
        <v>MT</v>
      </c>
      <c r="AH73" s="448" t="str">
        <f t="shared" si="270"/>
        <v/>
      </c>
      <c r="AI73" s="21" t="str">
        <f t="shared" si="270"/>
        <v/>
      </c>
      <c r="AJ73" s="21" t="str">
        <f t="shared" si="270"/>
        <v>EN</v>
      </c>
      <c r="AK73" s="21" t="str">
        <f t="shared" si="270"/>
        <v>SC</v>
      </c>
      <c r="AL73" s="487" t="str">
        <f t="shared" si="270"/>
        <v/>
      </c>
      <c r="AM73" s="20" t="str">
        <f t="shared" si="270"/>
        <v/>
      </c>
      <c r="AN73" s="21" t="str">
        <f t="shared" si="270"/>
        <v/>
      </c>
      <c r="AO73" s="21" t="str">
        <f t="shared" si="270"/>
        <v>SC</v>
      </c>
      <c r="AP73" s="21" t="str">
        <f t="shared" si="270"/>
        <v>MT</v>
      </c>
      <c r="AQ73" s="448" t="str">
        <f t="shared" si="270"/>
        <v/>
      </c>
      <c r="AR73" s="21" t="str">
        <f t="shared" si="270"/>
        <v/>
      </c>
      <c r="AS73" s="21" t="str">
        <f t="shared" si="270"/>
        <v/>
      </c>
      <c r="AT73" s="21" t="str">
        <f t="shared" si="270"/>
        <v/>
      </c>
      <c r="AU73" s="498" t="str">
        <f t="shared" si="270"/>
        <v/>
      </c>
      <c r="AV73" s="51">
        <f t="shared" si="269"/>
        <v>16</v>
      </c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  <c r="CL73" s="66"/>
      <c r="CM73" s="66"/>
      <c r="CN73" s="66"/>
      <c r="CO73" s="66"/>
      <c r="CP73" s="66"/>
      <c r="CQ73" s="66"/>
      <c r="CR73" s="66"/>
      <c r="CS73" s="66"/>
      <c r="CT73" s="66"/>
      <c r="CU73" s="66"/>
      <c r="CV73" s="66"/>
      <c r="CW73" s="66"/>
      <c r="CX73" s="66"/>
      <c r="CY73" s="66"/>
      <c r="CZ73" s="66"/>
      <c r="DA73" s="66"/>
      <c r="DB73" s="66"/>
      <c r="DC73" s="66"/>
      <c r="DD73" s="66"/>
      <c r="DE73" s="66"/>
      <c r="DF73" s="66"/>
      <c r="DG73" s="66"/>
      <c r="DH73" s="66"/>
      <c r="DI73" s="66"/>
      <c r="DJ73" s="66"/>
      <c r="DK73" s="66"/>
      <c r="DL73" s="66"/>
      <c r="DM73" s="66"/>
      <c r="DN73" s="66"/>
      <c r="DO73" s="66"/>
      <c r="DP73" s="66"/>
    </row>
    <row r="74" spans="1:120" x14ac:dyDescent="0.25">
      <c r="A74" s="51">
        <f t="shared" ref="A74:AV74" si="271">A37</f>
        <v>5</v>
      </c>
      <c r="B74" s="31" t="str">
        <f t="shared" si="271"/>
        <v xml:space="preserve">Razeena </v>
      </c>
      <c r="C74" s="16" t="str">
        <f t="shared" ref="C74:AU74" si="272">IFERROR(VLOOKUP(C37,$A$5:$AU$18,C106,FALSE),"")</f>
        <v/>
      </c>
      <c r="D74" s="21" t="str">
        <f t="shared" si="272"/>
        <v/>
      </c>
      <c r="E74" s="21" t="str">
        <f t="shared" si="272"/>
        <v>MT</v>
      </c>
      <c r="F74" s="21" t="str">
        <f t="shared" si="272"/>
        <v>MT</v>
      </c>
      <c r="G74" s="448" t="str">
        <f t="shared" si="272"/>
        <v/>
      </c>
      <c r="H74" s="21" t="str">
        <f t="shared" si="272"/>
        <v>MT</v>
      </c>
      <c r="I74" s="21" t="str">
        <f t="shared" si="272"/>
        <v/>
      </c>
      <c r="J74" s="21" t="str">
        <f t="shared" si="272"/>
        <v/>
      </c>
      <c r="K74" s="487" t="str">
        <f t="shared" si="272"/>
        <v/>
      </c>
      <c r="L74" s="20" t="str">
        <f t="shared" si="272"/>
        <v/>
      </c>
      <c r="M74" s="21" t="str">
        <f t="shared" si="272"/>
        <v>MT</v>
      </c>
      <c r="N74" s="21" t="str">
        <f t="shared" si="272"/>
        <v/>
      </c>
      <c r="O74" s="21" t="str">
        <f t="shared" si="272"/>
        <v>MT</v>
      </c>
      <c r="P74" s="448" t="str">
        <f t="shared" si="272"/>
        <v/>
      </c>
      <c r="Q74" s="21" t="str">
        <f t="shared" si="272"/>
        <v/>
      </c>
      <c r="R74" s="21" t="str">
        <f t="shared" si="272"/>
        <v>MT</v>
      </c>
      <c r="S74" s="21" t="str">
        <f t="shared" si="272"/>
        <v>SS</v>
      </c>
      <c r="T74" s="487" t="str">
        <f t="shared" si="272"/>
        <v/>
      </c>
      <c r="U74" s="20" t="str">
        <f t="shared" si="272"/>
        <v>MT</v>
      </c>
      <c r="V74" s="21" t="str">
        <f t="shared" si="272"/>
        <v>MT</v>
      </c>
      <c r="W74" s="21" t="str">
        <f t="shared" si="272"/>
        <v>MT</v>
      </c>
      <c r="X74" s="21" t="str">
        <f t="shared" si="272"/>
        <v/>
      </c>
      <c r="Y74" s="448" t="str">
        <f t="shared" si="272"/>
        <v/>
      </c>
      <c r="Z74" s="21" t="str">
        <f t="shared" si="272"/>
        <v/>
      </c>
      <c r="AA74" s="21" t="str">
        <f t="shared" si="272"/>
        <v/>
      </c>
      <c r="AB74" s="21" t="str">
        <f t="shared" si="272"/>
        <v>HL</v>
      </c>
      <c r="AC74" s="487" t="str">
        <f t="shared" si="272"/>
        <v/>
      </c>
      <c r="AD74" s="20" t="str">
        <f t="shared" si="272"/>
        <v/>
      </c>
      <c r="AE74" s="21" t="str">
        <f t="shared" si="272"/>
        <v/>
      </c>
      <c r="AF74" s="21" t="str">
        <f t="shared" si="272"/>
        <v>MT</v>
      </c>
      <c r="AG74" s="21" t="str">
        <f t="shared" si="272"/>
        <v>MT</v>
      </c>
      <c r="AH74" s="448" t="str">
        <f t="shared" si="272"/>
        <v>SS</v>
      </c>
      <c r="AI74" s="21" t="str">
        <f t="shared" si="272"/>
        <v/>
      </c>
      <c r="AJ74" s="21" t="str">
        <f t="shared" si="272"/>
        <v/>
      </c>
      <c r="AK74" s="21" t="str">
        <f t="shared" si="272"/>
        <v>MT</v>
      </c>
      <c r="AL74" s="487" t="str">
        <f t="shared" si="272"/>
        <v/>
      </c>
      <c r="AM74" s="20" t="str">
        <f t="shared" si="272"/>
        <v>MT</v>
      </c>
      <c r="AN74" s="21" t="str">
        <f t="shared" si="272"/>
        <v/>
      </c>
      <c r="AO74" s="21" t="str">
        <f t="shared" si="272"/>
        <v>MT</v>
      </c>
      <c r="AP74" s="21" t="str">
        <f t="shared" si="272"/>
        <v>MT</v>
      </c>
      <c r="AQ74" s="448" t="str">
        <f t="shared" si="272"/>
        <v/>
      </c>
      <c r="AR74" s="21" t="str">
        <f t="shared" si="272"/>
        <v/>
      </c>
      <c r="AS74" s="21" t="str">
        <f t="shared" si="272"/>
        <v/>
      </c>
      <c r="AT74" s="21" t="str">
        <f t="shared" si="272"/>
        <v/>
      </c>
      <c r="AU74" s="498" t="str">
        <f t="shared" si="272"/>
        <v/>
      </c>
      <c r="AV74" s="51">
        <f t="shared" si="271"/>
        <v>18</v>
      </c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  <c r="CL74" s="66"/>
      <c r="CM74" s="66"/>
      <c r="CN74" s="66"/>
      <c r="CO74" s="66"/>
      <c r="CP74" s="66"/>
      <c r="CQ74" s="66"/>
      <c r="CR74" s="66"/>
      <c r="CS74" s="66"/>
      <c r="CT74" s="66"/>
      <c r="CU74" s="66"/>
      <c r="CV74" s="66"/>
      <c r="CW74" s="66"/>
      <c r="CX74" s="66"/>
      <c r="CY74" s="66"/>
      <c r="CZ74" s="66"/>
      <c r="DA74" s="66"/>
      <c r="DB74" s="66"/>
      <c r="DC74" s="66"/>
      <c r="DD74" s="66"/>
      <c r="DE74" s="66"/>
      <c r="DF74" s="66"/>
      <c r="DG74" s="66"/>
      <c r="DH74" s="66"/>
      <c r="DI74" s="66"/>
      <c r="DJ74" s="66"/>
      <c r="DK74" s="66"/>
      <c r="DL74" s="66"/>
      <c r="DM74" s="66"/>
      <c r="DN74" s="66"/>
      <c r="DO74" s="66"/>
      <c r="DP74" s="66"/>
    </row>
    <row r="75" spans="1:120" x14ac:dyDescent="0.25">
      <c r="A75" s="51">
        <f t="shared" ref="A75:AV75" si="273">A38</f>
        <v>6</v>
      </c>
      <c r="B75" s="31" t="str">
        <f t="shared" si="273"/>
        <v>Zunaira</v>
      </c>
      <c r="C75" s="16" t="str">
        <f t="shared" ref="C75:AU75" si="274">IFERROR(VLOOKUP(C38,$A$5:$AU$18,C107,FALSE),"")</f>
        <v>EN</v>
      </c>
      <c r="D75" s="21" t="str">
        <f t="shared" si="274"/>
        <v>EN</v>
      </c>
      <c r="E75" s="21" t="str">
        <f t="shared" si="274"/>
        <v>EN</v>
      </c>
      <c r="F75" s="21" t="str">
        <f t="shared" si="274"/>
        <v/>
      </c>
      <c r="G75" s="448" t="str">
        <f t="shared" si="274"/>
        <v/>
      </c>
      <c r="H75" s="21" t="str">
        <f t="shared" si="274"/>
        <v/>
      </c>
      <c r="I75" s="21" t="str">
        <f t="shared" si="274"/>
        <v>SC</v>
      </c>
      <c r="J75" s="21" t="str">
        <f t="shared" si="274"/>
        <v/>
      </c>
      <c r="K75" s="487" t="str">
        <f t="shared" si="274"/>
        <v/>
      </c>
      <c r="L75" s="20" t="str">
        <f t="shared" si="274"/>
        <v/>
      </c>
      <c r="M75" s="21" t="str">
        <f t="shared" si="274"/>
        <v>SC</v>
      </c>
      <c r="N75" s="21" t="str">
        <f t="shared" si="274"/>
        <v>EN</v>
      </c>
      <c r="O75" s="21" t="str">
        <f t="shared" si="274"/>
        <v/>
      </c>
      <c r="P75" s="448" t="str">
        <f t="shared" si="274"/>
        <v/>
      </c>
      <c r="Q75" s="21" t="str">
        <f t="shared" si="274"/>
        <v/>
      </c>
      <c r="R75" s="21" t="str">
        <f t="shared" si="274"/>
        <v>EN</v>
      </c>
      <c r="S75" s="21" t="str">
        <f t="shared" si="274"/>
        <v/>
      </c>
      <c r="T75" s="487" t="str">
        <f t="shared" si="274"/>
        <v/>
      </c>
      <c r="U75" s="20" t="str">
        <f t="shared" si="274"/>
        <v/>
      </c>
      <c r="V75" s="21" t="str">
        <f t="shared" si="274"/>
        <v>EN</v>
      </c>
      <c r="W75" s="21" t="str">
        <f t="shared" si="274"/>
        <v>EN</v>
      </c>
      <c r="X75" s="21" t="str">
        <f t="shared" si="274"/>
        <v/>
      </c>
      <c r="Y75" s="448" t="str">
        <f t="shared" si="274"/>
        <v/>
      </c>
      <c r="Z75" s="21" t="str">
        <f t="shared" si="274"/>
        <v/>
      </c>
      <c r="AA75" s="21" t="str">
        <f t="shared" si="274"/>
        <v>SC</v>
      </c>
      <c r="AB75" s="21" t="str">
        <f t="shared" si="274"/>
        <v/>
      </c>
      <c r="AC75" s="487" t="str">
        <f t="shared" si="274"/>
        <v/>
      </c>
      <c r="AD75" s="20" t="str">
        <f t="shared" si="274"/>
        <v/>
      </c>
      <c r="AE75" s="21" t="str">
        <f t="shared" si="274"/>
        <v/>
      </c>
      <c r="AF75" s="21" t="str">
        <f t="shared" si="274"/>
        <v/>
      </c>
      <c r="AG75" s="21" t="str">
        <f t="shared" si="274"/>
        <v>SC</v>
      </c>
      <c r="AH75" s="448" t="str">
        <f t="shared" si="274"/>
        <v/>
      </c>
      <c r="AI75" s="21" t="str">
        <f t="shared" si="274"/>
        <v>EN</v>
      </c>
      <c r="AJ75" s="21" t="str">
        <f t="shared" si="274"/>
        <v/>
      </c>
      <c r="AK75" s="21" t="str">
        <f t="shared" si="274"/>
        <v>EN</v>
      </c>
      <c r="AL75" s="487" t="str">
        <f t="shared" si="274"/>
        <v/>
      </c>
      <c r="AM75" s="20" t="str">
        <f t="shared" si="274"/>
        <v>EN</v>
      </c>
      <c r="AN75" s="21" t="str">
        <f t="shared" si="274"/>
        <v>EN</v>
      </c>
      <c r="AO75" s="21" t="str">
        <f t="shared" si="274"/>
        <v/>
      </c>
      <c r="AP75" s="21" t="str">
        <f t="shared" si="274"/>
        <v/>
      </c>
      <c r="AQ75" s="448" t="str">
        <f t="shared" si="274"/>
        <v/>
      </c>
      <c r="AR75" s="21" t="str">
        <f t="shared" si="274"/>
        <v>EN</v>
      </c>
      <c r="AS75" s="21" t="str">
        <f t="shared" si="274"/>
        <v/>
      </c>
      <c r="AT75" s="21" t="str">
        <f t="shared" si="274"/>
        <v>SC</v>
      </c>
      <c r="AU75" s="498" t="str">
        <f t="shared" si="274"/>
        <v/>
      </c>
      <c r="AV75" s="51">
        <f t="shared" si="273"/>
        <v>17</v>
      </c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  <c r="CL75" s="66"/>
      <c r="CM75" s="66"/>
      <c r="CN75" s="66"/>
      <c r="CO75" s="66"/>
      <c r="CP75" s="66"/>
      <c r="CQ75" s="66"/>
      <c r="CR75" s="66"/>
      <c r="CS75" s="66"/>
      <c r="CT75" s="66"/>
      <c r="CU75" s="66"/>
      <c r="CV75" s="66"/>
      <c r="CW75" s="66"/>
      <c r="CX75" s="66"/>
      <c r="CY75" s="66"/>
      <c r="CZ75" s="66"/>
      <c r="DA75" s="66"/>
      <c r="DB75" s="66"/>
      <c r="DC75" s="66"/>
      <c r="DD75" s="66"/>
      <c r="DE75" s="66"/>
      <c r="DF75" s="66"/>
      <c r="DG75" s="66"/>
      <c r="DH75" s="66"/>
      <c r="DI75" s="66"/>
      <c r="DJ75" s="66"/>
      <c r="DK75" s="66"/>
      <c r="DL75" s="66"/>
      <c r="DM75" s="66"/>
      <c r="DN75" s="66"/>
      <c r="DO75" s="66"/>
      <c r="DP75" s="66"/>
    </row>
    <row r="76" spans="1:120" x14ac:dyDescent="0.25">
      <c r="A76" s="51">
        <f t="shared" ref="A76:AV76" si="275">A39</f>
        <v>7</v>
      </c>
      <c r="B76" s="31" t="str">
        <f t="shared" si="275"/>
        <v>Maurifa</v>
      </c>
      <c r="C76" s="16" t="str">
        <f t="shared" ref="C76:AU76" si="276">IFERROR(VLOOKUP(C39,$A$5:$AU$18,C108,FALSE),"")</f>
        <v/>
      </c>
      <c r="D76" s="21" t="str">
        <f t="shared" si="276"/>
        <v/>
      </c>
      <c r="E76" s="21" t="str">
        <f t="shared" si="276"/>
        <v/>
      </c>
      <c r="F76" s="21" t="str">
        <f t="shared" si="276"/>
        <v>IS</v>
      </c>
      <c r="G76" s="448" t="str">
        <f t="shared" si="276"/>
        <v/>
      </c>
      <c r="H76" s="21" t="str">
        <f t="shared" si="276"/>
        <v>CA</v>
      </c>
      <c r="I76" s="21" t="str">
        <f t="shared" si="276"/>
        <v>SC</v>
      </c>
      <c r="J76" s="21" t="str">
        <f t="shared" si="276"/>
        <v>MT</v>
      </c>
      <c r="K76" s="487" t="str">
        <f t="shared" si="276"/>
        <v/>
      </c>
      <c r="L76" s="20" t="str">
        <f t="shared" si="276"/>
        <v/>
      </c>
      <c r="M76" s="21" t="str">
        <f t="shared" si="276"/>
        <v/>
      </c>
      <c r="N76" s="21" t="str">
        <f t="shared" si="276"/>
        <v>SC</v>
      </c>
      <c r="O76" s="21" t="str">
        <f t="shared" si="276"/>
        <v>SS</v>
      </c>
      <c r="P76" s="448" t="str">
        <f t="shared" si="276"/>
        <v/>
      </c>
      <c r="Q76" s="21" t="str">
        <f t="shared" si="276"/>
        <v/>
      </c>
      <c r="R76" s="21" t="str">
        <f t="shared" si="276"/>
        <v/>
      </c>
      <c r="S76" s="21" t="str">
        <f t="shared" si="276"/>
        <v/>
      </c>
      <c r="T76" s="487" t="str">
        <f t="shared" si="276"/>
        <v/>
      </c>
      <c r="U76" s="20" t="str">
        <f t="shared" si="276"/>
        <v/>
      </c>
      <c r="V76" s="21" t="str">
        <f t="shared" si="276"/>
        <v/>
      </c>
      <c r="W76" s="21" t="str">
        <f t="shared" si="276"/>
        <v/>
      </c>
      <c r="X76" s="21" t="str">
        <f t="shared" si="276"/>
        <v>SS</v>
      </c>
      <c r="Y76" s="448" t="str">
        <f t="shared" si="276"/>
        <v>MT</v>
      </c>
      <c r="Z76" s="21" t="str">
        <f t="shared" si="276"/>
        <v>CA</v>
      </c>
      <c r="AA76" s="21" t="str">
        <f t="shared" si="276"/>
        <v>SC</v>
      </c>
      <c r="AB76" s="21" t="str">
        <f t="shared" si="276"/>
        <v/>
      </c>
      <c r="AC76" s="487" t="str">
        <f t="shared" si="276"/>
        <v/>
      </c>
      <c r="AD76" s="20" t="str">
        <f t="shared" si="276"/>
        <v/>
      </c>
      <c r="AE76" s="21" t="str">
        <f t="shared" si="276"/>
        <v>SC</v>
      </c>
      <c r="AF76" s="21" t="str">
        <f t="shared" si="276"/>
        <v/>
      </c>
      <c r="AG76" s="21" t="str">
        <f t="shared" si="276"/>
        <v/>
      </c>
      <c r="AH76" s="448" t="str">
        <f t="shared" si="276"/>
        <v/>
      </c>
      <c r="AI76" s="21" t="str">
        <f t="shared" si="276"/>
        <v>CA</v>
      </c>
      <c r="AJ76" s="21" t="str">
        <f t="shared" si="276"/>
        <v/>
      </c>
      <c r="AK76" s="21" t="str">
        <f t="shared" si="276"/>
        <v/>
      </c>
      <c r="AL76" s="487" t="str">
        <f t="shared" si="276"/>
        <v/>
      </c>
      <c r="AM76" s="20" t="str">
        <f t="shared" si="276"/>
        <v/>
      </c>
      <c r="AN76" s="21" t="str">
        <f t="shared" si="276"/>
        <v>SC</v>
      </c>
      <c r="AO76" s="21" t="str">
        <f t="shared" si="276"/>
        <v/>
      </c>
      <c r="AP76" s="21" t="str">
        <f t="shared" si="276"/>
        <v>SS</v>
      </c>
      <c r="AQ76" s="448" t="str">
        <f t="shared" si="276"/>
        <v/>
      </c>
      <c r="AR76" s="21" t="str">
        <f t="shared" si="276"/>
        <v>CA</v>
      </c>
      <c r="AS76" s="21" t="str">
        <f t="shared" si="276"/>
        <v>IS</v>
      </c>
      <c r="AT76" s="21" t="str">
        <f t="shared" si="276"/>
        <v>MT</v>
      </c>
      <c r="AU76" s="498" t="str">
        <f t="shared" si="276"/>
        <v/>
      </c>
      <c r="AV76" s="51">
        <f t="shared" si="275"/>
        <v>17</v>
      </c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  <c r="CL76" s="66"/>
      <c r="CM76" s="66"/>
      <c r="CN76" s="66"/>
      <c r="CO76" s="66"/>
      <c r="CP76" s="66"/>
      <c r="CQ76" s="66"/>
      <c r="CR76" s="66"/>
      <c r="CS76" s="66"/>
      <c r="CT76" s="66"/>
      <c r="CU76" s="66"/>
      <c r="CV76" s="66"/>
      <c r="CW76" s="66"/>
      <c r="CX76" s="66"/>
      <c r="CY76" s="66"/>
      <c r="CZ76" s="66"/>
      <c r="DA76" s="66"/>
      <c r="DB76" s="66"/>
      <c r="DC76" s="66"/>
      <c r="DD76" s="66"/>
      <c r="DE76" s="66"/>
      <c r="DF76" s="66"/>
      <c r="DG76" s="66"/>
      <c r="DH76" s="66"/>
      <c r="DI76" s="66"/>
      <c r="DJ76" s="66"/>
      <c r="DK76" s="66"/>
      <c r="DL76" s="66"/>
      <c r="DM76" s="66"/>
      <c r="DN76" s="66"/>
      <c r="DO76" s="66"/>
      <c r="DP76" s="66"/>
    </row>
    <row r="77" spans="1:120" x14ac:dyDescent="0.25">
      <c r="A77" s="51">
        <f t="shared" ref="A77:AV77" si="277">A40</f>
        <v>8</v>
      </c>
      <c r="B77" s="31" t="str">
        <f t="shared" si="277"/>
        <v>Anand A</v>
      </c>
      <c r="C77" s="16" t="str">
        <f t="shared" ref="C77:AU77" si="278">IFERROR(VLOOKUP(C40,$A$5:$AU$18,C109,FALSE),"")</f>
        <v>SC</v>
      </c>
      <c r="D77" s="21" t="str">
        <f t="shared" si="278"/>
        <v/>
      </c>
      <c r="E77" s="21" t="str">
        <f t="shared" si="278"/>
        <v>CH</v>
      </c>
      <c r="F77" s="21" t="str">
        <f t="shared" si="278"/>
        <v/>
      </c>
      <c r="G77" s="448" t="str">
        <f t="shared" si="278"/>
        <v/>
      </c>
      <c r="H77" s="21" t="str">
        <f t="shared" si="278"/>
        <v/>
      </c>
      <c r="I77" s="21" t="str">
        <f t="shared" si="278"/>
        <v>SC</v>
      </c>
      <c r="J77" s="21" t="str">
        <f t="shared" si="278"/>
        <v>SS</v>
      </c>
      <c r="K77" s="487" t="str">
        <f t="shared" si="278"/>
        <v/>
      </c>
      <c r="L77" s="20" t="str">
        <f t="shared" si="278"/>
        <v>CA</v>
      </c>
      <c r="M77" s="21" t="str">
        <f t="shared" si="278"/>
        <v>CH</v>
      </c>
      <c r="N77" s="21" t="str">
        <f t="shared" si="278"/>
        <v/>
      </c>
      <c r="O77" s="21" t="str">
        <f t="shared" si="278"/>
        <v/>
      </c>
      <c r="P77" s="448" t="str">
        <f t="shared" si="278"/>
        <v/>
      </c>
      <c r="Q77" s="21" t="str">
        <f t="shared" si="278"/>
        <v>SC</v>
      </c>
      <c r="R77" s="21" t="str">
        <f t="shared" si="278"/>
        <v/>
      </c>
      <c r="S77" s="21" t="str">
        <f t="shared" si="278"/>
        <v>HL</v>
      </c>
      <c r="T77" s="487" t="str">
        <f t="shared" si="278"/>
        <v/>
      </c>
      <c r="U77" s="20" t="str">
        <f t="shared" si="278"/>
        <v>SC</v>
      </c>
      <c r="V77" s="21" t="str">
        <f t="shared" si="278"/>
        <v>SS</v>
      </c>
      <c r="W77" s="21" t="str">
        <f t="shared" si="278"/>
        <v>SC</v>
      </c>
      <c r="X77" s="21" t="str">
        <f t="shared" si="278"/>
        <v>CH</v>
      </c>
      <c r="Y77" s="448" t="str">
        <f t="shared" si="278"/>
        <v/>
      </c>
      <c r="Z77" s="21" t="str">
        <f t="shared" si="278"/>
        <v/>
      </c>
      <c r="AA77" s="21" t="str">
        <f t="shared" si="278"/>
        <v/>
      </c>
      <c r="AB77" s="21" t="str">
        <f t="shared" si="278"/>
        <v/>
      </c>
      <c r="AC77" s="487" t="str">
        <f t="shared" si="278"/>
        <v/>
      </c>
      <c r="AD77" s="20" t="str">
        <f t="shared" si="278"/>
        <v>SC</v>
      </c>
      <c r="AE77" s="21" t="str">
        <f t="shared" si="278"/>
        <v>CH</v>
      </c>
      <c r="AF77" s="21" t="str">
        <f t="shared" si="278"/>
        <v>SS</v>
      </c>
      <c r="AG77" s="21" t="str">
        <f t="shared" si="278"/>
        <v/>
      </c>
      <c r="AH77" s="448" t="str">
        <f t="shared" si="278"/>
        <v/>
      </c>
      <c r="AI77" s="21" t="str">
        <f t="shared" si="278"/>
        <v/>
      </c>
      <c r="AJ77" s="21" t="str">
        <f t="shared" si="278"/>
        <v>CA</v>
      </c>
      <c r="AK77" s="21" t="str">
        <f t="shared" si="278"/>
        <v>SC</v>
      </c>
      <c r="AL77" s="487" t="str">
        <f t="shared" si="278"/>
        <v/>
      </c>
      <c r="AM77" s="20" t="str">
        <f t="shared" si="278"/>
        <v>SC</v>
      </c>
      <c r="AN77" s="21" t="str">
        <f t="shared" si="278"/>
        <v/>
      </c>
      <c r="AO77" s="21" t="str">
        <f t="shared" si="278"/>
        <v/>
      </c>
      <c r="AP77" s="21" t="str">
        <f t="shared" si="278"/>
        <v/>
      </c>
      <c r="AQ77" s="448" t="str">
        <f t="shared" si="278"/>
        <v/>
      </c>
      <c r="AR77" s="21" t="str">
        <f t="shared" si="278"/>
        <v/>
      </c>
      <c r="AS77" s="21" t="str">
        <f t="shared" si="278"/>
        <v>SC</v>
      </c>
      <c r="AT77" s="21" t="str">
        <f t="shared" si="278"/>
        <v/>
      </c>
      <c r="AU77" s="498" t="str">
        <f t="shared" si="278"/>
        <v/>
      </c>
      <c r="AV77" s="51">
        <f t="shared" si="277"/>
        <v>19</v>
      </c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  <c r="CL77" s="66"/>
      <c r="CM77" s="66"/>
      <c r="CN77" s="66"/>
      <c r="CO77" s="66"/>
      <c r="CP77" s="66"/>
      <c r="CQ77" s="66"/>
      <c r="CR77" s="66"/>
      <c r="CS77" s="66"/>
      <c r="CT77" s="66"/>
      <c r="CU77" s="66"/>
      <c r="CV77" s="66"/>
      <c r="CW77" s="66"/>
      <c r="CX77" s="66"/>
      <c r="CY77" s="66"/>
      <c r="CZ77" s="66"/>
      <c r="DA77" s="66"/>
      <c r="DB77" s="66"/>
      <c r="DC77" s="66"/>
      <c r="DD77" s="66"/>
      <c r="DE77" s="66"/>
      <c r="DF77" s="66"/>
      <c r="DG77" s="66"/>
      <c r="DH77" s="66"/>
      <c r="DI77" s="66"/>
      <c r="DJ77" s="66"/>
      <c r="DK77" s="66"/>
      <c r="DL77" s="66"/>
      <c r="DM77" s="66"/>
      <c r="DN77" s="66"/>
      <c r="DO77" s="66"/>
      <c r="DP77" s="66"/>
    </row>
    <row r="78" spans="1:120" x14ac:dyDescent="0.25">
      <c r="A78" s="51">
        <f t="shared" ref="A78:AV78" si="279">A41</f>
        <v>9</v>
      </c>
      <c r="B78" s="31" t="str">
        <f t="shared" si="279"/>
        <v>Shuhaidha</v>
      </c>
      <c r="C78" s="16" t="str">
        <f t="shared" ref="C78:AU78" si="280">IFERROR(VLOOKUP(C41,$A$5:$AU$18,C110,FALSE),"")</f>
        <v>DH</v>
      </c>
      <c r="D78" s="21" t="str">
        <f t="shared" si="280"/>
        <v>DH</v>
      </c>
      <c r="E78" s="21" t="str">
        <f t="shared" si="280"/>
        <v/>
      </c>
      <c r="F78" s="21" t="str">
        <f t="shared" si="280"/>
        <v/>
      </c>
      <c r="G78" s="448" t="str">
        <f t="shared" si="280"/>
        <v/>
      </c>
      <c r="H78" s="21" t="str">
        <f t="shared" si="280"/>
        <v>DH</v>
      </c>
      <c r="I78" s="21" t="str">
        <f t="shared" si="280"/>
        <v/>
      </c>
      <c r="J78" s="21" t="str">
        <f t="shared" si="280"/>
        <v>DH</v>
      </c>
      <c r="K78" s="487" t="str">
        <f t="shared" si="280"/>
        <v/>
      </c>
      <c r="L78" s="20" t="str">
        <f t="shared" si="280"/>
        <v>DH</v>
      </c>
      <c r="M78" s="21" t="str">
        <f t="shared" si="280"/>
        <v>DH</v>
      </c>
      <c r="N78" s="21" t="str">
        <f t="shared" si="280"/>
        <v/>
      </c>
      <c r="O78" s="21" t="str">
        <f t="shared" si="280"/>
        <v/>
      </c>
      <c r="P78" s="448" t="str">
        <f t="shared" si="280"/>
        <v/>
      </c>
      <c r="Q78" s="21" t="str">
        <f t="shared" si="280"/>
        <v>DH</v>
      </c>
      <c r="R78" s="21" t="str">
        <f t="shared" si="280"/>
        <v>DH</v>
      </c>
      <c r="S78" s="21" t="str">
        <f t="shared" si="280"/>
        <v/>
      </c>
      <c r="T78" s="487" t="str">
        <f t="shared" si="280"/>
        <v/>
      </c>
      <c r="U78" s="20" t="str">
        <f t="shared" si="280"/>
        <v>DH</v>
      </c>
      <c r="V78" s="21" t="str">
        <f t="shared" si="280"/>
        <v>DH</v>
      </c>
      <c r="W78" s="21" t="str">
        <f t="shared" si="280"/>
        <v/>
      </c>
      <c r="X78" s="21" t="str">
        <f t="shared" si="280"/>
        <v/>
      </c>
      <c r="Y78" s="448" t="str">
        <f t="shared" si="280"/>
        <v/>
      </c>
      <c r="Z78" s="21" t="str">
        <f t="shared" si="280"/>
        <v/>
      </c>
      <c r="AA78" s="21" t="str">
        <f t="shared" si="280"/>
        <v/>
      </c>
      <c r="AB78" s="21" t="str">
        <f t="shared" si="280"/>
        <v>DH</v>
      </c>
      <c r="AC78" s="487" t="str">
        <f t="shared" si="280"/>
        <v/>
      </c>
      <c r="AD78" s="20" t="str">
        <f t="shared" si="280"/>
        <v>DH</v>
      </c>
      <c r="AE78" s="21" t="str">
        <f t="shared" si="280"/>
        <v>DH</v>
      </c>
      <c r="AF78" s="21" t="str">
        <f t="shared" si="280"/>
        <v/>
      </c>
      <c r="AG78" s="21" t="str">
        <f t="shared" si="280"/>
        <v/>
      </c>
      <c r="AH78" s="448" t="str">
        <f t="shared" si="280"/>
        <v/>
      </c>
      <c r="AI78" s="21" t="str">
        <f t="shared" si="280"/>
        <v>DH</v>
      </c>
      <c r="AJ78" s="21" t="str">
        <f t="shared" si="280"/>
        <v>DH</v>
      </c>
      <c r="AK78" s="21" t="str">
        <f t="shared" si="280"/>
        <v/>
      </c>
      <c r="AL78" s="487" t="str">
        <f t="shared" si="280"/>
        <v/>
      </c>
      <c r="AM78" s="20" t="str">
        <f t="shared" si="280"/>
        <v>DH</v>
      </c>
      <c r="AN78" s="21" t="str">
        <f t="shared" si="280"/>
        <v>DH</v>
      </c>
      <c r="AO78" s="21" t="str">
        <f t="shared" si="280"/>
        <v/>
      </c>
      <c r="AP78" s="21" t="str">
        <f t="shared" si="280"/>
        <v>DH</v>
      </c>
      <c r="AQ78" s="448" t="str">
        <f t="shared" si="280"/>
        <v/>
      </c>
      <c r="AR78" s="21" t="str">
        <f t="shared" si="280"/>
        <v>DH</v>
      </c>
      <c r="AS78" s="21" t="str">
        <f t="shared" si="280"/>
        <v/>
      </c>
      <c r="AT78" s="21" t="str">
        <f t="shared" si="280"/>
        <v/>
      </c>
      <c r="AU78" s="498" t="str">
        <f t="shared" si="280"/>
        <v/>
      </c>
      <c r="AV78" s="51">
        <f t="shared" si="279"/>
        <v>19</v>
      </c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  <c r="CL78" s="66"/>
      <c r="CM78" s="66"/>
      <c r="CN78" s="66"/>
      <c r="CO78" s="66"/>
      <c r="CP78" s="66"/>
      <c r="CQ78" s="66"/>
      <c r="CR78" s="66"/>
      <c r="CS78" s="66"/>
      <c r="CT78" s="66"/>
      <c r="CU78" s="66"/>
      <c r="CV78" s="66"/>
      <c r="CW78" s="66"/>
      <c r="CX78" s="66"/>
      <c r="CY78" s="66"/>
      <c r="CZ78" s="66"/>
      <c r="DA78" s="66"/>
      <c r="DB78" s="66"/>
      <c r="DC78" s="66"/>
      <c r="DD78" s="66"/>
      <c r="DE78" s="66"/>
      <c r="DF78" s="66"/>
      <c r="DG78" s="66"/>
      <c r="DH78" s="66"/>
      <c r="DI78" s="66"/>
      <c r="DJ78" s="66"/>
      <c r="DK78" s="66"/>
      <c r="DL78" s="66"/>
      <c r="DM78" s="66"/>
      <c r="DN78" s="66"/>
      <c r="DO78" s="66"/>
      <c r="DP78" s="66"/>
    </row>
    <row r="79" spans="1:120" x14ac:dyDescent="0.25">
      <c r="A79" s="51">
        <f t="shared" ref="A79:AV79" si="281">A42</f>
        <v>10</v>
      </c>
      <c r="B79" s="31" t="str">
        <f t="shared" si="281"/>
        <v>Ageel</v>
      </c>
      <c r="C79" s="16" t="str">
        <f t="shared" ref="C79:AU79" si="282">IFERROR(VLOOKUP(C42,$A$5:$AU$18,C111,FALSE),"")</f>
        <v>BS</v>
      </c>
      <c r="D79" s="21" t="str">
        <f t="shared" si="282"/>
        <v>CO</v>
      </c>
      <c r="E79" s="21" t="str">
        <f t="shared" si="282"/>
        <v>CO</v>
      </c>
      <c r="F79" s="21" t="str">
        <f t="shared" si="282"/>
        <v/>
      </c>
      <c r="G79" s="448" t="str">
        <f t="shared" si="282"/>
        <v/>
      </c>
      <c r="H79" s="21" t="str">
        <f t="shared" si="282"/>
        <v/>
      </c>
      <c r="I79" s="21" t="str">
        <f t="shared" si="282"/>
        <v/>
      </c>
      <c r="J79" s="21" t="str">
        <f t="shared" si="282"/>
        <v/>
      </c>
      <c r="K79" s="487" t="str">
        <f t="shared" si="282"/>
        <v/>
      </c>
      <c r="L79" s="20" t="str">
        <f t="shared" si="282"/>
        <v/>
      </c>
      <c r="M79" s="21" t="str">
        <f t="shared" si="282"/>
        <v>CO</v>
      </c>
      <c r="N79" s="21" t="str">
        <f t="shared" si="282"/>
        <v>CO</v>
      </c>
      <c r="O79" s="21" t="str">
        <f t="shared" si="282"/>
        <v>CP</v>
      </c>
      <c r="P79" s="448" t="str">
        <f t="shared" si="282"/>
        <v/>
      </c>
      <c r="Q79" s="21" t="str">
        <f t="shared" si="282"/>
        <v>CP</v>
      </c>
      <c r="R79" s="21" t="str">
        <f t="shared" si="282"/>
        <v/>
      </c>
      <c r="S79" s="21" t="str">
        <f t="shared" si="282"/>
        <v/>
      </c>
      <c r="T79" s="487" t="str">
        <f t="shared" si="282"/>
        <v/>
      </c>
      <c r="U79" s="20" t="str">
        <f t="shared" si="282"/>
        <v>BS</v>
      </c>
      <c r="V79" s="21" t="str">
        <f t="shared" si="282"/>
        <v>CO</v>
      </c>
      <c r="W79" s="21" t="str">
        <f t="shared" si="282"/>
        <v/>
      </c>
      <c r="X79" s="21" t="str">
        <f t="shared" si="282"/>
        <v>CO</v>
      </c>
      <c r="Y79" s="448" t="str">
        <f t="shared" si="282"/>
        <v/>
      </c>
      <c r="Z79" s="21" t="str">
        <f t="shared" si="282"/>
        <v/>
      </c>
      <c r="AA79" s="21" t="str">
        <f t="shared" si="282"/>
        <v>CP</v>
      </c>
      <c r="AB79" s="21" t="str">
        <f t="shared" si="282"/>
        <v/>
      </c>
      <c r="AC79" s="487" t="str">
        <f t="shared" si="282"/>
        <v/>
      </c>
      <c r="AD79" s="20" t="str">
        <f t="shared" si="282"/>
        <v>BS</v>
      </c>
      <c r="AE79" s="21" t="str">
        <f t="shared" si="282"/>
        <v>CO</v>
      </c>
      <c r="AF79" s="21" t="str">
        <f t="shared" si="282"/>
        <v>BT</v>
      </c>
      <c r="AG79" s="21" t="str">
        <f t="shared" si="282"/>
        <v/>
      </c>
      <c r="AH79" s="448" t="str">
        <f t="shared" si="282"/>
        <v/>
      </c>
      <c r="AI79" s="21" t="str">
        <f t="shared" si="282"/>
        <v/>
      </c>
      <c r="AJ79" s="21" t="str">
        <f t="shared" si="282"/>
        <v/>
      </c>
      <c r="AK79" s="21" t="str">
        <f t="shared" si="282"/>
        <v/>
      </c>
      <c r="AL79" s="487" t="str">
        <f t="shared" si="282"/>
        <v/>
      </c>
      <c r="AM79" s="20" t="str">
        <f t="shared" si="282"/>
        <v>BS</v>
      </c>
      <c r="AN79" s="21" t="str">
        <f t="shared" si="282"/>
        <v>BT</v>
      </c>
      <c r="AO79" s="21" t="str">
        <f t="shared" si="282"/>
        <v>CP</v>
      </c>
      <c r="AP79" s="21" t="str">
        <f t="shared" si="282"/>
        <v>CO</v>
      </c>
      <c r="AQ79" s="448" t="str">
        <f t="shared" si="282"/>
        <v/>
      </c>
      <c r="AR79" s="21" t="str">
        <f t="shared" si="282"/>
        <v>CP</v>
      </c>
      <c r="AS79" s="21" t="str">
        <f t="shared" si="282"/>
        <v/>
      </c>
      <c r="AT79" s="21" t="str">
        <f t="shared" si="282"/>
        <v/>
      </c>
      <c r="AU79" s="498" t="str">
        <f t="shared" si="282"/>
        <v/>
      </c>
      <c r="AV79" s="51">
        <f t="shared" si="281"/>
        <v>19</v>
      </c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  <c r="CL79" s="66"/>
      <c r="CM79" s="66"/>
      <c r="CN79" s="66"/>
      <c r="CO79" s="66"/>
      <c r="CP79" s="66"/>
      <c r="CQ79" s="66"/>
      <c r="CR79" s="66"/>
      <c r="CS79" s="66"/>
      <c r="CT79" s="66"/>
      <c r="CU79" s="66"/>
      <c r="CV79" s="66"/>
      <c r="CW79" s="66"/>
      <c r="CX79" s="66"/>
      <c r="CY79" s="66"/>
      <c r="CZ79" s="66"/>
      <c r="DA79" s="66"/>
      <c r="DB79" s="66"/>
      <c r="DC79" s="66"/>
      <c r="DD79" s="66"/>
      <c r="DE79" s="66"/>
      <c r="DF79" s="66"/>
      <c r="DG79" s="66"/>
      <c r="DH79" s="66"/>
      <c r="DI79" s="66"/>
      <c r="DJ79" s="66"/>
      <c r="DK79" s="66"/>
      <c r="DL79" s="66"/>
      <c r="DM79" s="66"/>
      <c r="DN79" s="66"/>
      <c r="DO79" s="66"/>
      <c r="DP79" s="66"/>
    </row>
    <row r="80" spans="1:120" x14ac:dyDescent="0.25">
      <c r="A80" s="51">
        <f t="shared" ref="A80:AV80" si="283">A43</f>
        <v>11</v>
      </c>
      <c r="B80" s="31" t="str">
        <f t="shared" si="283"/>
        <v>Lucian</v>
      </c>
      <c r="C80" s="20" t="str">
        <f t="shared" ref="C80:AU80" si="284">IFERROR(VLOOKUP(C43,$A$5:$AU$18,C112,FALSE),"")</f>
        <v>MS</v>
      </c>
      <c r="D80" s="21" t="str">
        <f t="shared" si="284"/>
        <v/>
      </c>
      <c r="E80" s="21" t="str">
        <f t="shared" si="284"/>
        <v/>
      </c>
      <c r="F80" s="21" t="str">
        <f t="shared" si="284"/>
        <v/>
      </c>
      <c r="G80" s="448" t="str">
        <f t="shared" si="284"/>
        <v/>
      </c>
      <c r="H80" s="21" t="str">
        <f t="shared" si="284"/>
        <v/>
      </c>
      <c r="I80" s="21" t="str">
        <f t="shared" si="284"/>
        <v>SC</v>
      </c>
      <c r="J80" s="21" t="str">
        <f t="shared" si="284"/>
        <v/>
      </c>
      <c r="K80" s="487" t="str">
        <f t="shared" si="284"/>
        <v/>
      </c>
      <c r="L80" s="20" t="str">
        <f t="shared" si="284"/>
        <v>BI</v>
      </c>
      <c r="M80" s="21" t="str">
        <f t="shared" si="284"/>
        <v>SC</v>
      </c>
      <c r="N80" s="21" t="str">
        <f t="shared" si="284"/>
        <v>MS</v>
      </c>
      <c r="O80" s="21" t="str">
        <f t="shared" si="284"/>
        <v/>
      </c>
      <c r="P80" s="448" t="str">
        <f t="shared" si="284"/>
        <v/>
      </c>
      <c r="Q80" s="21" t="str">
        <f t="shared" si="284"/>
        <v/>
      </c>
      <c r="R80" s="21" t="str">
        <f t="shared" si="284"/>
        <v>MS</v>
      </c>
      <c r="S80" s="21" t="str">
        <f t="shared" si="284"/>
        <v/>
      </c>
      <c r="T80" s="487" t="str">
        <f t="shared" si="284"/>
        <v/>
      </c>
      <c r="U80" s="20" t="str">
        <f t="shared" si="284"/>
        <v>MS</v>
      </c>
      <c r="V80" s="21" t="str">
        <f t="shared" si="284"/>
        <v>MS</v>
      </c>
      <c r="W80" s="21" t="str">
        <f t="shared" si="284"/>
        <v>BI</v>
      </c>
      <c r="X80" s="21" t="str">
        <f t="shared" si="284"/>
        <v/>
      </c>
      <c r="Y80" s="448" t="str">
        <f t="shared" si="284"/>
        <v/>
      </c>
      <c r="Z80" s="21" t="str">
        <f t="shared" si="284"/>
        <v/>
      </c>
      <c r="AA80" s="21" t="str">
        <f t="shared" si="284"/>
        <v>SC</v>
      </c>
      <c r="AB80" s="21" t="str">
        <f t="shared" si="284"/>
        <v/>
      </c>
      <c r="AC80" s="487" t="str">
        <f t="shared" si="284"/>
        <v/>
      </c>
      <c r="AD80" s="20" t="str">
        <f t="shared" si="284"/>
        <v>MS</v>
      </c>
      <c r="AE80" s="21" t="str">
        <f t="shared" si="284"/>
        <v>MS</v>
      </c>
      <c r="AF80" s="21" t="str">
        <f t="shared" si="284"/>
        <v>BI</v>
      </c>
      <c r="AG80" s="21" t="str">
        <f t="shared" si="284"/>
        <v>SC</v>
      </c>
      <c r="AH80" s="448" t="str">
        <f t="shared" si="284"/>
        <v/>
      </c>
      <c r="AI80" s="21" t="str">
        <f t="shared" si="284"/>
        <v/>
      </c>
      <c r="AJ80" s="21" t="str">
        <f t="shared" si="284"/>
        <v/>
      </c>
      <c r="AK80" s="21" t="str">
        <f t="shared" si="284"/>
        <v/>
      </c>
      <c r="AL80" s="487" t="str">
        <f t="shared" si="284"/>
        <v/>
      </c>
      <c r="AM80" s="20" t="str">
        <f t="shared" si="284"/>
        <v>MS</v>
      </c>
      <c r="AN80" s="21" t="str">
        <f t="shared" si="284"/>
        <v/>
      </c>
      <c r="AO80" s="21" t="str">
        <f t="shared" si="284"/>
        <v>BI</v>
      </c>
      <c r="AP80" s="21" t="str">
        <f t="shared" si="284"/>
        <v/>
      </c>
      <c r="AQ80" s="448" t="str">
        <f t="shared" si="284"/>
        <v/>
      </c>
      <c r="AR80" s="21" t="str">
        <f t="shared" si="284"/>
        <v/>
      </c>
      <c r="AS80" s="21" t="str">
        <f t="shared" si="284"/>
        <v/>
      </c>
      <c r="AT80" s="21" t="str">
        <f t="shared" si="284"/>
        <v>SC</v>
      </c>
      <c r="AU80" s="498" t="str">
        <f t="shared" si="284"/>
        <v/>
      </c>
      <c r="AV80" s="51">
        <f t="shared" si="283"/>
        <v>17</v>
      </c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  <c r="CL80" s="66"/>
      <c r="CM80" s="66"/>
      <c r="CN80" s="66"/>
      <c r="CO80" s="66"/>
      <c r="CP80" s="66"/>
      <c r="CQ80" s="66"/>
      <c r="CR80" s="66"/>
      <c r="CS80" s="66"/>
      <c r="CT80" s="66"/>
      <c r="CU80" s="66"/>
      <c r="CV80" s="66"/>
      <c r="CW80" s="66"/>
      <c r="CX80" s="66"/>
      <c r="CY80" s="66"/>
      <c r="CZ80" s="66"/>
      <c r="DA80" s="66"/>
      <c r="DB80" s="66"/>
      <c r="DC80" s="66"/>
      <c r="DD80" s="66"/>
      <c r="DE80" s="66"/>
      <c r="DF80" s="66"/>
      <c r="DG80" s="66"/>
      <c r="DH80" s="66"/>
      <c r="DI80" s="66"/>
      <c r="DJ80" s="66"/>
      <c r="DK80" s="66"/>
      <c r="DL80" s="66"/>
      <c r="DM80" s="66"/>
      <c r="DN80" s="66"/>
      <c r="DO80" s="66"/>
      <c r="DP80" s="66"/>
    </row>
    <row r="81" spans="1:120" x14ac:dyDescent="0.25">
      <c r="A81" s="51">
        <f t="shared" ref="A81:AV81" si="285">A44</f>
        <v>12</v>
      </c>
      <c r="B81" s="31" t="str">
        <f t="shared" si="285"/>
        <v>Ashraf</v>
      </c>
      <c r="C81" s="20" t="str">
        <f t="shared" ref="C81:AU81" si="286">IFERROR(VLOOKUP(C44,$A$5:$AU$18,C113,FALSE),"")</f>
        <v>DH</v>
      </c>
      <c r="D81" s="21" t="str">
        <f t="shared" si="286"/>
        <v/>
      </c>
      <c r="E81" s="21" t="str">
        <f t="shared" si="286"/>
        <v/>
      </c>
      <c r="F81" s="21" t="str">
        <f t="shared" si="286"/>
        <v>IS</v>
      </c>
      <c r="G81" s="448" t="str">
        <f t="shared" si="286"/>
        <v/>
      </c>
      <c r="H81" s="21" t="str">
        <f t="shared" si="286"/>
        <v/>
      </c>
      <c r="I81" s="21" t="str">
        <f t="shared" si="286"/>
        <v>IS</v>
      </c>
      <c r="J81" s="21" t="str">
        <f t="shared" si="286"/>
        <v>DH</v>
      </c>
      <c r="K81" s="487" t="str">
        <f t="shared" si="286"/>
        <v/>
      </c>
      <c r="L81" s="20" t="str">
        <f t="shared" si="286"/>
        <v/>
      </c>
      <c r="M81" s="21" t="str">
        <f t="shared" si="286"/>
        <v/>
      </c>
      <c r="N81" s="21" t="str">
        <f t="shared" si="286"/>
        <v/>
      </c>
      <c r="O81" s="21" t="str">
        <f t="shared" si="286"/>
        <v>IS</v>
      </c>
      <c r="P81" s="448" t="str">
        <f t="shared" si="286"/>
        <v/>
      </c>
      <c r="Q81" s="21" t="str">
        <f t="shared" si="286"/>
        <v>DH</v>
      </c>
      <c r="R81" s="21" t="str">
        <f t="shared" si="286"/>
        <v/>
      </c>
      <c r="S81" s="21" t="str">
        <f t="shared" si="286"/>
        <v/>
      </c>
      <c r="T81" s="487" t="str">
        <f t="shared" si="286"/>
        <v/>
      </c>
      <c r="U81" s="20" t="str">
        <f t="shared" si="286"/>
        <v/>
      </c>
      <c r="V81" s="21" t="str">
        <f t="shared" si="286"/>
        <v/>
      </c>
      <c r="W81" s="21" t="str">
        <f t="shared" si="286"/>
        <v/>
      </c>
      <c r="X81" s="21" t="str">
        <f t="shared" si="286"/>
        <v/>
      </c>
      <c r="Y81" s="448" t="str">
        <f t="shared" si="286"/>
        <v/>
      </c>
      <c r="Z81" s="21" t="str">
        <f t="shared" si="286"/>
        <v>IS</v>
      </c>
      <c r="AA81" s="21" t="str">
        <f t="shared" si="286"/>
        <v>DH</v>
      </c>
      <c r="AB81" s="21" t="str">
        <f t="shared" si="286"/>
        <v/>
      </c>
      <c r="AC81" s="487" t="str">
        <f t="shared" si="286"/>
        <v/>
      </c>
      <c r="AD81" s="20" t="str">
        <f t="shared" si="286"/>
        <v>DH</v>
      </c>
      <c r="AE81" s="21" t="str">
        <f t="shared" si="286"/>
        <v/>
      </c>
      <c r="AF81" s="21" t="str">
        <f t="shared" si="286"/>
        <v>IS</v>
      </c>
      <c r="AG81" s="21" t="str">
        <f t="shared" si="286"/>
        <v>IS</v>
      </c>
      <c r="AH81" s="448" t="str">
        <f t="shared" si="286"/>
        <v/>
      </c>
      <c r="AI81" s="21" t="str">
        <f t="shared" si="286"/>
        <v/>
      </c>
      <c r="AJ81" s="21" t="str">
        <f t="shared" si="286"/>
        <v/>
      </c>
      <c r="AK81" s="21" t="str">
        <f t="shared" si="286"/>
        <v>DH</v>
      </c>
      <c r="AL81" s="487" t="str">
        <f t="shared" si="286"/>
        <v/>
      </c>
      <c r="AM81" s="20" t="str">
        <f t="shared" si="286"/>
        <v/>
      </c>
      <c r="AN81" s="21" t="str">
        <f t="shared" si="286"/>
        <v/>
      </c>
      <c r="AO81" s="21" t="str">
        <f t="shared" si="286"/>
        <v>IS</v>
      </c>
      <c r="AP81" s="21" t="str">
        <f t="shared" si="286"/>
        <v/>
      </c>
      <c r="AQ81" s="448" t="str">
        <f t="shared" si="286"/>
        <v/>
      </c>
      <c r="AR81" s="21" t="str">
        <f t="shared" si="286"/>
        <v>DH</v>
      </c>
      <c r="AS81" s="21" t="str">
        <f t="shared" si="286"/>
        <v>DH</v>
      </c>
      <c r="AT81" s="21" t="str">
        <f t="shared" si="286"/>
        <v>IS</v>
      </c>
      <c r="AU81" s="498" t="str">
        <f t="shared" si="286"/>
        <v/>
      </c>
      <c r="AV81" s="51">
        <f t="shared" si="285"/>
        <v>16</v>
      </c>
      <c r="AX81" s="66"/>
      <c r="AY81" s="66"/>
      <c r="AZ81" s="66"/>
      <c r="BA81" s="66"/>
      <c r="BB81" s="66"/>
      <c r="BC81" s="66"/>
      <c r="BD81" s="66"/>
      <c r="BE81" s="66"/>
      <c r="BF81" s="66"/>
      <c r="BG81" s="66"/>
      <c r="BH81" s="66"/>
      <c r="BI81" s="66"/>
      <c r="BJ81" s="66"/>
      <c r="BK81" s="66"/>
      <c r="BL81" s="66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6"/>
      <c r="CA81" s="66"/>
      <c r="CB81" s="66"/>
      <c r="CC81" s="66"/>
      <c r="CD81" s="66"/>
      <c r="CE81" s="66"/>
      <c r="CF81" s="66"/>
      <c r="CG81" s="66"/>
      <c r="CH81" s="66"/>
      <c r="CI81" s="66"/>
      <c r="CJ81" s="66"/>
      <c r="CK81" s="66"/>
      <c r="CL81" s="66"/>
      <c r="CM81" s="66"/>
      <c r="CN81" s="66"/>
      <c r="CO81" s="66"/>
      <c r="CP81" s="66"/>
      <c r="CQ81" s="66"/>
      <c r="CR81" s="66"/>
      <c r="CS81" s="66"/>
      <c r="CT81" s="66"/>
      <c r="CU81" s="66"/>
      <c r="CV81" s="66"/>
      <c r="CW81" s="66"/>
      <c r="CX81" s="66"/>
      <c r="CY81" s="66"/>
      <c r="CZ81" s="66"/>
      <c r="DA81" s="66"/>
      <c r="DB81" s="66"/>
      <c r="DC81" s="66"/>
      <c r="DD81" s="66"/>
      <c r="DE81" s="66"/>
      <c r="DF81" s="66"/>
      <c r="DG81" s="66"/>
      <c r="DH81" s="66"/>
      <c r="DI81" s="66"/>
      <c r="DJ81" s="66"/>
      <c r="DK81" s="66"/>
      <c r="DL81" s="66"/>
      <c r="DM81" s="66"/>
      <c r="DN81" s="66"/>
      <c r="DO81" s="66"/>
      <c r="DP81" s="66"/>
    </row>
    <row r="82" spans="1:120" x14ac:dyDescent="0.25">
      <c r="A82" s="51">
        <f t="shared" ref="A82:AV82" si="287">A45</f>
        <v>13</v>
      </c>
      <c r="B82" s="31" t="str">
        <f t="shared" si="287"/>
        <v>Cilji</v>
      </c>
      <c r="C82" s="20" t="str">
        <f t="shared" ref="C82:AU82" si="288">IFERROR(VLOOKUP(C45,$A$5:$AU$18,C114,FALSE),"")</f>
        <v/>
      </c>
      <c r="D82" s="21" t="str">
        <f t="shared" si="288"/>
        <v>MT</v>
      </c>
      <c r="E82" s="21" t="str">
        <f t="shared" si="288"/>
        <v/>
      </c>
      <c r="F82" s="21" t="str">
        <f t="shared" si="288"/>
        <v>MT</v>
      </c>
      <c r="G82" s="448" t="str">
        <f t="shared" si="288"/>
        <v/>
      </c>
      <c r="H82" s="21" t="str">
        <f t="shared" si="288"/>
        <v/>
      </c>
      <c r="I82" s="21" t="str">
        <f t="shared" si="288"/>
        <v>MT</v>
      </c>
      <c r="J82" s="21" t="str">
        <f t="shared" si="288"/>
        <v>MT</v>
      </c>
      <c r="K82" s="487" t="str">
        <f t="shared" si="288"/>
        <v/>
      </c>
      <c r="L82" s="20" t="str">
        <f t="shared" si="288"/>
        <v/>
      </c>
      <c r="M82" s="21" t="str">
        <f t="shared" si="288"/>
        <v/>
      </c>
      <c r="N82" s="21" t="str">
        <f t="shared" si="288"/>
        <v/>
      </c>
      <c r="O82" s="21" t="str">
        <f t="shared" si="288"/>
        <v>MT</v>
      </c>
      <c r="P82" s="448" t="str">
        <f t="shared" si="288"/>
        <v/>
      </c>
      <c r="Q82" s="21" t="str">
        <f t="shared" si="288"/>
        <v>MT</v>
      </c>
      <c r="R82" s="21" t="str">
        <f t="shared" si="288"/>
        <v>MT</v>
      </c>
      <c r="S82" s="21" t="str">
        <f t="shared" si="288"/>
        <v>MT</v>
      </c>
      <c r="T82" s="487" t="str">
        <f t="shared" si="288"/>
        <v/>
      </c>
      <c r="U82" s="20" t="str">
        <f t="shared" si="288"/>
        <v>MT</v>
      </c>
      <c r="V82" s="21" t="str">
        <f t="shared" si="288"/>
        <v/>
      </c>
      <c r="W82" s="21" t="str">
        <f t="shared" si="288"/>
        <v/>
      </c>
      <c r="X82" s="21" t="str">
        <f t="shared" si="288"/>
        <v>MT</v>
      </c>
      <c r="Y82" s="448" t="str">
        <f t="shared" si="288"/>
        <v/>
      </c>
      <c r="Z82" s="21" t="str">
        <f t="shared" si="288"/>
        <v>MT</v>
      </c>
      <c r="AA82" s="21" t="str">
        <f t="shared" si="288"/>
        <v/>
      </c>
      <c r="AB82" s="21" t="str">
        <f t="shared" si="288"/>
        <v>MT</v>
      </c>
      <c r="AC82" s="487" t="str">
        <f t="shared" si="288"/>
        <v/>
      </c>
      <c r="AD82" s="20" t="str">
        <f t="shared" si="288"/>
        <v/>
      </c>
      <c r="AE82" s="21" t="str">
        <f t="shared" si="288"/>
        <v/>
      </c>
      <c r="AF82" s="21" t="str">
        <f t="shared" si="288"/>
        <v/>
      </c>
      <c r="AG82" s="21" t="str">
        <f t="shared" si="288"/>
        <v>MT</v>
      </c>
      <c r="AH82" s="448" t="str">
        <f t="shared" si="288"/>
        <v/>
      </c>
      <c r="AI82" s="21" t="str">
        <f t="shared" si="288"/>
        <v>MT</v>
      </c>
      <c r="AJ82" s="21" t="str">
        <f t="shared" si="288"/>
        <v>MT</v>
      </c>
      <c r="AK82" s="21" t="str">
        <f t="shared" si="288"/>
        <v>MT</v>
      </c>
      <c r="AL82" s="487" t="str">
        <f t="shared" si="288"/>
        <v/>
      </c>
      <c r="AM82" s="20" t="str">
        <f t="shared" si="288"/>
        <v/>
      </c>
      <c r="AN82" s="21" t="str">
        <f t="shared" si="288"/>
        <v>MT</v>
      </c>
      <c r="AO82" s="21" t="str">
        <f t="shared" si="288"/>
        <v/>
      </c>
      <c r="AP82" s="21" t="str">
        <f t="shared" si="288"/>
        <v>MT</v>
      </c>
      <c r="AQ82" s="448" t="str">
        <f t="shared" si="288"/>
        <v/>
      </c>
      <c r="AR82" s="21" t="str">
        <f t="shared" si="288"/>
        <v/>
      </c>
      <c r="AS82" s="21" t="str">
        <f t="shared" si="288"/>
        <v>MT</v>
      </c>
      <c r="AT82" s="21" t="str">
        <f t="shared" si="288"/>
        <v>MT</v>
      </c>
      <c r="AU82" s="498" t="str">
        <f t="shared" si="288"/>
        <v/>
      </c>
      <c r="AV82" s="51">
        <f t="shared" si="287"/>
        <v>20</v>
      </c>
      <c r="AX82" s="66"/>
      <c r="AY82" s="66"/>
      <c r="AZ82" s="66"/>
      <c r="BA82" s="66"/>
      <c r="BB82" s="66"/>
      <c r="BC82" s="66"/>
      <c r="BD82" s="66"/>
      <c r="BE82" s="66"/>
      <c r="BF82" s="66"/>
      <c r="BG82" s="66"/>
      <c r="BH82" s="66"/>
      <c r="BI82" s="66"/>
      <c r="BJ82" s="66"/>
      <c r="BK82" s="66"/>
      <c r="BL82" s="66"/>
      <c r="BM82" s="66"/>
      <c r="BN82" s="66"/>
      <c r="BO82" s="66"/>
      <c r="BP82" s="66"/>
      <c r="BQ82" s="66"/>
      <c r="BR82" s="66"/>
      <c r="BS82" s="66"/>
      <c r="BT82" s="66"/>
      <c r="BU82" s="66"/>
      <c r="BV82" s="66"/>
      <c r="BW82" s="66"/>
      <c r="BX82" s="66"/>
      <c r="BY82" s="66"/>
      <c r="BZ82" s="66"/>
      <c r="CA82" s="66"/>
      <c r="CB82" s="66"/>
      <c r="CC82" s="66"/>
      <c r="CD82" s="66"/>
      <c r="CE82" s="66"/>
      <c r="CF82" s="66"/>
      <c r="CG82" s="66"/>
      <c r="CH82" s="66"/>
      <c r="CI82" s="66"/>
      <c r="CJ82" s="66"/>
      <c r="CK82" s="66"/>
      <c r="CL82" s="66"/>
      <c r="CM82" s="66"/>
      <c r="CN82" s="66"/>
      <c r="CO82" s="66"/>
      <c r="CP82" s="66"/>
      <c r="CQ82" s="66"/>
      <c r="CR82" s="66"/>
      <c r="CS82" s="66"/>
      <c r="CT82" s="66"/>
      <c r="CU82" s="66"/>
      <c r="CV82" s="66"/>
      <c r="CW82" s="66"/>
      <c r="CX82" s="66"/>
      <c r="CY82" s="66"/>
      <c r="CZ82" s="66"/>
      <c r="DA82" s="66"/>
      <c r="DB82" s="66"/>
      <c r="DC82" s="66"/>
      <c r="DD82" s="66"/>
      <c r="DE82" s="66"/>
      <c r="DF82" s="66"/>
      <c r="DG82" s="66"/>
      <c r="DH82" s="66"/>
      <c r="DI82" s="66"/>
      <c r="DJ82" s="66"/>
      <c r="DK82" s="66"/>
      <c r="DL82" s="66"/>
      <c r="DM82" s="66"/>
      <c r="DN82" s="66"/>
      <c r="DO82" s="66"/>
      <c r="DP82" s="66"/>
    </row>
    <row r="83" spans="1:120" x14ac:dyDescent="0.25">
      <c r="A83" s="51">
        <f t="shared" ref="A83:AV83" si="289">A46</f>
        <v>14</v>
      </c>
      <c r="B83" s="31" t="str">
        <f t="shared" si="289"/>
        <v>Ali</v>
      </c>
      <c r="C83" s="20" t="str">
        <f t="shared" ref="C83:AU83" si="290">IFERROR(VLOOKUP(C46,$A$5:$AU$18,C115,FALSE),"")</f>
        <v/>
      </c>
      <c r="D83" s="21" t="str">
        <f t="shared" si="290"/>
        <v/>
      </c>
      <c r="E83" s="21" t="str">
        <f t="shared" si="290"/>
        <v>IS</v>
      </c>
      <c r="F83" s="21" t="str">
        <f t="shared" si="290"/>
        <v/>
      </c>
      <c r="G83" s="448" t="str">
        <f t="shared" si="290"/>
        <v/>
      </c>
      <c r="H83" s="21" t="str">
        <f t="shared" si="290"/>
        <v>MT</v>
      </c>
      <c r="I83" s="21" t="str">
        <f t="shared" si="290"/>
        <v>MT</v>
      </c>
      <c r="J83" s="21" t="str">
        <f t="shared" si="290"/>
        <v/>
      </c>
      <c r="K83" s="487" t="str">
        <f t="shared" si="290"/>
        <v/>
      </c>
      <c r="L83" s="20" t="str">
        <f t="shared" si="290"/>
        <v>IS</v>
      </c>
      <c r="M83" s="21" t="str">
        <f t="shared" si="290"/>
        <v/>
      </c>
      <c r="N83" s="21" t="str">
        <f t="shared" si="290"/>
        <v>MT</v>
      </c>
      <c r="O83" s="21" t="str">
        <f t="shared" si="290"/>
        <v>MT</v>
      </c>
      <c r="P83" s="448" t="str">
        <f t="shared" si="290"/>
        <v/>
      </c>
      <c r="Q83" s="21" t="str">
        <f t="shared" si="290"/>
        <v/>
      </c>
      <c r="R83" s="21" t="str">
        <f t="shared" si="290"/>
        <v/>
      </c>
      <c r="S83" s="21" t="str">
        <f t="shared" si="290"/>
        <v>HL</v>
      </c>
      <c r="T83" s="487" t="str">
        <f t="shared" si="290"/>
        <v/>
      </c>
      <c r="U83" s="20" t="str">
        <f t="shared" si="290"/>
        <v/>
      </c>
      <c r="V83" s="21" t="str">
        <f t="shared" si="290"/>
        <v>MT</v>
      </c>
      <c r="W83" s="21" t="str">
        <f t="shared" si="290"/>
        <v/>
      </c>
      <c r="X83" s="21" t="str">
        <f t="shared" si="290"/>
        <v>IS</v>
      </c>
      <c r="Y83" s="448" t="str">
        <f t="shared" si="290"/>
        <v/>
      </c>
      <c r="Z83" s="21" t="str">
        <f t="shared" si="290"/>
        <v/>
      </c>
      <c r="AA83" s="21" t="str">
        <f t="shared" si="290"/>
        <v>MT</v>
      </c>
      <c r="AB83" s="21" t="str">
        <f t="shared" si="290"/>
        <v>HL</v>
      </c>
      <c r="AC83" s="487" t="str">
        <f t="shared" si="290"/>
        <v/>
      </c>
      <c r="AD83" s="20" t="str">
        <f t="shared" si="290"/>
        <v/>
      </c>
      <c r="AE83" s="21" t="str">
        <f t="shared" si="290"/>
        <v/>
      </c>
      <c r="AF83" s="21" t="str">
        <f t="shared" si="290"/>
        <v/>
      </c>
      <c r="AG83" s="21" t="str">
        <f t="shared" si="290"/>
        <v/>
      </c>
      <c r="AH83" s="448" t="str">
        <f t="shared" si="290"/>
        <v/>
      </c>
      <c r="AI83" s="21" t="str">
        <f t="shared" si="290"/>
        <v/>
      </c>
      <c r="AJ83" s="21" t="str">
        <f t="shared" si="290"/>
        <v>MT</v>
      </c>
      <c r="AK83" s="21" t="str">
        <f t="shared" si="290"/>
        <v>MT</v>
      </c>
      <c r="AL83" s="487" t="str">
        <f t="shared" si="290"/>
        <v/>
      </c>
      <c r="AM83" s="20" t="str">
        <f t="shared" si="290"/>
        <v>MT</v>
      </c>
      <c r="AN83" s="21" t="str">
        <f t="shared" si="290"/>
        <v/>
      </c>
      <c r="AO83" s="21" t="str">
        <f t="shared" si="290"/>
        <v>MT</v>
      </c>
      <c r="AP83" s="21" t="str">
        <f t="shared" si="290"/>
        <v>MT</v>
      </c>
      <c r="AQ83" s="448" t="str">
        <f t="shared" si="290"/>
        <v/>
      </c>
      <c r="AR83" s="21" t="str">
        <f t="shared" si="290"/>
        <v/>
      </c>
      <c r="AS83" s="21" t="str">
        <f t="shared" si="290"/>
        <v>HL</v>
      </c>
      <c r="AT83" s="21" t="str">
        <f t="shared" si="290"/>
        <v>HL</v>
      </c>
      <c r="AU83" s="498" t="str">
        <f t="shared" si="290"/>
        <v/>
      </c>
      <c r="AV83" s="51">
        <f t="shared" si="289"/>
        <v>18</v>
      </c>
      <c r="AX83" s="66"/>
      <c r="AY83" s="66"/>
      <c r="AZ83" s="66"/>
      <c r="BA83" s="66"/>
      <c r="BB83" s="66"/>
      <c r="BC83" s="66"/>
      <c r="BD83" s="66"/>
      <c r="BE83" s="66"/>
      <c r="BF83" s="66"/>
      <c r="BG83" s="66"/>
      <c r="BH83" s="66"/>
      <c r="BI83" s="66"/>
      <c r="BJ83" s="66"/>
      <c r="BK83" s="66"/>
      <c r="BL83" s="66"/>
      <c r="BM83" s="66"/>
      <c r="BN83" s="66"/>
      <c r="BO83" s="66"/>
      <c r="BP83" s="66"/>
      <c r="BQ83" s="66"/>
      <c r="BR83" s="66"/>
      <c r="BS83" s="66"/>
      <c r="BT83" s="66"/>
      <c r="BU83" s="66"/>
      <c r="BV83" s="66"/>
      <c r="BW83" s="66"/>
      <c r="BX83" s="66"/>
      <c r="BY83" s="66"/>
      <c r="BZ83" s="66"/>
      <c r="CA83" s="66"/>
      <c r="CB83" s="66"/>
      <c r="CC83" s="66"/>
      <c r="CD83" s="66"/>
      <c r="CE83" s="66"/>
      <c r="CF83" s="66"/>
      <c r="CG83" s="66"/>
      <c r="CH83" s="66"/>
      <c r="CI83" s="66"/>
      <c r="CJ83" s="66"/>
      <c r="CK83" s="66"/>
      <c r="CL83" s="66"/>
      <c r="CM83" s="66"/>
      <c r="CN83" s="66"/>
      <c r="CO83" s="66"/>
      <c r="CP83" s="66"/>
      <c r="CQ83" s="66"/>
      <c r="CR83" s="66"/>
      <c r="CS83" s="66"/>
      <c r="CT83" s="66"/>
      <c r="CU83" s="66"/>
      <c r="CV83" s="66"/>
      <c r="CW83" s="66"/>
      <c r="CX83" s="66"/>
      <c r="CY83" s="66"/>
      <c r="CZ83" s="66"/>
      <c r="DA83" s="66"/>
      <c r="DB83" s="66"/>
      <c r="DC83" s="66"/>
      <c r="DD83" s="66"/>
      <c r="DE83" s="66"/>
      <c r="DF83" s="66"/>
      <c r="DG83" s="66"/>
      <c r="DH83" s="66"/>
      <c r="DI83" s="66"/>
      <c r="DJ83" s="66"/>
      <c r="DK83" s="66"/>
      <c r="DL83" s="66"/>
      <c r="DM83" s="66"/>
      <c r="DN83" s="66"/>
      <c r="DO83" s="66"/>
      <c r="DP83" s="66"/>
    </row>
    <row r="84" spans="1:120" x14ac:dyDescent="0.25">
      <c r="A84" s="51">
        <f t="shared" ref="A84:AV84" si="291">A47</f>
        <v>15</v>
      </c>
      <c r="B84" s="31" t="str">
        <f t="shared" si="291"/>
        <v>Sajith PG</v>
      </c>
      <c r="C84" s="20" t="str">
        <f t="shared" ref="C84:AU84" si="292">IFERROR(VLOOKUP(C47,$A$5:$AU$18,C116,FALSE),"")</f>
        <v/>
      </c>
      <c r="D84" s="21" t="str">
        <f t="shared" si="292"/>
        <v/>
      </c>
      <c r="E84" s="21" t="str">
        <f t="shared" si="292"/>
        <v>EN</v>
      </c>
      <c r="F84" s="21" t="str">
        <f t="shared" si="292"/>
        <v>LS</v>
      </c>
      <c r="G84" s="448" t="str">
        <f t="shared" si="292"/>
        <v/>
      </c>
      <c r="H84" s="21" t="str">
        <f t="shared" si="292"/>
        <v>EN</v>
      </c>
      <c r="I84" s="21" t="str">
        <f t="shared" si="292"/>
        <v/>
      </c>
      <c r="J84" s="21" t="str">
        <f t="shared" si="292"/>
        <v>LS</v>
      </c>
      <c r="K84" s="487" t="str">
        <f t="shared" si="292"/>
        <v/>
      </c>
      <c r="L84" s="20" t="str">
        <f t="shared" si="292"/>
        <v>EN</v>
      </c>
      <c r="M84" s="21" t="str">
        <f t="shared" si="292"/>
        <v/>
      </c>
      <c r="N84" s="21" t="str">
        <f t="shared" si="292"/>
        <v>EN</v>
      </c>
      <c r="O84" s="21" t="str">
        <f t="shared" si="292"/>
        <v/>
      </c>
      <c r="P84" s="448" t="str">
        <f t="shared" si="292"/>
        <v/>
      </c>
      <c r="Q84" s="21" t="str">
        <f t="shared" si="292"/>
        <v>EN</v>
      </c>
      <c r="R84" s="21" t="str">
        <f t="shared" si="292"/>
        <v/>
      </c>
      <c r="S84" s="21" t="str">
        <f t="shared" si="292"/>
        <v>EN</v>
      </c>
      <c r="T84" s="487" t="str">
        <f t="shared" si="292"/>
        <v/>
      </c>
      <c r="U84" s="20" t="str">
        <f t="shared" si="292"/>
        <v/>
      </c>
      <c r="V84" s="21" t="str">
        <f t="shared" si="292"/>
        <v/>
      </c>
      <c r="W84" s="21" t="str">
        <f t="shared" si="292"/>
        <v>EN</v>
      </c>
      <c r="X84" s="21" t="str">
        <f t="shared" si="292"/>
        <v/>
      </c>
      <c r="Y84" s="448" t="str">
        <f t="shared" si="292"/>
        <v/>
      </c>
      <c r="Z84" s="21" t="str">
        <f t="shared" si="292"/>
        <v>EN</v>
      </c>
      <c r="AA84" s="21" t="str">
        <f t="shared" si="292"/>
        <v>EN</v>
      </c>
      <c r="AB84" s="21" t="str">
        <f t="shared" si="292"/>
        <v>LS</v>
      </c>
      <c r="AC84" s="487" t="str">
        <f t="shared" si="292"/>
        <v/>
      </c>
      <c r="AD84" s="20" t="str">
        <f t="shared" si="292"/>
        <v/>
      </c>
      <c r="AE84" s="21" t="str">
        <f t="shared" si="292"/>
        <v>EN</v>
      </c>
      <c r="AF84" s="21" t="str">
        <f t="shared" si="292"/>
        <v>EN</v>
      </c>
      <c r="AG84" s="21" t="str">
        <f t="shared" si="292"/>
        <v/>
      </c>
      <c r="AH84" s="448" t="str">
        <f t="shared" si="292"/>
        <v/>
      </c>
      <c r="AI84" s="21" t="str">
        <f t="shared" si="292"/>
        <v>EN</v>
      </c>
      <c r="AJ84" s="21" t="str">
        <f t="shared" si="292"/>
        <v>EN</v>
      </c>
      <c r="AK84" s="21" t="str">
        <f t="shared" si="292"/>
        <v/>
      </c>
      <c r="AL84" s="487" t="str">
        <f t="shared" si="292"/>
        <v/>
      </c>
      <c r="AM84" s="20" t="str">
        <f t="shared" si="292"/>
        <v/>
      </c>
      <c r="AN84" s="21" t="str">
        <f t="shared" si="292"/>
        <v>EN</v>
      </c>
      <c r="AO84" s="21" t="str">
        <f t="shared" si="292"/>
        <v/>
      </c>
      <c r="AP84" s="21" t="str">
        <f t="shared" si="292"/>
        <v/>
      </c>
      <c r="AQ84" s="448" t="str">
        <f t="shared" si="292"/>
        <v/>
      </c>
      <c r="AR84" s="21" t="str">
        <f t="shared" si="292"/>
        <v>EN</v>
      </c>
      <c r="AS84" s="21" t="str">
        <f t="shared" si="292"/>
        <v>EN</v>
      </c>
      <c r="AT84" s="21" t="str">
        <f t="shared" si="292"/>
        <v>EN</v>
      </c>
      <c r="AU84" s="498" t="str">
        <f t="shared" si="292"/>
        <v/>
      </c>
      <c r="AV84" s="51">
        <f t="shared" si="291"/>
        <v>20</v>
      </c>
      <c r="AX84" s="66"/>
      <c r="AY84" s="66"/>
      <c r="AZ84" s="66"/>
      <c r="BA84" s="66"/>
      <c r="BB84" s="66"/>
      <c r="BC84" s="66"/>
      <c r="BD84" s="66"/>
      <c r="BE84" s="66"/>
      <c r="BF84" s="66"/>
      <c r="BG84" s="66"/>
      <c r="BH84" s="66"/>
      <c r="BI84" s="66"/>
      <c r="BJ84" s="66"/>
      <c r="BK84" s="66"/>
      <c r="BL84" s="66"/>
      <c r="BM84" s="66"/>
      <c r="BN84" s="66"/>
      <c r="BO84" s="66"/>
      <c r="BP84" s="66"/>
      <c r="BQ84" s="66"/>
      <c r="BR84" s="66"/>
      <c r="BS84" s="66"/>
      <c r="BT84" s="66"/>
      <c r="BU84" s="66"/>
      <c r="BV84" s="66"/>
      <c r="BW84" s="66"/>
      <c r="BX84" s="66"/>
      <c r="BY84" s="66"/>
      <c r="BZ84" s="66"/>
      <c r="CA84" s="66"/>
      <c r="CB84" s="66"/>
      <c r="CC84" s="66"/>
      <c r="CD84" s="66"/>
      <c r="CE84" s="66"/>
      <c r="CF84" s="66"/>
      <c r="CG84" s="66"/>
      <c r="CH84" s="66"/>
      <c r="CI84" s="66"/>
      <c r="CJ84" s="66"/>
      <c r="CK84" s="66"/>
      <c r="CL84" s="66"/>
      <c r="CM84" s="66"/>
      <c r="CN84" s="66"/>
      <c r="CO84" s="66"/>
      <c r="CP84" s="66"/>
      <c r="CQ84" s="66"/>
      <c r="CR84" s="66"/>
      <c r="CS84" s="66"/>
      <c r="CT84" s="66"/>
      <c r="CU84" s="66"/>
      <c r="CV84" s="66"/>
      <c r="CW84" s="66"/>
      <c r="CX84" s="66"/>
      <c r="CY84" s="66"/>
      <c r="CZ84" s="66"/>
      <c r="DA84" s="66"/>
      <c r="DB84" s="66"/>
      <c r="DC84" s="66"/>
      <c r="DD84" s="66"/>
      <c r="DE84" s="66"/>
      <c r="DF84" s="66"/>
      <c r="DG84" s="66"/>
      <c r="DH84" s="66"/>
      <c r="DI84" s="66"/>
      <c r="DJ84" s="66"/>
      <c r="DK84" s="66"/>
      <c r="DL84" s="66"/>
      <c r="DM84" s="66"/>
      <c r="DN84" s="66"/>
      <c r="DO84" s="66"/>
      <c r="DP84" s="66"/>
    </row>
    <row r="85" spans="1:120" x14ac:dyDescent="0.25">
      <c r="A85" s="51">
        <f t="shared" ref="A85:AV85" si="293">A48</f>
        <v>16</v>
      </c>
      <c r="B85" s="31" t="str">
        <f t="shared" si="293"/>
        <v>Nizna</v>
      </c>
      <c r="C85" s="20" t="str">
        <f t="shared" ref="C85:AU85" si="294">IFERROR(VLOOKUP(C48,$A$5:$AU$18,C117,FALSE),"")</f>
        <v/>
      </c>
      <c r="D85" s="21" t="str">
        <f t="shared" si="294"/>
        <v>AC</v>
      </c>
      <c r="E85" s="21" t="str">
        <f t="shared" si="294"/>
        <v>AC</v>
      </c>
      <c r="F85" s="21" t="str">
        <f t="shared" si="294"/>
        <v/>
      </c>
      <c r="G85" s="448" t="str">
        <f t="shared" si="294"/>
        <v/>
      </c>
      <c r="H85" s="21" t="str">
        <f t="shared" si="294"/>
        <v>AC</v>
      </c>
      <c r="I85" s="21" t="str">
        <f t="shared" si="294"/>
        <v/>
      </c>
      <c r="J85" s="21" t="str">
        <f t="shared" si="294"/>
        <v/>
      </c>
      <c r="K85" s="487" t="str">
        <f t="shared" si="294"/>
        <v/>
      </c>
      <c r="L85" s="20" t="str">
        <f t="shared" si="294"/>
        <v>AC</v>
      </c>
      <c r="M85" s="21" t="str">
        <f t="shared" si="294"/>
        <v>AC</v>
      </c>
      <c r="N85" s="21" t="str">
        <f t="shared" si="294"/>
        <v>AC</v>
      </c>
      <c r="O85" s="21" t="str">
        <f t="shared" si="294"/>
        <v/>
      </c>
      <c r="P85" s="448" t="str">
        <f t="shared" si="294"/>
        <v/>
      </c>
      <c r="Q85" s="21" t="str">
        <f t="shared" si="294"/>
        <v/>
      </c>
      <c r="R85" s="21" t="str">
        <f t="shared" si="294"/>
        <v>IC</v>
      </c>
      <c r="S85" s="21" t="str">
        <f t="shared" si="294"/>
        <v>IC</v>
      </c>
      <c r="T85" s="487" t="str">
        <f t="shared" si="294"/>
        <v/>
      </c>
      <c r="U85" s="20" t="str">
        <f t="shared" si="294"/>
        <v/>
      </c>
      <c r="V85" s="21" t="str">
        <f t="shared" si="294"/>
        <v>AC</v>
      </c>
      <c r="W85" s="21" t="str">
        <f t="shared" si="294"/>
        <v>AC</v>
      </c>
      <c r="X85" s="21" t="str">
        <f t="shared" si="294"/>
        <v>AC</v>
      </c>
      <c r="Y85" s="448" t="str">
        <f t="shared" si="294"/>
        <v/>
      </c>
      <c r="Z85" s="21" t="str">
        <f t="shared" si="294"/>
        <v>CA</v>
      </c>
      <c r="AA85" s="21" t="str">
        <f t="shared" si="294"/>
        <v/>
      </c>
      <c r="AB85" s="21" t="str">
        <f t="shared" si="294"/>
        <v/>
      </c>
      <c r="AC85" s="487" t="str">
        <f t="shared" si="294"/>
        <v/>
      </c>
      <c r="AD85" s="20" t="str">
        <f t="shared" si="294"/>
        <v/>
      </c>
      <c r="AE85" s="21" t="str">
        <f t="shared" si="294"/>
        <v/>
      </c>
      <c r="AF85" s="21" t="str">
        <f t="shared" si="294"/>
        <v/>
      </c>
      <c r="AG85" s="21" t="str">
        <f t="shared" si="294"/>
        <v>AC</v>
      </c>
      <c r="AH85" s="448" t="str">
        <f t="shared" si="294"/>
        <v/>
      </c>
      <c r="AI85" s="21" t="str">
        <f t="shared" si="294"/>
        <v/>
      </c>
      <c r="AJ85" s="21" t="str">
        <f t="shared" si="294"/>
        <v/>
      </c>
      <c r="AK85" s="21" t="str">
        <f t="shared" si="294"/>
        <v/>
      </c>
      <c r="AL85" s="487" t="str">
        <f t="shared" si="294"/>
        <v/>
      </c>
      <c r="AM85" s="20" t="str">
        <f t="shared" si="294"/>
        <v>AC</v>
      </c>
      <c r="AN85" s="21" t="str">
        <f t="shared" si="294"/>
        <v>AC</v>
      </c>
      <c r="AO85" s="21" t="str">
        <f t="shared" si="294"/>
        <v>AC</v>
      </c>
      <c r="AP85" s="21" t="str">
        <f t="shared" si="294"/>
        <v/>
      </c>
      <c r="AQ85" s="448" t="str">
        <f t="shared" si="294"/>
        <v/>
      </c>
      <c r="AR85" s="21" t="str">
        <f t="shared" si="294"/>
        <v>CA</v>
      </c>
      <c r="AS85" s="21" t="str">
        <f t="shared" si="294"/>
        <v/>
      </c>
      <c r="AT85" s="21" t="str">
        <f t="shared" si="294"/>
        <v/>
      </c>
      <c r="AU85" s="498" t="str">
        <f t="shared" si="294"/>
        <v/>
      </c>
      <c r="AV85" s="51">
        <f t="shared" si="293"/>
        <v>17</v>
      </c>
      <c r="AX85" s="66"/>
      <c r="AY85" s="66"/>
      <c r="AZ85" s="66"/>
      <c r="BA85" s="66"/>
      <c r="BB85" s="66"/>
      <c r="BC85" s="66"/>
      <c r="BD85" s="66"/>
      <c r="BE85" s="66"/>
      <c r="BF85" s="66"/>
      <c r="BG85" s="66"/>
      <c r="BH85" s="66"/>
      <c r="BI85" s="66"/>
      <c r="BJ85" s="66"/>
      <c r="BK85" s="66"/>
      <c r="BL85" s="66"/>
      <c r="BM85" s="66"/>
      <c r="BN85" s="66"/>
      <c r="BO85" s="66"/>
      <c r="BP85" s="66"/>
      <c r="BQ85" s="66"/>
      <c r="BR85" s="66"/>
      <c r="BS85" s="66"/>
      <c r="BT85" s="66"/>
      <c r="BU85" s="66"/>
      <c r="BV85" s="66"/>
      <c r="BW85" s="66"/>
      <c r="BX85" s="66"/>
      <c r="BY85" s="66"/>
      <c r="BZ85" s="66"/>
      <c r="CA85" s="66"/>
      <c r="CB85" s="66"/>
      <c r="CC85" s="66"/>
      <c r="CD85" s="66"/>
      <c r="CE85" s="66"/>
      <c r="CF85" s="66"/>
      <c r="CG85" s="66"/>
      <c r="CH85" s="66"/>
      <c r="CI85" s="66"/>
      <c r="CJ85" s="66"/>
      <c r="CK85" s="66"/>
      <c r="CL85" s="66"/>
      <c r="CM85" s="66"/>
      <c r="CN85" s="66"/>
      <c r="CO85" s="66"/>
      <c r="CP85" s="66"/>
      <c r="CQ85" s="66"/>
      <c r="CR85" s="66"/>
      <c r="CS85" s="66"/>
      <c r="CT85" s="66"/>
      <c r="CU85" s="66"/>
      <c r="CV85" s="66"/>
      <c r="CW85" s="66"/>
      <c r="CX85" s="66"/>
      <c r="CY85" s="66"/>
      <c r="CZ85" s="66"/>
      <c r="DA85" s="66"/>
      <c r="DB85" s="66"/>
      <c r="DC85" s="66"/>
      <c r="DD85" s="66"/>
      <c r="DE85" s="66"/>
      <c r="DF85" s="66"/>
      <c r="DG85" s="66"/>
      <c r="DH85" s="66"/>
      <c r="DI85" s="66"/>
      <c r="DJ85" s="66"/>
      <c r="DK85" s="66"/>
      <c r="DL85" s="66"/>
      <c r="DM85" s="66"/>
      <c r="DN85" s="66"/>
      <c r="DO85" s="66"/>
      <c r="DP85" s="66"/>
    </row>
    <row r="86" spans="1:120" x14ac:dyDescent="0.25">
      <c r="A86" s="51">
        <f t="shared" ref="A86:AV86" si="295">A49</f>
        <v>17</v>
      </c>
      <c r="B86" s="31" t="str">
        <f t="shared" si="295"/>
        <v>Sanjay</v>
      </c>
      <c r="C86" s="20" t="str">
        <f t="shared" ref="C86:AU86" si="296">IFERROR(VLOOKUP(C49,$A$5:$AU$18,C118,FALSE),"")</f>
        <v/>
      </c>
      <c r="D86" s="21" t="str">
        <f t="shared" si="296"/>
        <v/>
      </c>
      <c r="E86" s="21" t="str">
        <f t="shared" si="296"/>
        <v>SS</v>
      </c>
      <c r="F86" s="21" t="str">
        <f t="shared" si="296"/>
        <v>SS</v>
      </c>
      <c r="G86" s="448" t="str">
        <f t="shared" si="296"/>
        <v/>
      </c>
      <c r="H86" s="21" t="str">
        <f t="shared" si="296"/>
        <v>SS</v>
      </c>
      <c r="I86" s="21" t="str">
        <f t="shared" si="296"/>
        <v/>
      </c>
      <c r="J86" s="21" t="str">
        <f t="shared" si="296"/>
        <v>CA</v>
      </c>
      <c r="K86" s="487" t="str">
        <f t="shared" si="296"/>
        <v/>
      </c>
      <c r="L86" s="20" t="str">
        <f t="shared" si="296"/>
        <v/>
      </c>
      <c r="M86" s="21" t="str">
        <f t="shared" si="296"/>
        <v/>
      </c>
      <c r="N86" s="21" t="str">
        <f t="shared" si="296"/>
        <v>SS</v>
      </c>
      <c r="O86" s="21" t="str">
        <f t="shared" si="296"/>
        <v/>
      </c>
      <c r="P86" s="448" t="str">
        <f t="shared" si="296"/>
        <v/>
      </c>
      <c r="Q86" s="21" t="str">
        <f t="shared" si="296"/>
        <v/>
      </c>
      <c r="R86" s="21" t="str">
        <f t="shared" si="296"/>
        <v/>
      </c>
      <c r="S86" s="21" t="str">
        <f t="shared" si="296"/>
        <v>HL</v>
      </c>
      <c r="T86" s="487" t="str">
        <f t="shared" si="296"/>
        <v/>
      </c>
      <c r="U86" s="20" t="str">
        <f t="shared" si="296"/>
        <v/>
      </c>
      <c r="V86" s="21" t="str">
        <f t="shared" si="296"/>
        <v/>
      </c>
      <c r="W86" s="21" t="str">
        <f t="shared" si="296"/>
        <v>SS</v>
      </c>
      <c r="X86" s="21" t="str">
        <f t="shared" si="296"/>
        <v/>
      </c>
      <c r="Y86" s="448" t="str">
        <f t="shared" si="296"/>
        <v/>
      </c>
      <c r="Z86" s="21" t="str">
        <f t="shared" si="296"/>
        <v>CA</v>
      </c>
      <c r="AA86" s="21" t="str">
        <f t="shared" si="296"/>
        <v>CA</v>
      </c>
      <c r="AB86" s="21" t="str">
        <f t="shared" si="296"/>
        <v>SS</v>
      </c>
      <c r="AC86" s="487" t="str">
        <f t="shared" si="296"/>
        <v/>
      </c>
      <c r="AD86" s="20" t="str">
        <f t="shared" si="296"/>
        <v/>
      </c>
      <c r="AE86" s="21" t="str">
        <f t="shared" si="296"/>
        <v/>
      </c>
      <c r="AF86" s="21" t="str">
        <f t="shared" si="296"/>
        <v/>
      </c>
      <c r="AG86" s="21" t="str">
        <f t="shared" si="296"/>
        <v/>
      </c>
      <c r="AH86" s="448" t="str">
        <f t="shared" si="296"/>
        <v/>
      </c>
      <c r="AI86" s="21" t="str">
        <f t="shared" si="296"/>
        <v>SS</v>
      </c>
      <c r="AJ86" s="21" t="str">
        <f t="shared" si="296"/>
        <v>SS</v>
      </c>
      <c r="AK86" s="21" t="str">
        <f t="shared" si="296"/>
        <v/>
      </c>
      <c r="AL86" s="487" t="str">
        <f t="shared" si="296"/>
        <v/>
      </c>
      <c r="AM86" s="20" t="str">
        <f t="shared" si="296"/>
        <v/>
      </c>
      <c r="AN86" s="21" t="str">
        <f t="shared" si="296"/>
        <v>SS</v>
      </c>
      <c r="AO86" s="21" t="str">
        <f t="shared" si="296"/>
        <v/>
      </c>
      <c r="AP86" s="21" t="str">
        <f t="shared" si="296"/>
        <v>SS</v>
      </c>
      <c r="AQ86" s="448" t="str">
        <f t="shared" si="296"/>
        <v/>
      </c>
      <c r="AR86" s="21" t="str">
        <f t="shared" si="296"/>
        <v/>
      </c>
      <c r="AS86" s="21" t="str">
        <f t="shared" si="296"/>
        <v>CA</v>
      </c>
      <c r="AT86" s="21" t="str">
        <f t="shared" si="296"/>
        <v>CA</v>
      </c>
      <c r="AU86" s="498" t="str">
        <f t="shared" si="296"/>
        <v/>
      </c>
      <c r="AV86" s="51">
        <f t="shared" si="295"/>
        <v>16</v>
      </c>
      <c r="AX86" s="66"/>
      <c r="AY86" s="66"/>
      <c r="AZ86" s="66"/>
      <c r="BA86" s="66"/>
      <c r="BB86" s="66"/>
      <c r="BC86" s="66"/>
      <c r="BD86" s="66"/>
      <c r="BE86" s="66"/>
      <c r="BF86" s="66"/>
      <c r="BG86" s="66"/>
      <c r="BH86" s="66"/>
      <c r="BI86" s="66"/>
      <c r="BJ86" s="66"/>
      <c r="BK86" s="66"/>
      <c r="BL86" s="66"/>
      <c r="BM86" s="66"/>
      <c r="BN86" s="66"/>
      <c r="BO86" s="66"/>
      <c r="BP86" s="66"/>
      <c r="BQ86" s="66"/>
      <c r="BR86" s="66"/>
      <c r="BS86" s="66"/>
      <c r="BT86" s="66"/>
      <c r="BU86" s="66"/>
      <c r="BV86" s="66"/>
      <c r="BW86" s="66"/>
      <c r="BX86" s="66"/>
      <c r="BY86" s="66"/>
      <c r="BZ86" s="66"/>
      <c r="CA86" s="66"/>
      <c r="CB86" s="66"/>
      <c r="CC86" s="66"/>
      <c r="CD86" s="66"/>
      <c r="CE86" s="66"/>
      <c r="CF86" s="66"/>
      <c r="CG86" s="66"/>
      <c r="CH86" s="66"/>
      <c r="CI86" s="66"/>
      <c r="CJ86" s="66"/>
      <c r="CK86" s="66"/>
      <c r="CL86" s="66"/>
      <c r="CM86" s="66"/>
      <c r="CN86" s="66"/>
      <c r="CO86" s="66"/>
      <c r="CP86" s="66"/>
      <c r="CQ86" s="66"/>
      <c r="CR86" s="66"/>
      <c r="CS86" s="66"/>
      <c r="CT86" s="66"/>
      <c r="CU86" s="66"/>
      <c r="CV86" s="66"/>
      <c r="CW86" s="66"/>
      <c r="CX86" s="66"/>
      <c r="CY86" s="66"/>
      <c r="CZ86" s="66"/>
      <c r="DA86" s="66"/>
      <c r="DB86" s="66"/>
      <c r="DC86" s="66"/>
      <c r="DD86" s="66"/>
      <c r="DE86" s="66"/>
      <c r="DF86" s="66"/>
      <c r="DG86" s="66"/>
      <c r="DH86" s="66"/>
      <c r="DI86" s="66"/>
      <c r="DJ86" s="66"/>
      <c r="DK86" s="66"/>
      <c r="DL86" s="66"/>
      <c r="DM86" s="66"/>
      <c r="DN86" s="66"/>
      <c r="DO86" s="66"/>
      <c r="DP86" s="66"/>
    </row>
    <row r="87" spans="1:120" x14ac:dyDescent="0.25">
      <c r="A87" s="51">
        <f t="shared" ref="A87:AV87" si="297">A50</f>
        <v>18</v>
      </c>
      <c r="B87" s="31" t="str">
        <f t="shared" si="297"/>
        <v>Sindhu</v>
      </c>
      <c r="C87" s="20" t="str">
        <f t="shared" ref="C87:AU87" si="298">IFERROR(VLOOKUP(C50,$A$5:$AU$18,C119,FALSE),"")</f>
        <v>EN</v>
      </c>
      <c r="D87" s="21" t="str">
        <f t="shared" si="298"/>
        <v>EN</v>
      </c>
      <c r="E87" s="21" t="str">
        <f t="shared" si="298"/>
        <v>EN</v>
      </c>
      <c r="F87" s="21" t="str">
        <f t="shared" si="298"/>
        <v/>
      </c>
      <c r="G87" s="448" t="str">
        <f t="shared" si="298"/>
        <v/>
      </c>
      <c r="H87" s="21" t="str">
        <f t="shared" si="298"/>
        <v>EN</v>
      </c>
      <c r="I87" s="21" t="str">
        <f t="shared" si="298"/>
        <v/>
      </c>
      <c r="J87" s="21" t="str">
        <f t="shared" si="298"/>
        <v/>
      </c>
      <c r="K87" s="487" t="str">
        <f t="shared" si="298"/>
        <v/>
      </c>
      <c r="L87" s="20" t="str">
        <f t="shared" si="298"/>
        <v>EN</v>
      </c>
      <c r="M87" s="21" t="str">
        <f t="shared" si="298"/>
        <v/>
      </c>
      <c r="N87" s="21" t="str">
        <f t="shared" si="298"/>
        <v>EN</v>
      </c>
      <c r="O87" s="21" t="str">
        <f t="shared" si="298"/>
        <v>EN</v>
      </c>
      <c r="P87" s="448" t="str">
        <f t="shared" si="298"/>
        <v/>
      </c>
      <c r="Q87" s="21" t="str">
        <f t="shared" si="298"/>
        <v/>
      </c>
      <c r="R87" s="21" t="str">
        <f t="shared" si="298"/>
        <v/>
      </c>
      <c r="S87" s="21" t="str">
        <f t="shared" si="298"/>
        <v/>
      </c>
      <c r="T87" s="487" t="str">
        <f t="shared" si="298"/>
        <v/>
      </c>
      <c r="U87" s="20" t="str">
        <f t="shared" si="298"/>
        <v/>
      </c>
      <c r="V87" s="21" t="str">
        <f t="shared" si="298"/>
        <v/>
      </c>
      <c r="W87" s="21" t="str">
        <f t="shared" si="298"/>
        <v>EN</v>
      </c>
      <c r="X87" s="21" t="str">
        <f t="shared" si="298"/>
        <v>EN</v>
      </c>
      <c r="Y87" s="448" t="str">
        <f t="shared" si="298"/>
        <v/>
      </c>
      <c r="Z87" s="21" t="str">
        <f t="shared" si="298"/>
        <v/>
      </c>
      <c r="AA87" s="21" t="str">
        <f t="shared" si="298"/>
        <v/>
      </c>
      <c r="AB87" s="21" t="str">
        <f t="shared" si="298"/>
        <v>EN</v>
      </c>
      <c r="AC87" s="487" t="str">
        <f t="shared" si="298"/>
        <v/>
      </c>
      <c r="AD87" s="20" t="str">
        <f t="shared" si="298"/>
        <v>EN</v>
      </c>
      <c r="AE87" s="21" t="str">
        <f t="shared" si="298"/>
        <v/>
      </c>
      <c r="AF87" s="21" t="str">
        <f t="shared" si="298"/>
        <v>EN</v>
      </c>
      <c r="AG87" s="21" t="str">
        <f t="shared" si="298"/>
        <v>EN</v>
      </c>
      <c r="AH87" s="448" t="str">
        <f t="shared" si="298"/>
        <v/>
      </c>
      <c r="AI87" s="21" t="str">
        <f t="shared" si="298"/>
        <v>EN</v>
      </c>
      <c r="AJ87" s="21" t="str">
        <f t="shared" si="298"/>
        <v>EN</v>
      </c>
      <c r="AK87" s="21" t="str">
        <f t="shared" si="298"/>
        <v/>
      </c>
      <c r="AL87" s="487" t="str">
        <f t="shared" si="298"/>
        <v/>
      </c>
      <c r="AM87" s="20" t="str">
        <f t="shared" si="298"/>
        <v>EN</v>
      </c>
      <c r="AN87" s="21" t="str">
        <f t="shared" si="298"/>
        <v>EN</v>
      </c>
      <c r="AO87" s="21" t="str">
        <f t="shared" si="298"/>
        <v/>
      </c>
      <c r="AP87" s="21" t="str">
        <f t="shared" si="298"/>
        <v/>
      </c>
      <c r="AQ87" s="448" t="str">
        <f t="shared" si="298"/>
        <v/>
      </c>
      <c r="AR87" s="21" t="str">
        <f t="shared" si="298"/>
        <v/>
      </c>
      <c r="AS87" s="21" t="str">
        <f t="shared" si="298"/>
        <v/>
      </c>
      <c r="AT87" s="21" t="str">
        <f t="shared" si="298"/>
        <v>EN</v>
      </c>
      <c r="AU87" s="498" t="str">
        <f t="shared" si="298"/>
        <v/>
      </c>
      <c r="AV87" s="51">
        <f t="shared" si="297"/>
        <v>18</v>
      </c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</row>
    <row r="88" spans="1:120" x14ac:dyDescent="0.25">
      <c r="A88" s="51">
        <f t="shared" ref="A88:AV88" si="299">A51</f>
        <v>19</v>
      </c>
      <c r="B88" s="31" t="str">
        <f t="shared" si="299"/>
        <v>Ahmed</v>
      </c>
      <c r="C88" s="20" t="str">
        <f t="shared" ref="C88:AU88" si="300">IFERROR(VLOOKUP(C51,$A$5:$AU$18,C120,FALSE),"")</f>
        <v>IS</v>
      </c>
      <c r="D88" s="21" t="str">
        <f t="shared" si="300"/>
        <v/>
      </c>
      <c r="E88" s="21" t="str">
        <f t="shared" si="300"/>
        <v/>
      </c>
      <c r="F88" s="21" t="str">
        <f t="shared" si="300"/>
        <v>QR</v>
      </c>
      <c r="G88" s="448" t="str">
        <f t="shared" si="300"/>
        <v/>
      </c>
      <c r="H88" s="21" t="str">
        <f t="shared" si="300"/>
        <v>QR</v>
      </c>
      <c r="I88" s="21" t="str">
        <f t="shared" si="300"/>
        <v/>
      </c>
      <c r="J88" s="21" t="str">
        <f t="shared" si="300"/>
        <v>QR</v>
      </c>
      <c r="K88" s="487" t="str">
        <f t="shared" si="300"/>
        <v/>
      </c>
      <c r="L88" s="20" t="str">
        <f t="shared" si="300"/>
        <v/>
      </c>
      <c r="M88" s="21" t="str">
        <f t="shared" si="300"/>
        <v>QR</v>
      </c>
      <c r="N88" s="21" t="str">
        <f t="shared" si="300"/>
        <v/>
      </c>
      <c r="O88" s="21" t="str">
        <f t="shared" si="300"/>
        <v>QR</v>
      </c>
      <c r="P88" s="448" t="str">
        <f t="shared" si="300"/>
        <v/>
      </c>
      <c r="Q88" s="21" t="str">
        <f t="shared" si="300"/>
        <v>QR</v>
      </c>
      <c r="R88" s="21" t="str">
        <f t="shared" si="300"/>
        <v>QR</v>
      </c>
      <c r="S88" s="21" t="str">
        <f t="shared" si="300"/>
        <v/>
      </c>
      <c r="T88" s="487" t="str">
        <f t="shared" si="300"/>
        <v/>
      </c>
      <c r="U88" s="20" t="str">
        <f t="shared" si="300"/>
        <v>IS</v>
      </c>
      <c r="V88" s="21" t="str">
        <f t="shared" si="300"/>
        <v>QR</v>
      </c>
      <c r="W88" s="21" t="str">
        <f t="shared" si="300"/>
        <v>QR</v>
      </c>
      <c r="X88" s="21" t="str">
        <f t="shared" si="300"/>
        <v>QR</v>
      </c>
      <c r="Y88" s="448" t="str">
        <f t="shared" si="300"/>
        <v/>
      </c>
      <c r="Z88" s="21" t="str">
        <f t="shared" si="300"/>
        <v>QR</v>
      </c>
      <c r="AA88" s="21" t="str">
        <f t="shared" si="300"/>
        <v/>
      </c>
      <c r="AB88" s="21" t="str">
        <f t="shared" si="300"/>
        <v/>
      </c>
      <c r="AC88" s="487" t="str">
        <f t="shared" si="300"/>
        <v/>
      </c>
      <c r="AD88" s="20" t="str">
        <f t="shared" si="300"/>
        <v>IS</v>
      </c>
      <c r="AE88" s="21" t="str">
        <f t="shared" si="300"/>
        <v>IS</v>
      </c>
      <c r="AF88" s="21" t="str">
        <f t="shared" si="300"/>
        <v>QR</v>
      </c>
      <c r="AG88" s="21" t="str">
        <f t="shared" si="300"/>
        <v/>
      </c>
      <c r="AH88" s="448" t="str">
        <f t="shared" si="300"/>
        <v/>
      </c>
      <c r="AI88" s="21" t="str">
        <f t="shared" si="300"/>
        <v>QR</v>
      </c>
      <c r="AJ88" s="21" t="str">
        <f t="shared" si="300"/>
        <v>QR</v>
      </c>
      <c r="AK88" s="21" t="str">
        <f t="shared" si="300"/>
        <v>QR</v>
      </c>
      <c r="AL88" s="487" t="str">
        <f t="shared" si="300"/>
        <v/>
      </c>
      <c r="AM88" s="20" t="str">
        <f t="shared" si="300"/>
        <v/>
      </c>
      <c r="AN88" s="21" t="str">
        <f t="shared" si="300"/>
        <v/>
      </c>
      <c r="AO88" s="21" t="str">
        <f t="shared" si="300"/>
        <v>IS</v>
      </c>
      <c r="AP88" s="21" t="str">
        <f t="shared" si="300"/>
        <v/>
      </c>
      <c r="AQ88" s="448" t="str">
        <f t="shared" si="300"/>
        <v/>
      </c>
      <c r="AR88" s="21" t="str">
        <f t="shared" si="300"/>
        <v/>
      </c>
      <c r="AS88" s="21" t="str">
        <f t="shared" si="300"/>
        <v>IS</v>
      </c>
      <c r="AT88" s="21" t="str">
        <f t="shared" si="300"/>
        <v/>
      </c>
      <c r="AU88" s="498" t="str">
        <f t="shared" si="300"/>
        <v/>
      </c>
      <c r="AV88" s="51">
        <f t="shared" si="299"/>
        <v>21</v>
      </c>
      <c r="AX88" s="66"/>
      <c r="AY88" s="66"/>
      <c r="AZ88" s="66"/>
      <c r="BA88" s="66"/>
      <c r="BB88" s="66"/>
      <c r="BC88" s="66"/>
      <c r="BD88" s="66"/>
      <c r="BE88" s="66"/>
      <c r="BF88" s="66"/>
      <c r="BG88" s="66"/>
      <c r="BH88" s="66"/>
      <c r="BI88" s="66"/>
      <c r="BJ88" s="66"/>
      <c r="BK88" s="66"/>
      <c r="BL88" s="66"/>
      <c r="BM88" s="66"/>
      <c r="BN88" s="66"/>
      <c r="BO88" s="66"/>
      <c r="BP88" s="66"/>
      <c r="BQ88" s="66"/>
      <c r="BR88" s="66"/>
      <c r="BS88" s="66"/>
      <c r="BT88" s="66"/>
      <c r="BU88" s="66"/>
      <c r="BV88" s="66"/>
      <c r="BW88" s="66"/>
      <c r="BX88" s="66"/>
      <c r="BY88" s="66"/>
      <c r="BZ88" s="66"/>
      <c r="CA88" s="66"/>
      <c r="CB88" s="66"/>
      <c r="CC88" s="66"/>
      <c r="CD88" s="66"/>
      <c r="CE88" s="66"/>
      <c r="CF88" s="66"/>
      <c r="CG88" s="66"/>
      <c r="CH88" s="66"/>
      <c r="CI88" s="66"/>
      <c r="CJ88" s="66"/>
      <c r="CK88" s="66"/>
      <c r="CL88" s="66"/>
      <c r="CM88" s="66"/>
      <c r="CN88" s="66"/>
      <c r="CO88" s="66"/>
      <c r="CP88" s="66"/>
      <c r="CQ88" s="66"/>
      <c r="CR88" s="66"/>
      <c r="CS88" s="66"/>
      <c r="CT88" s="66"/>
      <c r="CU88" s="66"/>
      <c r="CV88" s="66"/>
      <c r="CW88" s="66"/>
      <c r="CX88" s="66"/>
      <c r="CY88" s="66"/>
      <c r="CZ88" s="66"/>
      <c r="DA88" s="66"/>
      <c r="DB88" s="66"/>
      <c r="DC88" s="66"/>
      <c r="DD88" s="66"/>
      <c r="DE88" s="66"/>
      <c r="DF88" s="66"/>
      <c r="DG88" s="66"/>
      <c r="DH88" s="66"/>
      <c r="DI88" s="66"/>
      <c r="DJ88" s="66"/>
      <c r="DK88" s="66"/>
      <c r="DL88" s="66"/>
      <c r="DM88" s="66"/>
      <c r="DN88" s="66"/>
      <c r="DO88" s="66"/>
      <c r="DP88" s="66"/>
    </row>
    <row r="89" spans="1:120" x14ac:dyDescent="0.25">
      <c r="A89" s="51">
        <f t="shared" ref="A89:AV89" si="301">A52</f>
        <v>20</v>
      </c>
      <c r="B89" s="31" t="str">
        <f t="shared" si="301"/>
        <v>Naushadh</v>
      </c>
      <c r="C89" s="20" t="str">
        <f t="shared" ref="C89:AU89" si="302">IFERROR(VLOOKUP(C52,$A$5:$AU$18,C121,FALSE),"")</f>
        <v/>
      </c>
      <c r="D89" s="21" t="str">
        <f t="shared" si="302"/>
        <v>IS</v>
      </c>
      <c r="E89" s="21" t="str">
        <f t="shared" si="302"/>
        <v/>
      </c>
      <c r="F89" s="21" t="str">
        <f t="shared" si="302"/>
        <v/>
      </c>
      <c r="G89" s="448" t="str">
        <f t="shared" si="302"/>
        <v/>
      </c>
      <c r="H89" s="21" t="str">
        <f t="shared" si="302"/>
        <v/>
      </c>
      <c r="I89" s="21" t="str">
        <f t="shared" si="302"/>
        <v/>
      </c>
      <c r="J89" s="21" t="str">
        <f t="shared" si="302"/>
        <v/>
      </c>
      <c r="K89" s="487" t="str">
        <f t="shared" si="302"/>
        <v/>
      </c>
      <c r="L89" s="20" t="str">
        <f t="shared" si="302"/>
        <v/>
      </c>
      <c r="M89" s="21" t="str">
        <f t="shared" si="302"/>
        <v/>
      </c>
      <c r="N89" s="21" t="str">
        <f t="shared" si="302"/>
        <v/>
      </c>
      <c r="O89" s="21" t="str">
        <f t="shared" si="302"/>
        <v/>
      </c>
      <c r="P89" s="448" t="str">
        <f t="shared" si="302"/>
        <v/>
      </c>
      <c r="Q89" s="21" t="str">
        <f t="shared" si="302"/>
        <v/>
      </c>
      <c r="R89" s="21" t="str">
        <f t="shared" si="302"/>
        <v>IS</v>
      </c>
      <c r="S89" s="21" t="str">
        <f t="shared" si="302"/>
        <v>IS</v>
      </c>
      <c r="T89" s="487" t="str">
        <f t="shared" si="302"/>
        <v/>
      </c>
      <c r="U89" s="20" t="str">
        <f t="shared" si="302"/>
        <v/>
      </c>
      <c r="V89" s="21" t="str">
        <f t="shared" si="302"/>
        <v/>
      </c>
      <c r="W89" s="21" t="str">
        <f t="shared" si="302"/>
        <v/>
      </c>
      <c r="X89" s="21" t="str">
        <f t="shared" si="302"/>
        <v/>
      </c>
      <c r="Y89" s="448" t="str">
        <f t="shared" si="302"/>
        <v/>
      </c>
      <c r="Z89" s="21" t="str">
        <f t="shared" si="302"/>
        <v/>
      </c>
      <c r="AA89" s="21" t="str">
        <f t="shared" si="302"/>
        <v/>
      </c>
      <c r="AB89" s="21" t="str">
        <f t="shared" si="302"/>
        <v>IS</v>
      </c>
      <c r="AC89" s="487" t="str">
        <f t="shared" si="302"/>
        <v/>
      </c>
      <c r="AD89" s="20" t="str">
        <f t="shared" si="302"/>
        <v/>
      </c>
      <c r="AE89" s="21" t="str">
        <f t="shared" si="302"/>
        <v/>
      </c>
      <c r="AF89" s="21" t="str">
        <f t="shared" si="302"/>
        <v/>
      </c>
      <c r="AG89" s="21" t="str">
        <f t="shared" si="302"/>
        <v>IS</v>
      </c>
      <c r="AH89" s="448" t="str">
        <f t="shared" si="302"/>
        <v/>
      </c>
      <c r="AI89" s="21" t="str">
        <f t="shared" si="302"/>
        <v>IS</v>
      </c>
      <c r="AJ89" s="21" t="str">
        <f t="shared" si="302"/>
        <v/>
      </c>
      <c r="AK89" s="21" t="str">
        <f t="shared" si="302"/>
        <v/>
      </c>
      <c r="AL89" s="487" t="str">
        <f t="shared" si="302"/>
        <v/>
      </c>
      <c r="AM89" s="20" t="str">
        <f t="shared" si="302"/>
        <v/>
      </c>
      <c r="AN89" s="21" t="str">
        <f t="shared" si="302"/>
        <v/>
      </c>
      <c r="AO89" s="21" t="str">
        <f t="shared" si="302"/>
        <v/>
      </c>
      <c r="AP89" s="21" t="str">
        <f t="shared" si="302"/>
        <v>IS</v>
      </c>
      <c r="AQ89" s="448" t="str">
        <f t="shared" si="302"/>
        <v/>
      </c>
      <c r="AR89" s="21" t="str">
        <f t="shared" si="302"/>
        <v/>
      </c>
      <c r="AS89" s="21" t="str">
        <f t="shared" si="302"/>
        <v/>
      </c>
      <c r="AT89" s="21" t="str">
        <f t="shared" si="302"/>
        <v/>
      </c>
      <c r="AU89" s="498" t="str">
        <f t="shared" si="302"/>
        <v/>
      </c>
      <c r="AV89" s="51">
        <f t="shared" si="301"/>
        <v>7</v>
      </c>
      <c r="AX89" s="66"/>
      <c r="AY89" s="66"/>
      <c r="AZ89" s="66"/>
      <c r="BA89" s="66"/>
      <c r="BB89" s="66"/>
      <c r="BC89" s="66"/>
      <c r="BD89" s="66"/>
      <c r="BE89" s="66"/>
      <c r="BF89" s="66"/>
      <c r="BG89" s="66"/>
      <c r="BH89" s="66"/>
      <c r="BI89" s="66"/>
      <c r="BJ89" s="66"/>
      <c r="BK89" s="66"/>
      <c r="BL89" s="66"/>
      <c r="BM89" s="66"/>
      <c r="BN89" s="66"/>
      <c r="BO89" s="66"/>
      <c r="BP89" s="66"/>
      <c r="BQ89" s="66"/>
      <c r="BR89" s="66"/>
      <c r="BS89" s="66"/>
      <c r="BT89" s="66"/>
      <c r="BU89" s="66"/>
      <c r="BV89" s="66"/>
      <c r="BW89" s="66"/>
      <c r="BX89" s="66"/>
      <c r="BY89" s="66"/>
      <c r="BZ89" s="66"/>
      <c r="CA89" s="66"/>
      <c r="CB89" s="66"/>
      <c r="CC89" s="66"/>
      <c r="CD89" s="66"/>
      <c r="CE89" s="66"/>
      <c r="CF89" s="66"/>
      <c r="CG89" s="66"/>
      <c r="CH89" s="66"/>
      <c r="CI89" s="66"/>
      <c r="CJ89" s="66"/>
      <c r="CK89" s="66"/>
      <c r="CL89" s="66"/>
      <c r="CM89" s="66"/>
      <c r="CN89" s="66"/>
      <c r="CO89" s="66"/>
      <c r="CP89" s="66"/>
      <c r="CQ89" s="66"/>
      <c r="CR89" s="66"/>
      <c r="CS89" s="66"/>
      <c r="CT89" s="66"/>
      <c r="CU89" s="66"/>
      <c r="CV89" s="66"/>
      <c r="CW89" s="66"/>
      <c r="CX89" s="66"/>
      <c r="CY89" s="66"/>
      <c r="CZ89" s="66"/>
      <c r="DA89" s="66"/>
      <c r="DB89" s="66"/>
      <c r="DC89" s="66"/>
      <c r="DD89" s="66"/>
      <c r="DE89" s="66"/>
      <c r="DF89" s="66"/>
      <c r="DG89" s="66"/>
      <c r="DH89" s="66"/>
      <c r="DI89" s="66"/>
      <c r="DJ89" s="66"/>
      <c r="DK89" s="66"/>
      <c r="DL89" s="66"/>
      <c r="DM89" s="66"/>
      <c r="DN89" s="66"/>
      <c r="DO89" s="66"/>
      <c r="DP89" s="66"/>
    </row>
    <row r="90" spans="1:120" x14ac:dyDescent="0.25">
      <c r="A90" s="51">
        <f t="shared" ref="A90:AV90" si="303">A53</f>
        <v>21</v>
      </c>
      <c r="B90" s="31" t="str">
        <f t="shared" si="303"/>
        <v>Muna</v>
      </c>
      <c r="C90" s="20" t="str">
        <f t="shared" ref="C90:AU90" si="304">IFERROR(VLOOKUP(C53,$A$5:$AU$18,C122,FALSE),"")</f>
        <v/>
      </c>
      <c r="D90" s="21" t="str">
        <f t="shared" si="304"/>
        <v>DH</v>
      </c>
      <c r="E90" s="21" t="str">
        <f t="shared" si="304"/>
        <v/>
      </c>
      <c r="F90" s="21" t="str">
        <f t="shared" si="304"/>
        <v/>
      </c>
      <c r="G90" s="448" t="str">
        <f t="shared" si="304"/>
        <v>DH</v>
      </c>
      <c r="H90" s="21" t="str">
        <f t="shared" si="304"/>
        <v/>
      </c>
      <c r="I90" s="21" t="str">
        <f t="shared" si="304"/>
        <v/>
      </c>
      <c r="J90" s="21" t="str">
        <f t="shared" si="304"/>
        <v>DH</v>
      </c>
      <c r="K90" s="487" t="str">
        <f t="shared" si="304"/>
        <v/>
      </c>
      <c r="L90" s="20" t="str">
        <f t="shared" si="304"/>
        <v/>
      </c>
      <c r="M90" s="21" t="str">
        <f t="shared" si="304"/>
        <v>DH</v>
      </c>
      <c r="N90" s="21" t="str">
        <f t="shared" si="304"/>
        <v/>
      </c>
      <c r="O90" s="21" t="str">
        <f t="shared" si="304"/>
        <v>DH</v>
      </c>
      <c r="P90" s="448" t="str">
        <f t="shared" si="304"/>
        <v/>
      </c>
      <c r="Q90" s="21" t="str">
        <f t="shared" si="304"/>
        <v>DH</v>
      </c>
      <c r="R90" s="21" t="str">
        <f t="shared" si="304"/>
        <v>CA</v>
      </c>
      <c r="S90" s="21" t="str">
        <f t="shared" si="304"/>
        <v>IC</v>
      </c>
      <c r="T90" s="487" t="str">
        <f t="shared" si="304"/>
        <v/>
      </c>
      <c r="U90" s="20" t="str">
        <f t="shared" si="304"/>
        <v/>
      </c>
      <c r="V90" s="21" t="str">
        <f t="shared" si="304"/>
        <v/>
      </c>
      <c r="W90" s="21" t="str">
        <f t="shared" si="304"/>
        <v/>
      </c>
      <c r="X90" s="21" t="str">
        <f t="shared" si="304"/>
        <v>SC</v>
      </c>
      <c r="Y90" s="448" t="str">
        <f t="shared" si="304"/>
        <v/>
      </c>
      <c r="Z90" s="21" t="str">
        <f t="shared" si="304"/>
        <v>DH</v>
      </c>
      <c r="AA90" s="21" t="str">
        <f t="shared" si="304"/>
        <v>DH</v>
      </c>
      <c r="AB90" s="21" t="str">
        <f t="shared" si="304"/>
        <v>DH</v>
      </c>
      <c r="AC90" s="487" t="str">
        <f t="shared" si="304"/>
        <v/>
      </c>
      <c r="AD90" s="20" t="str">
        <f t="shared" si="304"/>
        <v/>
      </c>
      <c r="AE90" s="21" t="str">
        <f t="shared" si="304"/>
        <v>DH</v>
      </c>
      <c r="AF90" s="21" t="str">
        <f t="shared" si="304"/>
        <v/>
      </c>
      <c r="AG90" s="21" t="str">
        <f t="shared" si="304"/>
        <v>SC</v>
      </c>
      <c r="AH90" s="448" t="str">
        <f t="shared" si="304"/>
        <v/>
      </c>
      <c r="AI90" s="21" t="str">
        <f t="shared" si="304"/>
        <v>DH</v>
      </c>
      <c r="AJ90" s="21" t="str">
        <f t="shared" si="304"/>
        <v>CA</v>
      </c>
      <c r="AK90" s="21" t="str">
        <f t="shared" si="304"/>
        <v/>
      </c>
      <c r="AL90" s="487" t="str">
        <f t="shared" si="304"/>
        <v/>
      </c>
      <c r="AM90" s="20" t="str">
        <f t="shared" si="304"/>
        <v/>
      </c>
      <c r="AN90" s="21" t="str">
        <f t="shared" si="304"/>
        <v/>
      </c>
      <c r="AO90" s="21" t="str">
        <f t="shared" si="304"/>
        <v/>
      </c>
      <c r="AP90" s="21" t="str">
        <f t="shared" si="304"/>
        <v>DH</v>
      </c>
      <c r="AQ90" s="448" t="str">
        <f t="shared" si="304"/>
        <v/>
      </c>
      <c r="AR90" s="21" t="str">
        <f t="shared" si="304"/>
        <v>DH</v>
      </c>
      <c r="AS90" s="21" t="str">
        <f t="shared" si="304"/>
        <v/>
      </c>
      <c r="AT90" s="21" t="str">
        <f t="shared" si="304"/>
        <v/>
      </c>
      <c r="AU90" s="498" t="str">
        <f t="shared" si="304"/>
        <v/>
      </c>
      <c r="AV90" s="51">
        <f t="shared" si="303"/>
        <v>18</v>
      </c>
      <c r="AX90" s="66"/>
      <c r="AY90" s="66"/>
      <c r="AZ90" s="66"/>
      <c r="BA90" s="66"/>
      <c r="BB90" s="66"/>
      <c r="BC90" s="66"/>
      <c r="BD90" s="66"/>
      <c r="BE90" s="66"/>
      <c r="BF90" s="66"/>
      <c r="BG90" s="66"/>
      <c r="BH90" s="66"/>
      <c r="BI90" s="66"/>
      <c r="BJ90" s="66"/>
      <c r="BK90" s="66"/>
      <c r="BL90" s="66"/>
      <c r="BM90" s="66"/>
      <c r="BN90" s="66"/>
      <c r="BO90" s="66"/>
      <c r="BP90" s="66"/>
      <c r="BQ90" s="66"/>
      <c r="BR90" s="66"/>
      <c r="BS90" s="66"/>
      <c r="BT90" s="66"/>
      <c r="BU90" s="66"/>
      <c r="BV90" s="66"/>
      <c r="BW90" s="66"/>
      <c r="BX90" s="66"/>
      <c r="BY90" s="66"/>
      <c r="BZ90" s="66"/>
      <c r="CA90" s="66"/>
      <c r="CB90" s="66"/>
      <c r="CC90" s="66"/>
      <c r="CD90" s="66"/>
      <c r="CE90" s="66"/>
      <c r="CF90" s="66"/>
      <c r="CG90" s="66"/>
      <c r="CH90" s="66"/>
      <c r="CI90" s="66"/>
      <c r="CJ90" s="66"/>
      <c r="CK90" s="66"/>
      <c r="CL90" s="66"/>
      <c r="CM90" s="66"/>
      <c r="CN90" s="66"/>
      <c r="CO90" s="66"/>
      <c r="CP90" s="66"/>
      <c r="CQ90" s="66"/>
      <c r="CR90" s="66"/>
      <c r="CS90" s="66"/>
      <c r="CT90" s="66"/>
      <c r="CU90" s="66"/>
      <c r="CV90" s="66"/>
      <c r="CW90" s="66"/>
      <c r="CX90" s="66"/>
      <c r="CY90" s="66"/>
      <c r="CZ90" s="66"/>
      <c r="DA90" s="66"/>
      <c r="DB90" s="66"/>
      <c r="DC90" s="66"/>
      <c r="DD90" s="66"/>
      <c r="DE90" s="66"/>
      <c r="DF90" s="66"/>
      <c r="DG90" s="66"/>
      <c r="DH90" s="66"/>
      <c r="DI90" s="66"/>
      <c r="DJ90" s="66"/>
      <c r="DK90" s="66"/>
      <c r="DL90" s="66"/>
      <c r="DM90" s="66"/>
      <c r="DN90" s="66"/>
      <c r="DO90" s="66"/>
      <c r="DP90" s="66"/>
    </row>
    <row r="91" spans="1:120" x14ac:dyDescent="0.25">
      <c r="A91" s="51">
        <f t="shared" ref="A91:AV91" si="305">A54</f>
        <v>22</v>
      </c>
      <c r="B91" s="31" t="str">
        <f t="shared" si="305"/>
        <v>Sukesh</v>
      </c>
      <c r="C91" s="20" t="str">
        <f t="shared" ref="C91:AU91" si="306">IFERROR(VLOOKUP(C54,$A$5:$AU$18,C123,FALSE),"")</f>
        <v>HS</v>
      </c>
      <c r="D91" s="21" t="str">
        <f t="shared" si="306"/>
        <v>HS</v>
      </c>
      <c r="E91" s="21" t="str">
        <f t="shared" si="306"/>
        <v>HS</v>
      </c>
      <c r="F91" s="21" t="str">
        <f t="shared" si="306"/>
        <v>EC</v>
      </c>
      <c r="G91" s="448" t="str">
        <f t="shared" si="306"/>
        <v/>
      </c>
      <c r="H91" s="21" t="str">
        <f t="shared" si="306"/>
        <v/>
      </c>
      <c r="I91" s="21" t="str">
        <f t="shared" si="306"/>
        <v>EC</v>
      </c>
      <c r="J91" s="21" t="str">
        <f t="shared" si="306"/>
        <v/>
      </c>
      <c r="K91" s="487" t="str">
        <f t="shared" si="306"/>
        <v/>
      </c>
      <c r="L91" s="20" t="str">
        <f t="shared" si="306"/>
        <v>HS</v>
      </c>
      <c r="M91" s="21" t="str">
        <f t="shared" si="306"/>
        <v>HS</v>
      </c>
      <c r="N91" s="21" t="str">
        <f t="shared" si="306"/>
        <v>HS</v>
      </c>
      <c r="O91" s="21" t="str">
        <f t="shared" si="306"/>
        <v>EC</v>
      </c>
      <c r="P91" s="448" t="str">
        <f t="shared" si="306"/>
        <v/>
      </c>
      <c r="Q91" s="21" t="str">
        <f t="shared" si="306"/>
        <v/>
      </c>
      <c r="R91" s="21" t="str">
        <f t="shared" si="306"/>
        <v/>
      </c>
      <c r="S91" s="21" t="str">
        <f t="shared" si="306"/>
        <v/>
      </c>
      <c r="T91" s="487" t="str">
        <f t="shared" si="306"/>
        <v/>
      </c>
      <c r="U91" s="20" t="str">
        <f t="shared" si="306"/>
        <v>HS</v>
      </c>
      <c r="V91" s="21" t="str">
        <f t="shared" si="306"/>
        <v>HS</v>
      </c>
      <c r="W91" s="21" t="str">
        <f t="shared" si="306"/>
        <v>HS</v>
      </c>
      <c r="X91" s="21" t="str">
        <f t="shared" si="306"/>
        <v/>
      </c>
      <c r="Y91" s="448" t="str">
        <f t="shared" si="306"/>
        <v/>
      </c>
      <c r="Z91" s="21" t="str">
        <f t="shared" si="306"/>
        <v>EC</v>
      </c>
      <c r="AA91" s="21" t="str">
        <f t="shared" si="306"/>
        <v/>
      </c>
      <c r="AB91" s="21" t="str">
        <f t="shared" si="306"/>
        <v/>
      </c>
      <c r="AC91" s="487" t="str">
        <f t="shared" si="306"/>
        <v/>
      </c>
      <c r="AD91" s="20" t="str">
        <f t="shared" si="306"/>
        <v>HS</v>
      </c>
      <c r="AE91" s="21" t="str">
        <f t="shared" si="306"/>
        <v>HS</v>
      </c>
      <c r="AF91" s="21" t="str">
        <f t="shared" si="306"/>
        <v>EC</v>
      </c>
      <c r="AG91" s="21" t="str">
        <f t="shared" si="306"/>
        <v/>
      </c>
      <c r="AH91" s="448" t="str">
        <f t="shared" si="306"/>
        <v/>
      </c>
      <c r="AI91" s="21" t="str">
        <f t="shared" si="306"/>
        <v/>
      </c>
      <c r="AJ91" s="21" t="str">
        <f t="shared" si="306"/>
        <v/>
      </c>
      <c r="AK91" s="21" t="str">
        <f t="shared" si="306"/>
        <v>EC</v>
      </c>
      <c r="AL91" s="487" t="str">
        <f t="shared" si="306"/>
        <v/>
      </c>
      <c r="AM91" s="20" t="str">
        <f t="shared" si="306"/>
        <v>HS</v>
      </c>
      <c r="AN91" s="21" t="str">
        <f t="shared" si="306"/>
        <v>EC</v>
      </c>
      <c r="AO91" s="21" t="str">
        <f t="shared" si="306"/>
        <v/>
      </c>
      <c r="AP91" s="21" t="str">
        <f t="shared" si="306"/>
        <v/>
      </c>
      <c r="AQ91" s="448" t="str">
        <f t="shared" si="306"/>
        <v/>
      </c>
      <c r="AR91" s="21" t="str">
        <f t="shared" si="306"/>
        <v>EC</v>
      </c>
      <c r="AS91" s="21" t="str">
        <f t="shared" si="306"/>
        <v/>
      </c>
      <c r="AT91" s="21" t="str">
        <f t="shared" si="306"/>
        <v/>
      </c>
      <c r="AU91" s="498" t="str">
        <f t="shared" si="306"/>
        <v/>
      </c>
      <c r="AV91" s="51">
        <f t="shared" si="305"/>
        <v>20</v>
      </c>
      <c r="AX91" s="66"/>
      <c r="AY91" s="66"/>
      <c r="AZ91" s="66"/>
      <c r="BA91" s="66"/>
      <c r="BB91" s="66"/>
      <c r="BC91" s="66"/>
      <c r="BD91" s="66"/>
      <c r="BE91" s="66"/>
      <c r="BF91" s="66"/>
      <c r="BG91" s="66"/>
      <c r="BH91" s="66"/>
      <c r="BI91" s="66"/>
      <c r="BJ91" s="66"/>
      <c r="BK91" s="66"/>
      <c r="BL91" s="66"/>
      <c r="BM91" s="66"/>
      <c r="BN91" s="66"/>
      <c r="BO91" s="66"/>
      <c r="BP91" s="66"/>
      <c r="BQ91" s="66"/>
      <c r="BR91" s="66"/>
      <c r="BS91" s="66"/>
      <c r="BT91" s="66"/>
      <c r="BU91" s="66"/>
      <c r="BV91" s="66"/>
      <c r="BW91" s="66"/>
      <c r="BX91" s="66"/>
      <c r="BY91" s="66"/>
      <c r="BZ91" s="66"/>
      <c r="CA91" s="66"/>
      <c r="CB91" s="66"/>
      <c r="CC91" s="66"/>
      <c r="CD91" s="66"/>
      <c r="CE91" s="66"/>
      <c r="CF91" s="66"/>
      <c r="CG91" s="66"/>
      <c r="CH91" s="66"/>
      <c r="CI91" s="66"/>
      <c r="CJ91" s="66"/>
      <c r="CK91" s="66"/>
      <c r="CL91" s="66"/>
      <c r="CM91" s="66"/>
      <c r="CN91" s="66"/>
      <c r="CO91" s="66"/>
      <c r="CP91" s="66"/>
      <c r="CQ91" s="66"/>
      <c r="CR91" s="66"/>
      <c r="CS91" s="66"/>
      <c r="CT91" s="66"/>
      <c r="CU91" s="66"/>
      <c r="CV91" s="66"/>
      <c r="CW91" s="66"/>
      <c r="CX91" s="66"/>
      <c r="CY91" s="66"/>
      <c r="CZ91" s="66"/>
      <c r="DA91" s="66"/>
      <c r="DB91" s="66"/>
      <c r="DC91" s="66"/>
      <c r="DD91" s="66"/>
      <c r="DE91" s="66"/>
      <c r="DF91" s="66"/>
      <c r="DG91" s="66"/>
      <c r="DH91" s="66"/>
      <c r="DI91" s="66"/>
      <c r="DJ91" s="66"/>
      <c r="DK91" s="66"/>
      <c r="DL91" s="66"/>
      <c r="DM91" s="66"/>
      <c r="DN91" s="66"/>
      <c r="DO91" s="66"/>
      <c r="DP91" s="66"/>
    </row>
    <row r="92" spans="1:120" x14ac:dyDescent="0.25">
      <c r="A92" s="51">
        <f t="shared" ref="A92:AV92" si="307">A55</f>
        <v>23</v>
      </c>
      <c r="B92" s="31" t="str">
        <f t="shared" si="307"/>
        <v xml:space="preserve">Sharafiyya </v>
      </c>
      <c r="C92" s="20" t="str">
        <f t="shared" ref="C92:AU92" si="308">IFERROR(VLOOKUP(C55,$A$5:$AU$18,C124,FALSE),"")</f>
        <v/>
      </c>
      <c r="D92" s="21" t="str">
        <f t="shared" si="308"/>
        <v>DH</v>
      </c>
      <c r="E92" s="21" t="str">
        <f t="shared" si="308"/>
        <v>SS</v>
      </c>
      <c r="F92" s="21" t="str">
        <f t="shared" si="308"/>
        <v>DH</v>
      </c>
      <c r="G92" s="448" t="str">
        <f t="shared" si="308"/>
        <v/>
      </c>
      <c r="H92" s="21" t="str">
        <f t="shared" si="308"/>
        <v/>
      </c>
      <c r="I92" s="21" t="str">
        <f t="shared" si="308"/>
        <v>SC</v>
      </c>
      <c r="J92" s="21" t="str">
        <f t="shared" si="308"/>
        <v/>
      </c>
      <c r="K92" s="487" t="str">
        <f t="shared" si="308"/>
        <v/>
      </c>
      <c r="L92" s="20" t="str">
        <f t="shared" si="308"/>
        <v>DH</v>
      </c>
      <c r="M92" s="21" t="str">
        <f t="shared" si="308"/>
        <v>DH</v>
      </c>
      <c r="N92" s="21" t="str">
        <f t="shared" si="308"/>
        <v>SS</v>
      </c>
      <c r="O92" s="21" t="str">
        <f t="shared" si="308"/>
        <v/>
      </c>
      <c r="P92" s="448" t="str">
        <f t="shared" si="308"/>
        <v/>
      </c>
      <c r="Q92" s="21" t="str">
        <f t="shared" si="308"/>
        <v>SC</v>
      </c>
      <c r="R92" s="21" t="str">
        <f t="shared" si="308"/>
        <v/>
      </c>
      <c r="S92" s="21" t="str">
        <f t="shared" si="308"/>
        <v/>
      </c>
      <c r="T92" s="487" t="str">
        <f t="shared" si="308"/>
        <v/>
      </c>
      <c r="U92" s="20" t="str">
        <f t="shared" si="308"/>
        <v/>
      </c>
      <c r="V92" s="21" t="str">
        <f t="shared" si="308"/>
        <v/>
      </c>
      <c r="W92" s="21" t="str">
        <f t="shared" si="308"/>
        <v/>
      </c>
      <c r="X92" s="21" t="str">
        <f t="shared" si="308"/>
        <v/>
      </c>
      <c r="Y92" s="448" t="str">
        <f t="shared" si="308"/>
        <v/>
      </c>
      <c r="Z92" s="21" t="str">
        <f t="shared" si="308"/>
        <v>DH</v>
      </c>
      <c r="AA92" s="21" t="str">
        <f t="shared" si="308"/>
        <v>SC</v>
      </c>
      <c r="AB92" s="21" t="str">
        <f t="shared" si="308"/>
        <v>DH</v>
      </c>
      <c r="AC92" s="487" t="str">
        <f t="shared" si="308"/>
        <v/>
      </c>
      <c r="AD92" s="20" t="str">
        <f t="shared" si="308"/>
        <v>DH</v>
      </c>
      <c r="AE92" s="21" t="str">
        <f t="shared" si="308"/>
        <v>DH</v>
      </c>
      <c r="AF92" s="21" t="str">
        <f t="shared" si="308"/>
        <v/>
      </c>
      <c r="AG92" s="21" t="str">
        <f t="shared" si="308"/>
        <v/>
      </c>
      <c r="AH92" s="448" t="str">
        <f t="shared" si="308"/>
        <v/>
      </c>
      <c r="AI92" s="21" t="str">
        <f t="shared" si="308"/>
        <v/>
      </c>
      <c r="AJ92" s="21" t="str">
        <f t="shared" si="308"/>
        <v/>
      </c>
      <c r="AK92" s="21" t="str">
        <f t="shared" si="308"/>
        <v>SC</v>
      </c>
      <c r="AL92" s="487" t="str">
        <f t="shared" si="308"/>
        <v/>
      </c>
      <c r="AM92" s="20" t="str">
        <f t="shared" si="308"/>
        <v/>
      </c>
      <c r="AN92" s="21" t="str">
        <f t="shared" si="308"/>
        <v>SS</v>
      </c>
      <c r="AO92" s="21" t="str">
        <f t="shared" si="308"/>
        <v>SC</v>
      </c>
      <c r="AP92" s="21" t="str">
        <f t="shared" si="308"/>
        <v/>
      </c>
      <c r="AQ92" s="448" t="str">
        <f t="shared" si="308"/>
        <v/>
      </c>
      <c r="AR92" s="21" t="str">
        <f t="shared" si="308"/>
        <v>DH</v>
      </c>
      <c r="AS92" s="21" t="str">
        <f t="shared" si="308"/>
        <v>DH</v>
      </c>
      <c r="AT92" s="21" t="str">
        <f t="shared" si="308"/>
        <v/>
      </c>
      <c r="AU92" s="498" t="str">
        <f t="shared" si="308"/>
        <v/>
      </c>
      <c r="AV92" s="51">
        <f t="shared" si="307"/>
        <v>18</v>
      </c>
      <c r="AX92" s="66"/>
      <c r="AY92" s="66"/>
      <c r="AZ92" s="66"/>
      <c r="BA92" s="66"/>
      <c r="BB92" s="66"/>
      <c r="BC92" s="66"/>
      <c r="BD92" s="66"/>
      <c r="BE92" s="66"/>
      <c r="BF92" s="66"/>
      <c r="BG92" s="66"/>
      <c r="BH92" s="66"/>
      <c r="BI92" s="66"/>
      <c r="BJ92" s="66"/>
      <c r="BK92" s="66"/>
      <c r="BL92" s="66"/>
      <c r="BM92" s="66"/>
      <c r="BN92" s="66"/>
      <c r="BO92" s="66"/>
      <c r="BP92" s="66"/>
      <c r="BQ92" s="66"/>
      <c r="BR92" s="66"/>
      <c r="BS92" s="66"/>
      <c r="BT92" s="66"/>
      <c r="BU92" s="66"/>
      <c r="BV92" s="66"/>
      <c r="BW92" s="66"/>
      <c r="BX92" s="66"/>
      <c r="BY92" s="66"/>
      <c r="BZ92" s="66"/>
      <c r="CA92" s="66"/>
      <c r="CB92" s="66"/>
      <c r="CC92" s="66"/>
      <c r="CD92" s="66"/>
      <c r="CE92" s="66"/>
      <c r="CF92" s="66"/>
      <c r="CG92" s="66"/>
      <c r="CH92" s="66"/>
      <c r="CI92" s="66"/>
      <c r="CJ92" s="66"/>
      <c r="CK92" s="66"/>
      <c r="CL92" s="66"/>
      <c r="CM92" s="66"/>
      <c r="CN92" s="66"/>
      <c r="CO92" s="66"/>
      <c r="CP92" s="66"/>
      <c r="CQ92" s="66"/>
      <c r="CR92" s="66"/>
      <c r="CS92" s="66"/>
      <c r="CT92" s="66"/>
      <c r="CU92" s="66"/>
      <c r="CV92" s="66"/>
      <c r="CW92" s="66"/>
      <c r="CX92" s="66"/>
      <c r="CY92" s="66"/>
      <c r="CZ92" s="66"/>
      <c r="DA92" s="66"/>
      <c r="DB92" s="66"/>
      <c r="DC92" s="66"/>
      <c r="DD92" s="66"/>
      <c r="DE92" s="66"/>
      <c r="DF92" s="66"/>
      <c r="DG92" s="66"/>
      <c r="DH92" s="66"/>
      <c r="DI92" s="66"/>
      <c r="DJ92" s="66"/>
      <c r="DK92" s="66"/>
      <c r="DL92" s="66"/>
      <c r="DM92" s="66"/>
      <c r="DN92" s="66"/>
      <c r="DO92" s="66"/>
      <c r="DP92" s="66"/>
    </row>
    <row r="93" spans="1:120" x14ac:dyDescent="0.25">
      <c r="A93" s="51">
        <f t="shared" ref="A93:AV93" si="309">A56</f>
        <v>0</v>
      </c>
      <c r="B93" s="31">
        <f t="shared" si="309"/>
        <v>0</v>
      </c>
      <c r="C93" s="20" t="str">
        <f t="shared" ref="C93:AU93" si="310">IFERROR(VLOOKUP(C56,$A$5:$AU$18,C125,FALSE),"")</f>
        <v/>
      </c>
      <c r="D93" s="21" t="str">
        <f t="shared" si="310"/>
        <v/>
      </c>
      <c r="E93" s="21" t="str">
        <f t="shared" si="310"/>
        <v/>
      </c>
      <c r="F93" s="21" t="str">
        <f t="shared" si="310"/>
        <v/>
      </c>
      <c r="G93" s="448" t="str">
        <f t="shared" si="310"/>
        <v/>
      </c>
      <c r="H93" s="21" t="str">
        <f t="shared" si="310"/>
        <v/>
      </c>
      <c r="I93" s="21" t="str">
        <f t="shared" si="310"/>
        <v/>
      </c>
      <c r="J93" s="21" t="str">
        <f t="shared" si="310"/>
        <v/>
      </c>
      <c r="K93" s="487" t="str">
        <f t="shared" si="310"/>
        <v/>
      </c>
      <c r="L93" s="20" t="str">
        <f t="shared" si="310"/>
        <v/>
      </c>
      <c r="M93" s="21" t="str">
        <f t="shared" si="310"/>
        <v/>
      </c>
      <c r="N93" s="21" t="str">
        <f t="shared" si="310"/>
        <v/>
      </c>
      <c r="O93" s="21" t="str">
        <f t="shared" si="310"/>
        <v/>
      </c>
      <c r="P93" s="448" t="str">
        <f t="shared" si="310"/>
        <v/>
      </c>
      <c r="Q93" s="21" t="str">
        <f t="shared" si="310"/>
        <v/>
      </c>
      <c r="R93" s="21" t="str">
        <f t="shared" si="310"/>
        <v/>
      </c>
      <c r="S93" s="21" t="str">
        <f t="shared" si="310"/>
        <v/>
      </c>
      <c r="T93" s="487" t="str">
        <f t="shared" si="310"/>
        <v/>
      </c>
      <c r="U93" s="20" t="str">
        <f t="shared" si="310"/>
        <v/>
      </c>
      <c r="V93" s="21" t="str">
        <f t="shared" si="310"/>
        <v/>
      </c>
      <c r="W93" s="21" t="str">
        <f t="shared" si="310"/>
        <v/>
      </c>
      <c r="X93" s="21" t="str">
        <f t="shared" si="310"/>
        <v/>
      </c>
      <c r="Y93" s="448" t="str">
        <f t="shared" si="310"/>
        <v/>
      </c>
      <c r="Z93" s="21" t="str">
        <f t="shared" si="310"/>
        <v/>
      </c>
      <c r="AA93" s="21" t="str">
        <f t="shared" si="310"/>
        <v/>
      </c>
      <c r="AB93" s="21" t="str">
        <f t="shared" si="310"/>
        <v/>
      </c>
      <c r="AC93" s="487" t="str">
        <f t="shared" si="310"/>
        <v/>
      </c>
      <c r="AD93" s="20" t="str">
        <f t="shared" si="310"/>
        <v/>
      </c>
      <c r="AE93" s="21" t="str">
        <f t="shared" si="310"/>
        <v/>
      </c>
      <c r="AF93" s="21" t="str">
        <f t="shared" si="310"/>
        <v/>
      </c>
      <c r="AG93" s="21" t="str">
        <f t="shared" si="310"/>
        <v/>
      </c>
      <c r="AH93" s="448" t="str">
        <f t="shared" si="310"/>
        <v/>
      </c>
      <c r="AI93" s="21" t="str">
        <f t="shared" si="310"/>
        <v/>
      </c>
      <c r="AJ93" s="21" t="str">
        <f t="shared" si="310"/>
        <v/>
      </c>
      <c r="AK93" s="21" t="str">
        <f t="shared" si="310"/>
        <v/>
      </c>
      <c r="AL93" s="487" t="str">
        <f t="shared" si="310"/>
        <v/>
      </c>
      <c r="AM93" s="20" t="str">
        <f t="shared" si="310"/>
        <v/>
      </c>
      <c r="AN93" s="21" t="str">
        <f t="shared" si="310"/>
        <v/>
      </c>
      <c r="AO93" s="21" t="str">
        <f t="shared" si="310"/>
        <v/>
      </c>
      <c r="AP93" s="21" t="str">
        <f t="shared" si="310"/>
        <v/>
      </c>
      <c r="AQ93" s="448" t="str">
        <f t="shared" si="310"/>
        <v/>
      </c>
      <c r="AR93" s="21" t="str">
        <f t="shared" si="310"/>
        <v/>
      </c>
      <c r="AS93" s="21" t="str">
        <f t="shared" si="310"/>
        <v/>
      </c>
      <c r="AT93" s="21" t="str">
        <f t="shared" si="310"/>
        <v/>
      </c>
      <c r="AU93" s="498" t="str">
        <f t="shared" si="310"/>
        <v/>
      </c>
      <c r="AV93" s="51">
        <f t="shared" si="309"/>
        <v>0</v>
      </c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66"/>
      <c r="BM93" s="66"/>
      <c r="BN93" s="66"/>
      <c r="BO93" s="66"/>
      <c r="BP93" s="66"/>
      <c r="BQ93" s="66"/>
      <c r="BR93" s="66"/>
      <c r="BS93" s="66"/>
      <c r="BT93" s="66"/>
      <c r="BU93" s="66"/>
      <c r="BV93" s="66"/>
      <c r="BW93" s="66"/>
      <c r="BX93" s="66"/>
      <c r="BY93" s="66"/>
      <c r="BZ93" s="66"/>
      <c r="CA93" s="66"/>
      <c r="CB93" s="66"/>
      <c r="CC93" s="66"/>
      <c r="CD93" s="66"/>
      <c r="CE93" s="66"/>
      <c r="CF93" s="66"/>
      <c r="CG93" s="66"/>
      <c r="CH93" s="66"/>
      <c r="CI93" s="66"/>
      <c r="CJ93" s="66"/>
      <c r="CK93" s="66"/>
      <c r="CL93" s="66"/>
      <c r="CM93" s="66"/>
      <c r="CN93" s="66"/>
      <c r="CO93" s="66"/>
      <c r="CP93" s="66"/>
      <c r="CQ93" s="66"/>
      <c r="CR93" s="66"/>
      <c r="CS93" s="66"/>
      <c r="CT93" s="66"/>
      <c r="CU93" s="66"/>
      <c r="CV93" s="66"/>
      <c r="CW93" s="66"/>
      <c r="CX93" s="66"/>
      <c r="CY93" s="66"/>
      <c r="CZ93" s="66"/>
      <c r="DA93" s="66"/>
      <c r="DB93" s="66"/>
      <c r="DC93" s="66"/>
      <c r="DD93" s="66"/>
      <c r="DE93" s="66"/>
      <c r="DF93" s="66"/>
      <c r="DG93" s="66"/>
      <c r="DH93" s="66"/>
      <c r="DI93" s="66"/>
      <c r="DJ93" s="66"/>
      <c r="DK93" s="66"/>
      <c r="DL93" s="66"/>
      <c r="DM93" s="66"/>
      <c r="DN93" s="66"/>
      <c r="DO93" s="66"/>
      <c r="DP93" s="66"/>
    </row>
    <row r="94" spans="1:120" x14ac:dyDescent="0.25">
      <c r="A94" s="51">
        <f t="shared" ref="A94:AV94" si="311">A57</f>
        <v>0</v>
      </c>
      <c r="B94" s="31">
        <f t="shared" si="311"/>
        <v>0</v>
      </c>
      <c r="C94" s="20" t="str">
        <f t="shared" ref="C94:AU94" si="312">IFERROR(VLOOKUP(C57,$A$5:$AU$18,C126,FALSE),"")</f>
        <v/>
      </c>
      <c r="D94" s="21" t="str">
        <f t="shared" si="312"/>
        <v/>
      </c>
      <c r="E94" s="21" t="str">
        <f t="shared" si="312"/>
        <v/>
      </c>
      <c r="F94" s="21" t="str">
        <f t="shared" si="312"/>
        <v/>
      </c>
      <c r="G94" s="448" t="str">
        <f t="shared" si="312"/>
        <v/>
      </c>
      <c r="H94" s="21" t="str">
        <f t="shared" si="312"/>
        <v/>
      </c>
      <c r="I94" s="21" t="str">
        <f t="shared" si="312"/>
        <v/>
      </c>
      <c r="J94" s="21" t="str">
        <f t="shared" si="312"/>
        <v/>
      </c>
      <c r="K94" s="487" t="str">
        <f t="shared" si="312"/>
        <v/>
      </c>
      <c r="L94" s="20" t="str">
        <f t="shared" si="312"/>
        <v/>
      </c>
      <c r="M94" s="21" t="str">
        <f t="shared" si="312"/>
        <v/>
      </c>
      <c r="N94" s="21" t="str">
        <f t="shared" si="312"/>
        <v/>
      </c>
      <c r="O94" s="21" t="str">
        <f t="shared" si="312"/>
        <v/>
      </c>
      <c r="P94" s="448" t="str">
        <f t="shared" si="312"/>
        <v/>
      </c>
      <c r="Q94" s="21" t="str">
        <f t="shared" si="312"/>
        <v/>
      </c>
      <c r="R94" s="21" t="str">
        <f t="shared" si="312"/>
        <v/>
      </c>
      <c r="S94" s="21" t="str">
        <f t="shared" si="312"/>
        <v/>
      </c>
      <c r="T94" s="487" t="str">
        <f t="shared" si="312"/>
        <v/>
      </c>
      <c r="U94" s="20" t="str">
        <f t="shared" si="312"/>
        <v/>
      </c>
      <c r="V94" s="21" t="str">
        <f t="shared" si="312"/>
        <v/>
      </c>
      <c r="W94" s="21" t="str">
        <f t="shared" si="312"/>
        <v/>
      </c>
      <c r="X94" s="21" t="str">
        <f t="shared" si="312"/>
        <v/>
      </c>
      <c r="Y94" s="448" t="str">
        <f t="shared" si="312"/>
        <v/>
      </c>
      <c r="Z94" s="21" t="str">
        <f t="shared" si="312"/>
        <v/>
      </c>
      <c r="AA94" s="21" t="str">
        <f t="shared" si="312"/>
        <v/>
      </c>
      <c r="AB94" s="21" t="str">
        <f t="shared" si="312"/>
        <v/>
      </c>
      <c r="AC94" s="487" t="str">
        <f t="shared" si="312"/>
        <v/>
      </c>
      <c r="AD94" s="20" t="str">
        <f t="shared" si="312"/>
        <v/>
      </c>
      <c r="AE94" s="21" t="str">
        <f t="shared" si="312"/>
        <v/>
      </c>
      <c r="AF94" s="21" t="str">
        <f t="shared" si="312"/>
        <v/>
      </c>
      <c r="AG94" s="21" t="str">
        <f t="shared" si="312"/>
        <v/>
      </c>
      <c r="AH94" s="448" t="str">
        <f t="shared" si="312"/>
        <v/>
      </c>
      <c r="AI94" s="21" t="str">
        <f t="shared" si="312"/>
        <v/>
      </c>
      <c r="AJ94" s="21" t="str">
        <f t="shared" si="312"/>
        <v/>
      </c>
      <c r="AK94" s="21" t="str">
        <f t="shared" si="312"/>
        <v/>
      </c>
      <c r="AL94" s="487" t="str">
        <f t="shared" si="312"/>
        <v/>
      </c>
      <c r="AM94" s="20" t="str">
        <f t="shared" si="312"/>
        <v/>
      </c>
      <c r="AN94" s="21" t="str">
        <f t="shared" si="312"/>
        <v/>
      </c>
      <c r="AO94" s="21" t="str">
        <f t="shared" si="312"/>
        <v/>
      </c>
      <c r="AP94" s="21" t="str">
        <f t="shared" si="312"/>
        <v/>
      </c>
      <c r="AQ94" s="448" t="str">
        <f t="shared" si="312"/>
        <v/>
      </c>
      <c r="AR94" s="21" t="str">
        <f t="shared" si="312"/>
        <v/>
      </c>
      <c r="AS94" s="21" t="str">
        <f t="shared" si="312"/>
        <v/>
      </c>
      <c r="AT94" s="21" t="str">
        <f t="shared" si="312"/>
        <v/>
      </c>
      <c r="AU94" s="498" t="str">
        <f t="shared" si="312"/>
        <v/>
      </c>
      <c r="AV94" s="51">
        <f t="shared" si="311"/>
        <v>0</v>
      </c>
      <c r="AX94" s="66"/>
      <c r="AY94" s="66"/>
      <c r="AZ94" s="66"/>
      <c r="BA94" s="66"/>
      <c r="BB94" s="66"/>
      <c r="BC94" s="66"/>
      <c r="BD94" s="66"/>
      <c r="BE94" s="66"/>
      <c r="BF94" s="66"/>
      <c r="BG94" s="66"/>
      <c r="BH94" s="66"/>
      <c r="BI94" s="66"/>
      <c r="BJ94" s="66"/>
      <c r="BK94" s="66"/>
      <c r="BL94" s="66"/>
      <c r="BM94" s="66"/>
      <c r="BN94" s="66"/>
      <c r="BO94" s="66"/>
      <c r="BP94" s="66"/>
      <c r="BQ94" s="66"/>
      <c r="BR94" s="66"/>
      <c r="BS94" s="66"/>
      <c r="BT94" s="66"/>
      <c r="BU94" s="66"/>
      <c r="BV94" s="66"/>
      <c r="BW94" s="66"/>
      <c r="BX94" s="66"/>
      <c r="BY94" s="66"/>
      <c r="BZ94" s="66"/>
      <c r="CA94" s="66"/>
      <c r="CB94" s="66"/>
      <c r="CC94" s="66"/>
      <c r="CD94" s="66"/>
      <c r="CE94" s="66"/>
      <c r="CF94" s="66"/>
      <c r="CG94" s="66"/>
      <c r="CH94" s="66"/>
      <c r="CI94" s="66"/>
      <c r="CJ94" s="66"/>
      <c r="CK94" s="66"/>
      <c r="CL94" s="66"/>
      <c r="CM94" s="66"/>
      <c r="CN94" s="66"/>
      <c r="CO94" s="66"/>
      <c r="CP94" s="66"/>
      <c r="CQ94" s="66"/>
      <c r="CR94" s="66"/>
      <c r="CS94" s="66"/>
      <c r="CT94" s="66"/>
      <c r="CU94" s="66"/>
      <c r="CV94" s="66"/>
      <c r="CW94" s="66"/>
      <c r="CX94" s="66"/>
      <c r="CY94" s="66"/>
      <c r="CZ94" s="66"/>
      <c r="DA94" s="66"/>
      <c r="DB94" s="66"/>
      <c r="DC94" s="66"/>
      <c r="DD94" s="66"/>
      <c r="DE94" s="66"/>
      <c r="DF94" s="66"/>
      <c r="DG94" s="66"/>
      <c r="DH94" s="66"/>
      <c r="DI94" s="66"/>
      <c r="DJ94" s="66"/>
      <c r="DK94" s="66"/>
      <c r="DL94" s="66"/>
      <c r="DM94" s="66"/>
      <c r="DN94" s="66"/>
      <c r="DO94" s="66"/>
      <c r="DP94" s="66"/>
    </row>
    <row r="95" spans="1:120" x14ac:dyDescent="0.25">
      <c r="A95" s="51">
        <f t="shared" ref="A95:AV95" si="313">A58</f>
        <v>0</v>
      </c>
      <c r="B95" s="31">
        <f t="shared" si="313"/>
        <v>0</v>
      </c>
      <c r="C95" s="20" t="str">
        <f t="shared" ref="C95:AU95" si="314">IFERROR(VLOOKUP(C58,$A$5:$AU$18,C127,FALSE),"")</f>
        <v/>
      </c>
      <c r="D95" s="21" t="str">
        <f t="shared" si="314"/>
        <v/>
      </c>
      <c r="E95" s="21" t="str">
        <f t="shared" si="314"/>
        <v/>
      </c>
      <c r="F95" s="21" t="str">
        <f t="shared" si="314"/>
        <v/>
      </c>
      <c r="G95" s="448" t="str">
        <f t="shared" si="314"/>
        <v/>
      </c>
      <c r="H95" s="21" t="str">
        <f t="shared" si="314"/>
        <v/>
      </c>
      <c r="I95" s="21" t="str">
        <f t="shared" si="314"/>
        <v/>
      </c>
      <c r="J95" s="21" t="str">
        <f t="shared" si="314"/>
        <v/>
      </c>
      <c r="K95" s="487" t="str">
        <f t="shared" si="314"/>
        <v/>
      </c>
      <c r="L95" s="20" t="str">
        <f t="shared" si="314"/>
        <v/>
      </c>
      <c r="M95" s="21" t="str">
        <f t="shared" si="314"/>
        <v/>
      </c>
      <c r="N95" s="21" t="str">
        <f t="shared" si="314"/>
        <v/>
      </c>
      <c r="O95" s="21" t="str">
        <f t="shared" si="314"/>
        <v/>
      </c>
      <c r="P95" s="448" t="str">
        <f t="shared" si="314"/>
        <v/>
      </c>
      <c r="Q95" s="21" t="str">
        <f t="shared" si="314"/>
        <v/>
      </c>
      <c r="R95" s="21" t="str">
        <f t="shared" si="314"/>
        <v/>
      </c>
      <c r="S95" s="21" t="str">
        <f t="shared" si="314"/>
        <v/>
      </c>
      <c r="T95" s="487" t="str">
        <f t="shared" si="314"/>
        <v/>
      </c>
      <c r="U95" s="20" t="str">
        <f t="shared" si="314"/>
        <v/>
      </c>
      <c r="V95" s="21" t="str">
        <f t="shared" si="314"/>
        <v/>
      </c>
      <c r="W95" s="21" t="str">
        <f t="shared" si="314"/>
        <v/>
      </c>
      <c r="X95" s="21" t="str">
        <f t="shared" si="314"/>
        <v/>
      </c>
      <c r="Y95" s="448" t="str">
        <f t="shared" si="314"/>
        <v/>
      </c>
      <c r="Z95" s="21" t="str">
        <f t="shared" si="314"/>
        <v/>
      </c>
      <c r="AA95" s="21" t="str">
        <f t="shared" si="314"/>
        <v/>
      </c>
      <c r="AB95" s="21" t="str">
        <f t="shared" si="314"/>
        <v/>
      </c>
      <c r="AC95" s="487" t="str">
        <f t="shared" si="314"/>
        <v/>
      </c>
      <c r="AD95" s="20" t="str">
        <f t="shared" si="314"/>
        <v/>
      </c>
      <c r="AE95" s="21" t="str">
        <f t="shared" si="314"/>
        <v/>
      </c>
      <c r="AF95" s="21" t="str">
        <f t="shared" si="314"/>
        <v/>
      </c>
      <c r="AG95" s="21" t="str">
        <f t="shared" si="314"/>
        <v/>
      </c>
      <c r="AH95" s="448" t="str">
        <f t="shared" si="314"/>
        <v/>
      </c>
      <c r="AI95" s="21" t="str">
        <f t="shared" si="314"/>
        <v/>
      </c>
      <c r="AJ95" s="21" t="str">
        <f t="shared" si="314"/>
        <v/>
      </c>
      <c r="AK95" s="21" t="str">
        <f t="shared" si="314"/>
        <v/>
      </c>
      <c r="AL95" s="487" t="str">
        <f t="shared" si="314"/>
        <v/>
      </c>
      <c r="AM95" s="20" t="str">
        <f t="shared" si="314"/>
        <v/>
      </c>
      <c r="AN95" s="21" t="str">
        <f t="shared" si="314"/>
        <v/>
      </c>
      <c r="AO95" s="21" t="str">
        <f t="shared" si="314"/>
        <v/>
      </c>
      <c r="AP95" s="21" t="str">
        <f t="shared" si="314"/>
        <v/>
      </c>
      <c r="AQ95" s="448" t="str">
        <f t="shared" si="314"/>
        <v/>
      </c>
      <c r="AR95" s="21" t="str">
        <f t="shared" si="314"/>
        <v/>
      </c>
      <c r="AS95" s="21" t="str">
        <f t="shared" si="314"/>
        <v/>
      </c>
      <c r="AT95" s="21" t="str">
        <f t="shared" si="314"/>
        <v/>
      </c>
      <c r="AU95" s="498" t="str">
        <f t="shared" si="314"/>
        <v/>
      </c>
      <c r="AV95" s="51">
        <f t="shared" si="313"/>
        <v>0</v>
      </c>
      <c r="AX95" s="66"/>
      <c r="AY95" s="66"/>
      <c r="AZ95" s="66"/>
      <c r="BA95" s="66"/>
      <c r="BB95" s="66"/>
      <c r="BC95" s="66"/>
      <c r="BD95" s="66"/>
      <c r="BE95" s="66"/>
      <c r="BF95" s="66"/>
      <c r="BG95" s="66"/>
      <c r="BH95" s="66"/>
      <c r="BI95" s="66"/>
      <c r="BJ95" s="66"/>
      <c r="BK95" s="66"/>
      <c r="BL95" s="66"/>
      <c r="BM95" s="66"/>
      <c r="BN95" s="66"/>
      <c r="BO95" s="66"/>
      <c r="BP95" s="66"/>
      <c r="BQ95" s="66"/>
      <c r="BR95" s="66"/>
      <c r="BS95" s="66"/>
      <c r="BT95" s="66"/>
      <c r="BU95" s="66"/>
      <c r="BV95" s="66"/>
      <c r="BW95" s="66"/>
      <c r="BX95" s="66"/>
      <c r="BY95" s="66"/>
      <c r="BZ95" s="66"/>
      <c r="CA95" s="66"/>
      <c r="CB95" s="66"/>
      <c r="CC95" s="66"/>
      <c r="CD95" s="66"/>
      <c r="CE95" s="66"/>
      <c r="CF95" s="66"/>
      <c r="CG95" s="66"/>
      <c r="CH95" s="66"/>
      <c r="CI95" s="66"/>
      <c r="CJ95" s="66"/>
      <c r="CK95" s="66"/>
      <c r="CL95" s="66"/>
      <c r="CM95" s="66"/>
      <c r="CN95" s="66"/>
      <c r="CO95" s="66"/>
      <c r="CP95" s="66"/>
      <c r="CQ95" s="66"/>
      <c r="CR95" s="66"/>
      <c r="CS95" s="66"/>
      <c r="CT95" s="66"/>
      <c r="CU95" s="66"/>
      <c r="CV95" s="66"/>
      <c r="CW95" s="66"/>
      <c r="CX95" s="66"/>
      <c r="CY95" s="66"/>
      <c r="CZ95" s="66"/>
      <c r="DA95" s="66"/>
      <c r="DB95" s="66"/>
      <c r="DC95" s="66"/>
      <c r="DD95" s="66"/>
      <c r="DE95" s="66"/>
      <c r="DF95" s="66"/>
      <c r="DG95" s="66"/>
      <c r="DH95" s="66"/>
      <c r="DI95" s="66"/>
      <c r="DJ95" s="66"/>
      <c r="DK95" s="66"/>
      <c r="DL95" s="66"/>
      <c r="DM95" s="66"/>
      <c r="DN95" s="66"/>
      <c r="DO95" s="66"/>
      <c r="DP95" s="66"/>
    </row>
    <row r="96" spans="1:120" x14ac:dyDescent="0.25">
      <c r="A96" s="51">
        <f t="shared" ref="A96:AV96" si="315">A59</f>
        <v>0</v>
      </c>
      <c r="B96" s="31">
        <f t="shared" si="315"/>
        <v>0</v>
      </c>
      <c r="C96" s="20" t="str">
        <f t="shared" ref="C96:AU96" si="316">IFERROR(VLOOKUP(C59,$A$5:$AU$18,C128,FALSE),"")</f>
        <v/>
      </c>
      <c r="D96" s="21" t="str">
        <f t="shared" si="316"/>
        <v/>
      </c>
      <c r="E96" s="21" t="str">
        <f t="shared" si="316"/>
        <v/>
      </c>
      <c r="F96" s="21" t="str">
        <f t="shared" si="316"/>
        <v/>
      </c>
      <c r="G96" s="448" t="str">
        <f t="shared" si="316"/>
        <v/>
      </c>
      <c r="H96" s="21" t="str">
        <f t="shared" si="316"/>
        <v/>
      </c>
      <c r="I96" s="21" t="str">
        <f t="shared" si="316"/>
        <v/>
      </c>
      <c r="J96" s="21" t="str">
        <f t="shared" si="316"/>
        <v/>
      </c>
      <c r="K96" s="487" t="str">
        <f t="shared" si="316"/>
        <v/>
      </c>
      <c r="L96" s="20" t="str">
        <f t="shared" si="316"/>
        <v/>
      </c>
      <c r="M96" s="21" t="str">
        <f t="shared" si="316"/>
        <v/>
      </c>
      <c r="N96" s="21" t="str">
        <f t="shared" si="316"/>
        <v/>
      </c>
      <c r="O96" s="21" t="str">
        <f t="shared" si="316"/>
        <v/>
      </c>
      <c r="P96" s="448" t="str">
        <f t="shared" si="316"/>
        <v/>
      </c>
      <c r="Q96" s="21" t="str">
        <f t="shared" si="316"/>
        <v/>
      </c>
      <c r="R96" s="21" t="str">
        <f t="shared" si="316"/>
        <v/>
      </c>
      <c r="S96" s="21" t="str">
        <f t="shared" si="316"/>
        <v/>
      </c>
      <c r="T96" s="487" t="str">
        <f t="shared" si="316"/>
        <v/>
      </c>
      <c r="U96" s="20" t="str">
        <f t="shared" si="316"/>
        <v/>
      </c>
      <c r="V96" s="21" t="str">
        <f t="shared" si="316"/>
        <v/>
      </c>
      <c r="W96" s="21" t="str">
        <f t="shared" si="316"/>
        <v/>
      </c>
      <c r="X96" s="21" t="str">
        <f t="shared" si="316"/>
        <v/>
      </c>
      <c r="Y96" s="448" t="str">
        <f t="shared" si="316"/>
        <v/>
      </c>
      <c r="Z96" s="21" t="str">
        <f t="shared" si="316"/>
        <v/>
      </c>
      <c r="AA96" s="21" t="str">
        <f t="shared" si="316"/>
        <v/>
      </c>
      <c r="AB96" s="21" t="str">
        <f t="shared" si="316"/>
        <v/>
      </c>
      <c r="AC96" s="487" t="str">
        <f t="shared" si="316"/>
        <v/>
      </c>
      <c r="AD96" s="20" t="str">
        <f t="shared" si="316"/>
        <v/>
      </c>
      <c r="AE96" s="21" t="str">
        <f t="shared" si="316"/>
        <v/>
      </c>
      <c r="AF96" s="21" t="str">
        <f t="shared" si="316"/>
        <v/>
      </c>
      <c r="AG96" s="21" t="str">
        <f t="shared" si="316"/>
        <v/>
      </c>
      <c r="AH96" s="448" t="str">
        <f t="shared" si="316"/>
        <v/>
      </c>
      <c r="AI96" s="21" t="str">
        <f t="shared" si="316"/>
        <v/>
      </c>
      <c r="AJ96" s="21" t="str">
        <f t="shared" si="316"/>
        <v/>
      </c>
      <c r="AK96" s="21" t="str">
        <f t="shared" si="316"/>
        <v/>
      </c>
      <c r="AL96" s="487" t="str">
        <f t="shared" si="316"/>
        <v/>
      </c>
      <c r="AM96" s="20" t="str">
        <f t="shared" si="316"/>
        <v/>
      </c>
      <c r="AN96" s="21" t="str">
        <f t="shared" si="316"/>
        <v/>
      </c>
      <c r="AO96" s="21" t="str">
        <f t="shared" si="316"/>
        <v/>
      </c>
      <c r="AP96" s="21" t="str">
        <f t="shared" si="316"/>
        <v/>
      </c>
      <c r="AQ96" s="448" t="str">
        <f t="shared" si="316"/>
        <v/>
      </c>
      <c r="AR96" s="21" t="str">
        <f t="shared" si="316"/>
        <v/>
      </c>
      <c r="AS96" s="21" t="str">
        <f t="shared" si="316"/>
        <v/>
      </c>
      <c r="AT96" s="21" t="str">
        <f t="shared" si="316"/>
        <v/>
      </c>
      <c r="AU96" s="498" t="str">
        <f t="shared" si="316"/>
        <v/>
      </c>
      <c r="AV96" s="51">
        <f t="shared" si="315"/>
        <v>0</v>
      </c>
      <c r="AX96" s="66"/>
      <c r="AY96" s="66"/>
      <c r="AZ96" s="66"/>
      <c r="BA96" s="66"/>
      <c r="BB96" s="66"/>
      <c r="BC96" s="66"/>
      <c r="BD96" s="66"/>
      <c r="BE96" s="66"/>
      <c r="BF96" s="66"/>
      <c r="BG96" s="66"/>
      <c r="BH96" s="66"/>
      <c r="BI96" s="66"/>
      <c r="BJ96" s="66"/>
      <c r="BK96" s="66"/>
      <c r="BL96" s="66"/>
      <c r="BM96" s="66"/>
      <c r="BN96" s="66"/>
      <c r="BO96" s="66"/>
      <c r="BP96" s="66"/>
      <c r="BQ96" s="66"/>
      <c r="BR96" s="66"/>
      <c r="BS96" s="66"/>
      <c r="BT96" s="66"/>
      <c r="BU96" s="66"/>
      <c r="BV96" s="66"/>
      <c r="BW96" s="66"/>
      <c r="BX96" s="66"/>
      <c r="BY96" s="66"/>
      <c r="BZ96" s="66"/>
      <c r="CA96" s="66"/>
      <c r="CB96" s="66"/>
      <c r="CC96" s="66"/>
      <c r="CD96" s="66"/>
      <c r="CE96" s="66"/>
      <c r="CF96" s="66"/>
      <c r="CG96" s="66"/>
      <c r="CH96" s="66"/>
      <c r="CI96" s="66"/>
      <c r="CJ96" s="66"/>
      <c r="CK96" s="66"/>
      <c r="CL96" s="66"/>
      <c r="CM96" s="66"/>
      <c r="CN96" s="66"/>
      <c r="CO96" s="66"/>
      <c r="CP96" s="66"/>
      <c r="CQ96" s="66"/>
      <c r="CR96" s="66"/>
      <c r="CS96" s="66"/>
      <c r="CT96" s="66"/>
      <c r="CU96" s="66"/>
      <c r="CV96" s="66"/>
      <c r="CW96" s="66"/>
      <c r="CX96" s="66"/>
      <c r="CY96" s="66"/>
      <c r="CZ96" s="66"/>
      <c r="DA96" s="66"/>
      <c r="DB96" s="66"/>
      <c r="DC96" s="66"/>
      <c r="DD96" s="66"/>
      <c r="DE96" s="66"/>
      <c r="DF96" s="66"/>
      <c r="DG96" s="66"/>
      <c r="DH96" s="66"/>
      <c r="DI96" s="66"/>
      <c r="DJ96" s="66"/>
      <c r="DK96" s="66"/>
      <c r="DL96" s="66"/>
      <c r="DM96" s="66"/>
      <c r="DN96" s="66"/>
      <c r="DO96" s="66"/>
      <c r="DP96" s="66"/>
    </row>
    <row r="97" spans="1:120" x14ac:dyDescent="0.25">
      <c r="A97" s="51">
        <f t="shared" ref="A97:AV97" si="317">A60</f>
        <v>0</v>
      </c>
      <c r="B97" s="31">
        <f t="shared" si="317"/>
        <v>0</v>
      </c>
      <c r="C97" s="20" t="str">
        <f t="shared" ref="C97:AU97" si="318">IFERROR(VLOOKUP(C60,$A$5:$AU$18,C129,FALSE),"")</f>
        <v/>
      </c>
      <c r="D97" s="21" t="str">
        <f t="shared" si="318"/>
        <v/>
      </c>
      <c r="E97" s="21" t="str">
        <f t="shared" si="318"/>
        <v/>
      </c>
      <c r="F97" s="21" t="str">
        <f t="shared" si="318"/>
        <v/>
      </c>
      <c r="G97" s="448" t="str">
        <f t="shared" si="318"/>
        <v/>
      </c>
      <c r="H97" s="21" t="str">
        <f t="shared" si="318"/>
        <v/>
      </c>
      <c r="I97" s="21" t="str">
        <f t="shared" si="318"/>
        <v/>
      </c>
      <c r="J97" s="21" t="str">
        <f t="shared" si="318"/>
        <v/>
      </c>
      <c r="K97" s="487" t="str">
        <f t="shared" si="318"/>
        <v/>
      </c>
      <c r="L97" s="20" t="str">
        <f t="shared" si="318"/>
        <v/>
      </c>
      <c r="M97" s="21" t="str">
        <f t="shared" si="318"/>
        <v/>
      </c>
      <c r="N97" s="21" t="str">
        <f t="shared" si="318"/>
        <v/>
      </c>
      <c r="O97" s="21" t="str">
        <f t="shared" si="318"/>
        <v/>
      </c>
      <c r="P97" s="448" t="str">
        <f t="shared" si="318"/>
        <v/>
      </c>
      <c r="Q97" s="21" t="str">
        <f t="shared" si="318"/>
        <v/>
      </c>
      <c r="R97" s="21" t="str">
        <f t="shared" si="318"/>
        <v/>
      </c>
      <c r="S97" s="21" t="str">
        <f t="shared" si="318"/>
        <v/>
      </c>
      <c r="T97" s="487" t="str">
        <f t="shared" si="318"/>
        <v/>
      </c>
      <c r="U97" s="20" t="str">
        <f t="shared" si="318"/>
        <v/>
      </c>
      <c r="V97" s="21" t="str">
        <f t="shared" si="318"/>
        <v/>
      </c>
      <c r="W97" s="21" t="str">
        <f t="shared" si="318"/>
        <v/>
      </c>
      <c r="X97" s="21" t="str">
        <f t="shared" si="318"/>
        <v/>
      </c>
      <c r="Y97" s="448" t="str">
        <f t="shared" si="318"/>
        <v/>
      </c>
      <c r="Z97" s="21" t="str">
        <f t="shared" si="318"/>
        <v/>
      </c>
      <c r="AA97" s="21" t="str">
        <f t="shared" si="318"/>
        <v/>
      </c>
      <c r="AB97" s="21" t="str">
        <f t="shared" si="318"/>
        <v/>
      </c>
      <c r="AC97" s="487" t="str">
        <f t="shared" si="318"/>
        <v/>
      </c>
      <c r="AD97" s="20" t="str">
        <f t="shared" si="318"/>
        <v/>
      </c>
      <c r="AE97" s="21" t="str">
        <f t="shared" si="318"/>
        <v/>
      </c>
      <c r="AF97" s="21" t="str">
        <f t="shared" si="318"/>
        <v/>
      </c>
      <c r="AG97" s="21" t="str">
        <f t="shared" si="318"/>
        <v/>
      </c>
      <c r="AH97" s="448" t="str">
        <f t="shared" si="318"/>
        <v/>
      </c>
      <c r="AI97" s="21" t="str">
        <f t="shared" si="318"/>
        <v/>
      </c>
      <c r="AJ97" s="21" t="str">
        <f t="shared" si="318"/>
        <v/>
      </c>
      <c r="AK97" s="21" t="str">
        <f t="shared" si="318"/>
        <v/>
      </c>
      <c r="AL97" s="487" t="str">
        <f t="shared" si="318"/>
        <v/>
      </c>
      <c r="AM97" s="20" t="str">
        <f t="shared" si="318"/>
        <v/>
      </c>
      <c r="AN97" s="21" t="str">
        <f t="shared" si="318"/>
        <v/>
      </c>
      <c r="AO97" s="21" t="str">
        <f t="shared" si="318"/>
        <v/>
      </c>
      <c r="AP97" s="21" t="str">
        <f t="shared" si="318"/>
        <v/>
      </c>
      <c r="AQ97" s="448" t="str">
        <f t="shared" si="318"/>
        <v/>
      </c>
      <c r="AR97" s="21" t="str">
        <f t="shared" si="318"/>
        <v/>
      </c>
      <c r="AS97" s="21" t="str">
        <f t="shared" si="318"/>
        <v/>
      </c>
      <c r="AT97" s="21" t="str">
        <f t="shared" si="318"/>
        <v/>
      </c>
      <c r="AU97" s="498" t="str">
        <f t="shared" si="318"/>
        <v/>
      </c>
      <c r="AV97" s="51">
        <f t="shared" si="317"/>
        <v>0</v>
      </c>
      <c r="AX97" s="66"/>
      <c r="AY97" s="66"/>
      <c r="AZ97" s="66"/>
      <c r="BA97" s="66"/>
      <c r="BB97" s="66"/>
      <c r="BC97" s="66"/>
      <c r="BD97" s="66"/>
      <c r="BE97" s="66"/>
      <c r="BF97" s="66"/>
      <c r="BG97" s="66"/>
      <c r="BH97" s="66"/>
      <c r="BI97" s="66"/>
      <c r="BJ97" s="66"/>
      <c r="BK97" s="66"/>
      <c r="BL97" s="66"/>
      <c r="BM97" s="66"/>
      <c r="BN97" s="66"/>
      <c r="BO97" s="66"/>
      <c r="BP97" s="66"/>
      <c r="BQ97" s="66"/>
      <c r="BR97" s="66"/>
      <c r="BS97" s="66"/>
      <c r="BT97" s="66"/>
      <c r="BU97" s="66"/>
      <c r="BV97" s="66"/>
      <c r="BW97" s="66"/>
      <c r="BX97" s="66"/>
      <c r="BY97" s="66"/>
      <c r="BZ97" s="66"/>
      <c r="CA97" s="66"/>
      <c r="CB97" s="66"/>
      <c r="CC97" s="66"/>
      <c r="CD97" s="66"/>
      <c r="CE97" s="66"/>
      <c r="CF97" s="66"/>
      <c r="CG97" s="66"/>
      <c r="CH97" s="66"/>
      <c r="CI97" s="66"/>
      <c r="CJ97" s="66"/>
      <c r="CK97" s="66"/>
      <c r="CL97" s="66"/>
      <c r="CM97" s="66"/>
      <c r="CN97" s="66"/>
      <c r="CO97" s="66"/>
      <c r="CP97" s="66"/>
      <c r="CQ97" s="66"/>
      <c r="CR97" s="66"/>
      <c r="CS97" s="66"/>
      <c r="CT97" s="66"/>
      <c r="CU97" s="66"/>
      <c r="CV97" s="66"/>
      <c r="CW97" s="66"/>
      <c r="CX97" s="66"/>
      <c r="CY97" s="66"/>
      <c r="CZ97" s="66"/>
      <c r="DA97" s="66"/>
      <c r="DB97" s="66"/>
      <c r="DC97" s="66"/>
      <c r="DD97" s="66"/>
      <c r="DE97" s="66"/>
      <c r="DF97" s="66"/>
      <c r="DG97" s="66"/>
      <c r="DH97" s="66"/>
      <c r="DI97" s="66"/>
      <c r="DJ97" s="66"/>
      <c r="DK97" s="66"/>
      <c r="DL97" s="66"/>
      <c r="DM97" s="66"/>
      <c r="DN97" s="66"/>
      <c r="DO97" s="66"/>
      <c r="DP97" s="66"/>
    </row>
    <row r="98" spans="1:120" x14ac:dyDescent="0.25">
      <c r="A98" s="51">
        <f t="shared" ref="A98:AV98" si="319">A61</f>
        <v>0</v>
      </c>
      <c r="B98" s="31">
        <f t="shared" si="319"/>
        <v>0</v>
      </c>
      <c r="C98" s="20" t="str">
        <f t="shared" ref="C98:AU98" si="320">IFERROR(VLOOKUP(C61,$A$5:$AU$18,C130,FALSE),"")</f>
        <v/>
      </c>
      <c r="D98" s="21" t="str">
        <f t="shared" si="320"/>
        <v/>
      </c>
      <c r="E98" s="21" t="str">
        <f t="shared" si="320"/>
        <v/>
      </c>
      <c r="F98" s="21" t="str">
        <f t="shared" si="320"/>
        <v/>
      </c>
      <c r="G98" s="448" t="str">
        <f t="shared" si="320"/>
        <v/>
      </c>
      <c r="H98" s="21" t="str">
        <f t="shared" si="320"/>
        <v/>
      </c>
      <c r="I98" s="21" t="str">
        <f t="shared" si="320"/>
        <v/>
      </c>
      <c r="J98" s="21" t="str">
        <f t="shared" si="320"/>
        <v/>
      </c>
      <c r="K98" s="487" t="str">
        <f t="shared" si="320"/>
        <v/>
      </c>
      <c r="L98" s="20" t="str">
        <f t="shared" si="320"/>
        <v/>
      </c>
      <c r="M98" s="21" t="str">
        <f t="shared" si="320"/>
        <v/>
      </c>
      <c r="N98" s="21" t="str">
        <f t="shared" si="320"/>
        <v/>
      </c>
      <c r="O98" s="21" t="str">
        <f t="shared" si="320"/>
        <v/>
      </c>
      <c r="P98" s="448" t="str">
        <f t="shared" si="320"/>
        <v/>
      </c>
      <c r="Q98" s="21" t="str">
        <f t="shared" si="320"/>
        <v/>
      </c>
      <c r="R98" s="21" t="str">
        <f t="shared" si="320"/>
        <v/>
      </c>
      <c r="S98" s="21" t="str">
        <f t="shared" si="320"/>
        <v/>
      </c>
      <c r="T98" s="487" t="str">
        <f t="shared" si="320"/>
        <v/>
      </c>
      <c r="U98" s="20" t="str">
        <f t="shared" si="320"/>
        <v/>
      </c>
      <c r="V98" s="21" t="str">
        <f t="shared" si="320"/>
        <v/>
      </c>
      <c r="W98" s="21" t="str">
        <f t="shared" si="320"/>
        <v/>
      </c>
      <c r="X98" s="21" t="str">
        <f t="shared" si="320"/>
        <v/>
      </c>
      <c r="Y98" s="448" t="str">
        <f t="shared" si="320"/>
        <v/>
      </c>
      <c r="Z98" s="21" t="str">
        <f t="shared" si="320"/>
        <v/>
      </c>
      <c r="AA98" s="21" t="str">
        <f t="shared" si="320"/>
        <v/>
      </c>
      <c r="AB98" s="21" t="str">
        <f t="shared" si="320"/>
        <v/>
      </c>
      <c r="AC98" s="487" t="str">
        <f t="shared" si="320"/>
        <v/>
      </c>
      <c r="AD98" s="20" t="str">
        <f t="shared" si="320"/>
        <v/>
      </c>
      <c r="AE98" s="21" t="str">
        <f t="shared" si="320"/>
        <v/>
      </c>
      <c r="AF98" s="21" t="str">
        <f t="shared" si="320"/>
        <v/>
      </c>
      <c r="AG98" s="21" t="str">
        <f t="shared" si="320"/>
        <v/>
      </c>
      <c r="AH98" s="448" t="str">
        <f t="shared" si="320"/>
        <v/>
      </c>
      <c r="AI98" s="21" t="str">
        <f t="shared" si="320"/>
        <v/>
      </c>
      <c r="AJ98" s="21" t="str">
        <f t="shared" si="320"/>
        <v/>
      </c>
      <c r="AK98" s="21" t="str">
        <f t="shared" si="320"/>
        <v/>
      </c>
      <c r="AL98" s="487" t="str">
        <f t="shared" si="320"/>
        <v/>
      </c>
      <c r="AM98" s="20" t="str">
        <f t="shared" si="320"/>
        <v/>
      </c>
      <c r="AN98" s="21" t="str">
        <f t="shared" si="320"/>
        <v/>
      </c>
      <c r="AO98" s="21" t="str">
        <f t="shared" si="320"/>
        <v/>
      </c>
      <c r="AP98" s="21" t="str">
        <f t="shared" si="320"/>
        <v/>
      </c>
      <c r="AQ98" s="448" t="str">
        <f t="shared" si="320"/>
        <v/>
      </c>
      <c r="AR98" s="21" t="str">
        <f t="shared" si="320"/>
        <v/>
      </c>
      <c r="AS98" s="21" t="str">
        <f t="shared" si="320"/>
        <v/>
      </c>
      <c r="AT98" s="21" t="str">
        <f t="shared" si="320"/>
        <v/>
      </c>
      <c r="AU98" s="498" t="str">
        <f t="shared" si="320"/>
        <v/>
      </c>
      <c r="AV98" s="51">
        <f t="shared" si="319"/>
        <v>0</v>
      </c>
      <c r="AX98" s="66"/>
      <c r="AY98" s="66"/>
      <c r="AZ98" s="66"/>
      <c r="BA98" s="66"/>
      <c r="BB98" s="66"/>
      <c r="BC98" s="66"/>
      <c r="BD98" s="66"/>
      <c r="BE98" s="66"/>
      <c r="BF98" s="66"/>
      <c r="BG98" s="66"/>
      <c r="BH98" s="66"/>
      <c r="BI98" s="66"/>
      <c r="BJ98" s="66"/>
      <c r="BK98" s="66"/>
      <c r="BL98" s="66"/>
      <c r="BM98" s="66"/>
      <c r="BN98" s="66"/>
      <c r="BO98" s="66"/>
      <c r="BP98" s="66"/>
      <c r="BQ98" s="66"/>
      <c r="BR98" s="66"/>
      <c r="BS98" s="66"/>
      <c r="BT98" s="66"/>
      <c r="BU98" s="66"/>
      <c r="BV98" s="66"/>
      <c r="BW98" s="66"/>
      <c r="BX98" s="66"/>
      <c r="BY98" s="66"/>
      <c r="BZ98" s="66"/>
      <c r="CA98" s="66"/>
      <c r="CB98" s="66"/>
      <c r="CC98" s="66"/>
      <c r="CD98" s="66"/>
      <c r="CE98" s="66"/>
      <c r="CF98" s="66"/>
      <c r="CG98" s="66"/>
      <c r="CH98" s="66"/>
      <c r="CI98" s="66"/>
      <c r="CJ98" s="66"/>
      <c r="CK98" s="66"/>
      <c r="CL98" s="66"/>
      <c r="CM98" s="66"/>
      <c r="CN98" s="66"/>
      <c r="CO98" s="66"/>
      <c r="CP98" s="66"/>
      <c r="CQ98" s="66"/>
      <c r="CR98" s="66"/>
      <c r="CS98" s="66"/>
      <c r="CT98" s="66"/>
      <c r="CU98" s="66"/>
      <c r="CV98" s="66"/>
      <c r="CW98" s="66"/>
      <c r="CX98" s="66"/>
      <c r="CY98" s="66"/>
      <c r="CZ98" s="66"/>
      <c r="DA98" s="66"/>
      <c r="DB98" s="66"/>
      <c r="DC98" s="66"/>
      <c r="DD98" s="66"/>
      <c r="DE98" s="66"/>
      <c r="DF98" s="66"/>
      <c r="DG98" s="66"/>
      <c r="DH98" s="66"/>
      <c r="DI98" s="66"/>
      <c r="DJ98" s="66"/>
      <c r="DK98" s="66"/>
      <c r="DL98" s="66"/>
      <c r="DM98" s="66"/>
      <c r="DN98" s="66"/>
      <c r="DO98" s="66"/>
      <c r="DP98" s="66"/>
    </row>
    <row r="99" spans="1:120" x14ac:dyDescent="0.25">
      <c r="A99" s="51">
        <f t="shared" ref="A99:AV99" si="321">A62</f>
        <v>0</v>
      </c>
      <c r="B99" s="31">
        <f t="shared" si="321"/>
        <v>0</v>
      </c>
      <c r="C99" s="20" t="str">
        <f t="shared" ref="C99:AU99" si="322">IFERROR(VLOOKUP(C62,$A$5:$AU$18,C131,FALSE),"")</f>
        <v/>
      </c>
      <c r="D99" s="21" t="str">
        <f t="shared" si="322"/>
        <v/>
      </c>
      <c r="E99" s="21" t="str">
        <f t="shared" si="322"/>
        <v/>
      </c>
      <c r="F99" s="21" t="str">
        <f t="shared" si="322"/>
        <v/>
      </c>
      <c r="G99" s="448" t="str">
        <f t="shared" si="322"/>
        <v/>
      </c>
      <c r="H99" s="21" t="str">
        <f t="shared" si="322"/>
        <v/>
      </c>
      <c r="I99" s="21" t="str">
        <f t="shared" si="322"/>
        <v/>
      </c>
      <c r="J99" s="21" t="str">
        <f t="shared" si="322"/>
        <v/>
      </c>
      <c r="K99" s="487" t="str">
        <f t="shared" si="322"/>
        <v/>
      </c>
      <c r="L99" s="20" t="str">
        <f t="shared" si="322"/>
        <v/>
      </c>
      <c r="M99" s="21" t="str">
        <f t="shared" si="322"/>
        <v/>
      </c>
      <c r="N99" s="21" t="str">
        <f t="shared" si="322"/>
        <v/>
      </c>
      <c r="O99" s="21" t="str">
        <f t="shared" si="322"/>
        <v/>
      </c>
      <c r="P99" s="448" t="str">
        <f t="shared" si="322"/>
        <v/>
      </c>
      <c r="Q99" s="21" t="str">
        <f t="shared" si="322"/>
        <v/>
      </c>
      <c r="R99" s="21" t="str">
        <f t="shared" si="322"/>
        <v/>
      </c>
      <c r="S99" s="21" t="str">
        <f t="shared" si="322"/>
        <v/>
      </c>
      <c r="T99" s="487" t="str">
        <f t="shared" si="322"/>
        <v/>
      </c>
      <c r="U99" s="20" t="str">
        <f t="shared" si="322"/>
        <v/>
      </c>
      <c r="V99" s="21" t="str">
        <f t="shared" si="322"/>
        <v/>
      </c>
      <c r="W99" s="21" t="str">
        <f t="shared" si="322"/>
        <v/>
      </c>
      <c r="X99" s="21" t="str">
        <f t="shared" si="322"/>
        <v/>
      </c>
      <c r="Y99" s="448" t="str">
        <f t="shared" si="322"/>
        <v/>
      </c>
      <c r="Z99" s="21" t="str">
        <f t="shared" si="322"/>
        <v/>
      </c>
      <c r="AA99" s="21" t="str">
        <f t="shared" si="322"/>
        <v/>
      </c>
      <c r="AB99" s="21" t="str">
        <f t="shared" si="322"/>
        <v/>
      </c>
      <c r="AC99" s="487" t="str">
        <f t="shared" si="322"/>
        <v/>
      </c>
      <c r="AD99" s="20" t="str">
        <f t="shared" si="322"/>
        <v/>
      </c>
      <c r="AE99" s="21" t="str">
        <f t="shared" si="322"/>
        <v/>
      </c>
      <c r="AF99" s="21" t="str">
        <f t="shared" si="322"/>
        <v/>
      </c>
      <c r="AG99" s="21" t="str">
        <f t="shared" si="322"/>
        <v/>
      </c>
      <c r="AH99" s="448" t="str">
        <f t="shared" si="322"/>
        <v/>
      </c>
      <c r="AI99" s="21" t="str">
        <f t="shared" si="322"/>
        <v/>
      </c>
      <c r="AJ99" s="21" t="str">
        <f t="shared" si="322"/>
        <v/>
      </c>
      <c r="AK99" s="21" t="str">
        <f t="shared" si="322"/>
        <v/>
      </c>
      <c r="AL99" s="487" t="str">
        <f t="shared" si="322"/>
        <v/>
      </c>
      <c r="AM99" s="20" t="str">
        <f t="shared" si="322"/>
        <v/>
      </c>
      <c r="AN99" s="21" t="str">
        <f t="shared" si="322"/>
        <v/>
      </c>
      <c r="AO99" s="21" t="str">
        <f t="shared" si="322"/>
        <v/>
      </c>
      <c r="AP99" s="21" t="str">
        <f t="shared" si="322"/>
        <v/>
      </c>
      <c r="AQ99" s="448" t="str">
        <f t="shared" si="322"/>
        <v/>
      </c>
      <c r="AR99" s="21" t="str">
        <f t="shared" si="322"/>
        <v/>
      </c>
      <c r="AS99" s="21" t="str">
        <f t="shared" si="322"/>
        <v/>
      </c>
      <c r="AT99" s="21" t="str">
        <f t="shared" si="322"/>
        <v/>
      </c>
      <c r="AU99" s="498" t="str">
        <f t="shared" si="322"/>
        <v/>
      </c>
      <c r="AV99" s="51">
        <f t="shared" si="321"/>
        <v>0</v>
      </c>
      <c r="AX99" s="66"/>
      <c r="AY99" s="66"/>
      <c r="AZ99" s="66"/>
      <c r="BA99" s="66"/>
      <c r="BB99" s="66"/>
      <c r="BC99" s="66"/>
      <c r="BD99" s="66"/>
      <c r="BE99" s="66"/>
      <c r="BF99" s="66"/>
      <c r="BG99" s="66"/>
      <c r="BH99" s="66"/>
      <c r="BI99" s="66"/>
      <c r="BJ99" s="66"/>
      <c r="BK99" s="66"/>
      <c r="BL99" s="66"/>
      <c r="BM99" s="66"/>
      <c r="BN99" s="66"/>
      <c r="BO99" s="66"/>
      <c r="BP99" s="66"/>
      <c r="BQ99" s="66"/>
      <c r="BR99" s="66"/>
      <c r="BS99" s="66"/>
      <c r="BT99" s="66"/>
      <c r="BU99" s="66"/>
      <c r="BV99" s="66"/>
      <c r="BW99" s="66"/>
      <c r="BX99" s="66"/>
      <c r="BY99" s="66"/>
      <c r="BZ99" s="66"/>
      <c r="CA99" s="66"/>
      <c r="CB99" s="66"/>
      <c r="CC99" s="66"/>
      <c r="CD99" s="66"/>
      <c r="CE99" s="66"/>
      <c r="CF99" s="66"/>
      <c r="CG99" s="66"/>
      <c r="CH99" s="66"/>
      <c r="CI99" s="66"/>
      <c r="CJ99" s="66"/>
      <c r="CK99" s="66"/>
      <c r="CL99" s="66"/>
      <c r="CM99" s="66"/>
      <c r="CN99" s="66"/>
      <c r="CO99" s="66"/>
      <c r="CP99" s="66"/>
      <c r="CQ99" s="66"/>
      <c r="CR99" s="66"/>
      <c r="CS99" s="66"/>
      <c r="CT99" s="66"/>
      <c r="CU99" s="66"/>
      <c r="CV99" s="66"/>
      <c r="CW99" s="66"/>
      <c r="CX99" s="66"/>
      <c r="CY99" s="66"/>
      <c r="CZ99" s="66"/>
      <c r="DA99" s="66"/>
      <c r="DB99" s="66"/>
      <c r="DC99" s="66"/>
      <c r="DD99" s="66"/>
      <c r="DE99" s="66"/>
      <c r="DF99" s="66"/>
      <c r="DG99" s="66"/>
      <c r="DH99" s="66"/>
      <c r="DI99" s="66"/>
      <c r="DJ99" s="66"/>
      <c r="DK99" s="66"/>
      <c r="DL99" s="66"/>
      <c r="DM99" s="66"/>
      <c r="DN99" s="66"/>
      <c r="DO99" s="66"/>
      <c r="DP99" s="66"/>
    </row>
    <row r="100" spans="1:120" x14ac:dyDescent="0.25">
      <c r="A100" s="51">
        <f t="shared" ref="A100:AV100" si="323">A63</f>
        <v>0</v>
      </c>
      <c r="B100" s="31">
        <f t="shared" si="323"/>
        <v>0</v>
      </c>
      <c r="C100" s="20" t="str">
        <f t="shared" ref="C100:AU100" si="324">IFERROR(VLOOKUP(C63,$A$5:$AU$18,C132,FALSE),"")</f>
        <v/>
      </c>
      <c r="D100" s="21" t="str">
        <f t="shared" si="324"/>
        <v/>
      </c>
      <c r="E100" s="21" t="str">
        <f t="shared" si="324"/>
        <v/>
      </c>
      <c r="F100" s="21" t="str">
        <f t="shared" si="324"/>
        <v/>
      </c>
      <c r="G100" s="448" t="str">
        <f t="shared" si="324"/>
        <v/>
      </c>
      <c r="H100" s="21" t="str">
        <f t="shared" si="324"/>
        <v/>
      </c>
      <c r="I100" s="21" t="str">
        <f t="shared" si="324"/>
        <v/>
      </c>
      <c r="J100" s="21" t="str">
        <f t="shared" si="324"/>
        <v/>
      </c>
      <c r="K100" s="487" t="str">
        <f t="shared" si="324"/>
        <v/>
      </c>
      <c r="L100" s="20" t="str">
        <f t="shared" si="324"/>
        <v/>
      </c>
      <c r="M100" s="21" t="str">
        <f t="shared" si="324"/>
        <v/>
      </c>
      <c r="N100" s="21" t="str">
        <f t="shared" si="324"/>
        <v/>
      </c>
      <c r="O100" s="21" t="str">
        <f t="shared" si="324"/>
        <v/>
      </c>
      <c r="P100" s="448" t="str">
        <f t="shared" si="324"/>
        <v/>
      </c>
      <c r="Q100" s="21" t="str">
        <f t="shared" si="324"/>
        <v/>
      </c>
      <c r="R100" s="21" t="str">
        <f t="shared" si="324"/>
        <v/>
      </c>
      <c r="S100" s="21" t="str">
        <f t="shared" si="324"/>
        <v/>
      </c>
      <c r="T100" s="487" t="str">
        <f t="shared" si="324"/>
        <v/>
      </c>
      <c r="U100" s="20" t="str">
        <f t="shared" si="324"/>
        <v/>
      </c>
      <c r="V100" s="21" t="str">
        <f t="shared" si="324"/>
        <v/>
      </c>
      <c r="W100" s="21" t="str">
        <f t="shared" si="324"/>
        <v/>
      </c>
      <c r="X100" s="21" t="str">
        <f t="shared" si="324"/>
        <v/>
      </c>
      <c r="Y100" s="448" t="str">
        <f t="shared" si="324"/>
        <v/>
      </c>
      <c r="Z100" s="21" t="str">
        <f t="shared" si="324"/>
        <v/>
      </c>
      <c r="AA100" s="21" t="str">
        <f t="shared" si="324"/>
        <v/>
      </c>
      <c r="AB100" s="21" t="str">
        <f t="shared" si="324"/>
        <v/>
      </c>
      <c r="AC100" s="487" t="str">
        <f t="shared" si="324"/>
        <v/>
      </c>
      <c r="AD100" s="20" t="str">
        <f t="shared" si="324"/>
        <v/>
      </c>
      <c r="AE100" s="21" t="str">
        <f t="shared" si="324"/>
        <v/>
      </c>
      <c r="AF100" s="21" t="str">
        <f t="shared" si="324"/>
        <v/>
      </c>
      <c r="AG100" s="21" t="str">
        <f t="shared" si="324"/>
        <v/>
      </c>
      <c r="AH100" s="448" t="str">
        <f t="shared" si="324"/>
        <v/>
      </c>
      <c r="AI100" s="21" t="str">
        <f t="shared" si="324"/>
        <v/>
      </c>
      <c r="AJ100" s="21" t="str">
        <f t="shared" si="324"/>
        <v/>
      </c>
      <c r="AK100" s="21" t="str">
        <f t="shared" si="324"/>
        <v/>
      </c>
      <c r="AL100" s="487" t="str">
        <f t="shared" si="324"/>
        <v/>
      </c>
      <c r="AM100" s="20" t="str">
        <f t="shared" si="324"/>
        <v/>
      </c>
      <c r="AN100" s="21" t="str">
        <f t="shared" si="324"/>
        <v/>
      </c>
      <c r="AO100" s="21" t="str">
        <f t="shared" si="324"/>
        <v/>
      </c>
      <c r="AP100" s="21" t="str">
        <f t="shared" si="324"/>
        <v/>
      </c>
      <c r="AQ100" s="448" t="str">
        <f t="shared" si="324"/>
        <v/>
      </c>
      <c r="AR100" s="21" t="str">
        <f t="shared" si="324"/>
        <v/>
      </c>
      <c r="AS100" s="21" t="str">
        <f t="shared" si="324"/>
        <v/>
      </c>
      <c r="AT100" s="21" t="str">
        <f t="shared" si="324"/>
        <v/>
      </c>
      <c r="AU100" s="498" t="str">
        <f t="shared" si="324"/>
        <v/>
      </c>
      <c r="AV100" s="51">
        <f t="shared" si="323"/>
        <v>0</v>
      </c>
      <c r="AX100" s="66"/>
      <c r="AY100" s="66"/>
      <c r="AZ100" s="66"/>
      <c r="BA100" s="66"/>
      <c r="BB100" s="66"/>
      <c r="BC100" s="66"/>
      <c r="BD100" s="66"/>
      <c r="BE100" s="66"/>
      <c r="BF100" s="66"/>
      <c r="BG100" s="66"/>
      <c r="BH100" s="66"/>
      <c r="BI100" s="66"/>
      <c r="BJ100" s="66"/>
      <c r="BK100" s="66"/>
      <c r="BL100" s="66"/>
      <c r="BM100" s="66"/>
      <c r="BN100" s="66"/>
      <c r="BO100" s="66"/>
      <c r="BP100" s="66"/>
      <c r="BQ100" s="66"/>
      <c r="BR100" s="66"/>
      <c r="BS100" s="66"/>
      <c r="BT100" s="66"/>
      <c r="BU100" s="66"/>
      <c r="BV100" s="66"/>
      <c r="BW100" s="66"/>
      <c r="BX100" s="66"/>
      <c r="BY100" s="66"/>
      <c r="BZ100" s="66"/>
      <c r="CA100" s="66"/>
      <c r="CB100" s="66"/>
      <c r="CC100" s="66"/>
      <c r="CD100" s="66"/>
      <c r="CE100" s="66"/>
      <c r="CF100" s="66"/>
      <c r="CG100" s="66"/>
      <c r="CH100" s="66"/>
      <c r="CI100" s="66"/>
      <c r="CJ100" s="66"/>
      <c r="CK100" s="66"/>
      <c r="CL100" s="66"/>
      <c r="CM100" s="66"/>
      <c r="CN100" s="66"/>
      <c r="CO100" s="66"/>
      <c r="CP100" s="66"/>
      <c r="CQ100" s="66"/>
      <c r="CR100" s="66"/>
      <c r="CS100" s="66"/>
      <c r="CT100" s="66"/>
      <c r="CU100" s="66"/>
      <c r="CV100" s="66"/>
      <c r="CW100" s="66"/>
      <c r="CX100" s="66"/>
      <c r="CY100" s="66"/>
      <c r="CZ100" s="66"/>
      <c r="DA100" s="66"/>
      <c r="DB100" s="66"/>
      <c r="DC100" s="66"/>
      <c r="DD100" s="66"/>
      <c r="DE100" s="66"/>
      <c r="DF100" s="66"/>
      <c r="DG100" s="66"/>
      <c r="DH100" s="66"/>
      <c r="DI100" s="66"/>
      <c r="DJ100" s="66"/>
      <c r="DK100" s="66"/>
      <c r="DL100" s="66"/>
      <c r="DM100" s="66"/>
      <c r="DN100" s="66"/>
      <c r="DO100" s="66"/>
      <c r="DP100" s="66"/>
    </row>
    <row r="101" spans="1:120" ht="16.5" thickBot="1" x14ac:dyDescent="0.3">
      <c r="A101" s="52">
        <f t="shared" ref="A101:AV101" si="325">A64</f>
        <v>0</v>
      </c>
      <c r="B101" s="32">
        <f t="shared" si="325"/>
        <v>0</v>
      </c>
      <c r="C101" s="23" t="str">
        <f t="shared" ref="C101:AU101" si="326">IFERROR(VLOOKUP(C64,$A$5:$AU$18,C133,FALSE),"")</f>
        <v/>
      </c>
      <c r="D101" s="24" t="str">
        <f t="shared" si="326"/>
        <v/>
      </c>
      <c r="E101" s="24" t="str">
        <f t="shared" si="326"/>
        <v/>
      </c>
      <c r="F101" s="24" t="str">
        <f t="shared" si="326"/>
        <v/>
      </c>
      <c r="G101" s="432" t="str">
        <f t="shared" si="326"/>
        <v/>
      </c>
      <c r="H101" s="24" t="str">
        <f t="shared" si="326"/>
        <v/>
      </c>
      <c r="I101" s="24" t="str">
        <f t="shared" si="326"/>
        <v/>
      </c>
      <c r="J101" s="24" t="str">
        <f t="shared" si="326"/>
        <v/>
      </c>
      <c r="K101" s="488" t="str">
        <f t="shared" si="326"/>
        <v/>
      </c>
      <c r="L101" s="23" t="str">
        <f t="shared" si="326"/>
        <v/>
      </c>
      <c r="M101" s="24" t="str">
        <f t="shared" si="326"/>
        <v/>
      </c>
      <c r="N101" s="24" t="str">
        <f t="shared" si="326"/>
        <v/>
      </c>
      <c r="O101" s="24" t="str">
        <f t="shared" si="326"/>
        <v/>
      </c>
      <c r="P101" s="432" t="str">
        <f t="shared" si="326"/>
        <v/>
      </c>
      <c r="Q101" s="24" t="str">
        <f t="shared" si="326"/>
        <v/>
      </c>
      <c r="R101" s="24" t="str">
        <f t="shared" si="326"/>
        <v/>
      </c>
      <c r="S101" s="24" t="str">
        <f t="shared" si="326"/>
        <v/>
      </c>
      <c r="T101" s="488" t="str">
        <f t="shared" si="326"/>
        <v/>
      </c>
      <c r="U101" s="23" t="str">
        <f t="shared" si="326"/>
        <v/>
      </c>
      <c r="V101" s="24" t="str">
        <f t="shared" si="326"/>
        <v/>
      </c>
      <c r="W101" s="24" t="str">
        <f t="shared" si="326"/>
        <v/>
      </c>
      <c r="X101" s="24" t="str">
        <f t="shared" si="326"/>
        <v/>
      </c>
      <c r="Y101" s="432" t="str">
        <f t="shared" si="326"/>
        <v/>
      </c>
      <c r="Z101" s="24" t="str">
        <f t="shared" si="326"/>
        <v/>
      </c>
      <c r="AA101" s="24" t="str">
        <f t="shared" si="326"/>
        <v/>
      </c>
      <c r="AB101" s="24" t="str">
        <f t="shared" si="326"/>
        <v/>
      </c>
      <c r="AC101" s="488" t="str">
        <f t="shared" si="326"/>
        <v/>
      </c>
      <c r="AD101" s="23" t="str">
        <f t="shared" si="326"/>
        <v/>
      </c>
      <c r="AE101" s="24" t="str">
        <f t="shared" si="326"/>
        <v/>
      </c>
      <c r="AF101" s="24" t="str">
        <f t="shared" si="326"/>
        <v/>
      </c>
      <c r="AG101" s="24" t="str">
        <f t="shared" si="326"/>
        <v/>
      </c>
      <c r="AH101" s="432" t="str">
        <f t="shared" si="326"/>
        <v/>
      </c>
      <c r="AI101" s="24" t="str">
        <f t="shared" si="326"/>
        <v/>
      </c>
      <c r="AJ101" s="24" t="str">
        <f t="shared" si="326"/>
        <v/>
      </c>
      <c r="AK101" s="24" t="str">
        <f t="shared" si="326"/>
        <v/>
      </c>
      <c r="AL101" s="488" t="str">
        <f t="shared" si="326"/>
        <v/>
      </c>
      <c r="AM101" s="23" t="str">
        <f t="shared" si="326"/>
        <v/>
      </c>
      <c r="AN101" s="24" t="str">
        <f t="shared" si="326"/>
        <v/>
      </c>
      <c r="AO101" s="24" t="str">
        <f t="shared" si="326"/>
        <v/>
      </c>
      <c r="AP101" s="24" t="str">
        <f t="shared" si="326"/>
        <v/>
      </c>
      <c r="AQ101" s="432" t="str">
        <f t="shared" si="326"/>
        <v/>
      </c>
      <c r="AR101" s="24" t="str">
        <f t="shared" si="326"/>
        <v/>
      </c>
      <c r="AS101" s="24" t="str">
        <f t="shared" si="326"/>
        <v/>
      </c>
      <c r="AT101" s="24" t="str">
        <f t="shared" si="326"/>
        <v/>
      </c>
      <c r="AU101" s="499" t="str">
        <f t="shared" si="326"/>
        <v/>
      </c>
      <c r="AV101" s="52">
        <f t="shared" si="325"/>
        <v>0</v>
      </c>
      <c r="AX101" s="66"/>
      <c r="AY101" s="66"/>
      <c r="AZ101" s="66"/>
      <c r="BA101" s="66"/>
      <c r="BB101" s="66"/>
      <c r="BC101" s="66"/>
      <c r="BD101" s="66"/>
      <c r="BE101" s="66"/>
      <c r="BF101" s="66"/>
      <c r="BG101" s="66"/>
      <c r="BH101" s="66"/>
      <c r="BI101" s="66"/>
      <c r="BJ101" s="66"/>
      <c r="BK101" s="66"/>
      <c r="BL101" s="66"/>
      <c r="BM101" s="66"/>
      <c r="BN101" s="66"/>
      <c r="BO101" s="66"/>
      <c r="BP101" s="66"/>
      <c r="BQ101" s="66"/>
      <c r="BR101" s="66"/>
      <c r="BS101" s="66"/>
      <c r="BT101" s="66"/>
      <c r="BU101" s="66"/>
      <c r="BV101" s="66"/>
      <c r="BW101" s="66"/>
      <c r="BX101" s="66"/>
      <c r="BY101" s="66"/>
      <c r="BZ101" s="66"/>
      <c r="CA101" s="66"/>
      <c r="CB101" s="66"/>
      <c r="CC101" s="66"/>
      <c r="CD101" s="66"/>
      <c r="CE101" s="66"/>
      <c r="CF101" s="66"/>
      <c r="CG101" s="66"/>
      <c r="CH101" s="66"/>
      <c r="CI101" s="66"/>
      <c r="CJ101" s="66"/>
      <c r="CK101" s="66"/>
      <c r="CL101" s="66"/>
      <c r="CM101" s="66"/>
      <c r="CN101" s="66"/>
      <c r="CO101" s="66"/>
      <c r="CP101" s="66"/>
      <c r="CQ101" s="66"/>
      <c r="CR101" s="66"/>
      <c r="CS101" s="66"/>
      <c r="CT101" s="66"/>
      <c r="CU101" s="66"/>
      <c r="CV101" s="66"/>
      <c r="CW101" s="66"/>
      <c r="CX101" s="66"/>
      <c r="CY101" s="66"/>
      <c r="CZ101" s="66"/>
      <c r="DA101" s="66"/>
      <c r="DB101" s="66"/>
      <c r="DC101" s="66"/>
      <c r="DD101" s="66"/>
      <c r="DE101" s="66"/>
      <c r="DF101" s="66"/>
      <c r="DG101" s="66"/>
      <c r="DH101" s="66"/>
      <c r="DI101" s="66"/>
      <c r="DJ101" s="66"/>
      <c r="DK101" s="66"/>
      <c r="DL101" s="66"/>
      <c r="DM101" s="66"/>
      <c r="DN101" s="66"/>
      <c r="DO101" s="66"/>
      <c r="DP101" s="66"/>
    </row>
    <row r="102" spans="1:120" x14ac:dyDescent="0.25">
      <c r="A102" s="66">
        <f>A70</f>
        <v>1</v>
      </c>
      <c r="B102" s="67"/>
      <c r="C102" s="68">
        <v>3</v>
      </c>
      <c r="D102" s="68">
        <f>C102+1</f>
        <v>4</v>
      </c>
      <c r="E102" s="68">
        <f t="shared" ref="E102:AU108" si="327">D102+1</f>
        <v>5</v>
      </c>
      <c r="F102" s="68">
        <f t="shared" si="327"/>
        <v>6</v>
      </c>
      <c r="G102" s="463">
        <f t="shared" si="327"/>
        <v>7</v>
      </c>
      <c r="H102" s="68">
        <f t="shared" si="327"/>
        <v>8</v>
      </c>
      <c r="I102" s="68">
        <f t="shared" si="327"/>
        <v>9</v>
      </c>
      <c r="J102" s="68">
        <f t="shared" si="327"/>
        <v>10</v>
      </c>
      <c r="K102" s="463">
        <f t="shared" si="327"/>
        <v>11</v>
      </c>
      <c r="L102" s="68">
        <f t="shared" si="327"/>
        <v>12</v>
      </c>
      <c r="M102" s="68">
        <f t="shared" si="327"/>
        <v>13</v>
      </c>
      <c r="N102" s="68">
        <f t="shared" si="327"/>
        <v>14</v>
      </c>
      <c r="O102" s="68">
        <f t="shared" si="327"/>
        <v>15</v>
      </c>
      <c r="P102" s="463">
        <f t="shared" si="327"/>
        <v>16</v>
      </c>
      <c r="Q102" s="68">
        <f t="shared" si="327"/>
        <v>17</v>
      </c>
      <c r="R102" s="68">
        <f t="shared" si="327"/>
        <v>18</v>
      </c>
      <c r="S102" s="68">
        <f t="shared" si="327"/>
        <v>19</v>
      </c>
      <c r="T102" s="463">
        <f t="shared" si="327"/>
        <v>20</v>
      </c>
      <c r="U102" s="68">
        <f t="shared" si="327"/>
        <v>21</v>
      </c>
      <c r="V102" s="68">
        <f t="shared" si="327"/>
        <v>22</v>
      </c>
      <c r="W102" s="68">
        <f t="shared" si="327"/>
        <v>23</v>
      </c>
      <c r="X102" s="68">
        <f t="shared" si="327"/>
        <v>24</v>
      </c>
      <c r="Y102" s="463">
        <f t="shared" si="327"/>
        <v>25</v>
      </c>
      <c r="Z102" s="68">
        <f t="shared" si="327"/>
        <v>26</v>
      </c>
      <c r="AA102" s="68">
        <f t="shared" si="327"/>
        <v>27</v>
      </c>
      <c r="AB102" s="68">
        <f t="shared" si="327"/>
        <v>28</v>
      </c>
      <c r="AC102" s="463">
        <f t="shared" si="327"/>
        <v>29</v>
      </c>
      <c r="AD102" s="68">
        <f t="shared" si="327"/>
        <v>30</v>
      </c>
      <c r="AE102" s="68">
        <f t="shared" si="327"/>
        <v>31</v>
      </c>
      <c r="AF102" s="68">
        <f t="shared" si="327"/>
        <v>32</v>
      </c>
      <c r="AG102" s="68">
        <f t="shared" si="327"/>
        <v>33</v>
      </c>
      <c r="AH102" s="463">
        <f t="shared" si="327"/>
        <v>34</v>
      </c>
      <c r="AI102" s="68">
        <f t="shared" si="327"/>
        <v>35</v>
      </c>
      <c r="AJ102" s="68">
        <f t="shared" si="327"/>
        <v>36</v>
      </c>
      <c r="AK102" s="68">
        <f t="shared" si="327"/>
        <v>37</v>
      </c>
      <c r="AL102" s="463">
        <f t="shared" si="327"/>
        <v>38</v>
      </c>
      <c r="AM102" s="68">
        <f t="shared" si="327"/>
        <v>39</v>
      </c>
      <c r="AN102" s="68">
        <f t="shared" si="327"/>
        <v>40</v>
      </c>
      <c r="AO102" s="68">
        <f t="shared" si="327"/>
        <v>41</v>
      </c>
      <c r="AP102" s="68">
        <f t="shared" si="327"/>
        <v>42</v>
      </c>
      <c r="AQ102" s="463">
        <f t="shared" si="327"/>
        <v>43</v>
      </c>
      <c r="AR102" s="68">
        <f t="shared" si="327"/>
        <v>44</v>
      </c>
      <c r="AS102" s="68">
        <f t="shared" si="327"/>
        <v>45</v>
      </c>
      <c r="AT102" s="68">
        <f t="shared" si="327"/>
        <v>46</v>
      </c>
      <c r="AU102" s="463">
        <f t="shared" si="327"/>
        <v>47</v>
      </c>
      <c r="AV102" s="66"/>
      <c r="AX102" s="66"/>
      <c r="AY102" s="66"/>
      <c r="AZ102" s="66"/>
      <c r="BA102" s="66"/>
      <c r="BB102" s="66"/>
      <c r="BC102" s="66"/>
      <c r="BD102" s="66"/>
      <c r="BE102" s="66"/>
      <c r="BF102" s="66"/>
      <c r="BG102" s="66"/>
      <c r="BH102" s="66"/>
      <c r="BI102" s="66"/>
      <c r="BJ102" s="66"/>
      <c r="BK102" s="66"/>
      <c r="BL102" s="66"/>
      <c r="BM102" s="66"/>
      <c r="BN102" s="66"/>
      <c r="BO102" s="66"/>
      <c r="BP102" s="66"/>
      <c r="BQ102" s="66"/>
      <c r="BR102" s="66"/>
      <c r="BS102" s="66"/>
      <c r="BT102" s="66"/>
      <c r="BU102" s="66"/>
      <c r="BV102" s="66"/>
      <c r="BW102" s="66"/>
      <c r="BX102" s="66"/>
      <c r="BY102" s="66"/>
      <c r="BZ102" s="66"/>
      <c r="CA102" s="66"/>
      <c r="CB102" s="66"/>
      <c r="CC102" s="66"/>
      <c r="CD102" s="66"/>
      <c r="CE102" s="66"/>
      <c r="CF102" s="66"/>
      <c r="CG102" s="66"/>
      <c r="CH102" s="66"/>
      <c r="CI102" s="66"/>
      <c r="CJ102" s="66"/>
      <c r="CK102" s="66"/>
      <c r="CL102" s="66"/>
      <c r="CM102" s="66"/>
      <c r="CN102" s="66"/>
      <c r="CO102" s="66"/>
      <c r="CP102" s="66"/>
      <c r="CQ102" s="66"/>
      <c r="CR102" s="66"/>
      <c r="CS102" s="66"/>
      <c r="CT102" s="66"/>
      <c r="CU102" s="66"/>
      <c r="CV102" s="66"/>
      <c r="CW102" s="66"/>
      <c r="CX102" s="66"/>
      <c r="CY102" s="66"/>
      <c r="CZ102" s="66"/>
      <c r="DA102" s="66"/>
      <c r="DB102" s="66"/>
      <c r="DC102" s="66"/>
      <c r="DD102" s="66"/>
      <c r="DE102" s="66"/>
      <c r="DF102" s="66"/>
      <c r="DG102" s="66"/>
      <c r="DH102" s="66"/>
      <c r="DI102" s="66"/>
      <c r="DJ102" s="66"/>
      <c r="DK102" s="66"/>
      <c r="DL102" s="66"/>
      <c r="DM102" s="66"/>
      <c r="DN102" s="66"/>
      <c r="DO102" s="66"/>
      <c r="DP102" s="66"/>
    </row>
    <row r="103" spans="1:120" x14ac:dyDescent="0.25">
      <c r="A103" s="66">
        <f t="shared" ref="A103:A133" si="328">A71</f>
        <v>2</v>
      </c>
      <c r="B103" s="67"/>
      <c r="C103" s="68">
        <v>3</v>
      </c>
      <c r="D103" s="68">
        <f t="shared" ref="D103:S133" si="329">C103+1</f>
        <v>4</v>
      </c>
      <c r="E103" s="68">
        <f t="shared" si="329"/>
        <v>5</v>
      </c>
      <c r="F103" s="68">
        <f t="shared" si="329"/>
        <v>6</v>
      </c>
      <c r="G103" s="463">
        <f t="shared" si="329"/>
        <v>7</v>
      </c>
      <c r="H103" s="68">
        <f t="shared" si="329"/>
        <v>8</v>
      </c>
      <c r="I103" s="68">
        <f t="shared" si="329"/>
        <v>9</v>
      </c>
      <c r="J103" s="68">
        <f t="shared" si="329"/>
        <v>10</v>
      </c>
      <c r="K103" s="463">
        <f t="shared" si="329"/>
        <v>11</v>
      </c>
      <c r="L103" s="68">
        <f t="shared" si="329"/>
        <v>12</v>
      </c>
      <c r="M103" s="68">
        <f t="shared" si="329"/>
        <v>13</v>
      </c>
      <c r="N103" s="68">
        <f t="shared" si="329"/>
        <v>14</v>
      </c>
      <c r="O103" s="68">
        <f t="shared" si="329"/>
        <v>15</v>
      </c>
      <c r="P103" s="463">
        <f t="shared" si="329"/>
        <v>16</v>
      </c>
      <c r="Q103" s="68">
        <f t="shared" si="329"/>
        <v>17</v>
      </c>
      <c r="R103" s="68">
        <f t="shared" si="329"/>
        <v>18</v>
      </c>
      <c r="S103" s="68">
        <f t="shared" si="329"/>
        <v>19</v>
      </c>
      <c r="T103" s="463">
        <f t="shared" si="327"/>
        <v>20</v>
      </c>
      <c r="U103" s="68">
        <f t="shared" si="327"/>
        <v>21</v>
      </c>
      <c r="V103" s="68">
        <f t="shared" si="327"/>
        <v>22</v>
      </c>
      <c r="W103" s="68">
        <f t="shared" si="327"/>
        <v>23</v>
      </c>
      <c r="X103" s="68">
        <f t="shared" si="327"/>
        <v>24</v>
      </c>
      <c r="Y103" s="463">
        <f t="shared" si="327"/>
        <v>25</v>
      </c>
      <c r="Z103" s="68">
        <f t="shared" si="327"/>
        <v>26</v>
      </c>
      <c r="AA103" s="68">
        <f t="shared" si="327"/>
        <v>27</v>
      </c>
      <c r="AB103" s="68">
        <f t="shared" si="327"/>
        <v>28</v>
      </c>
      <c r="AC103" s="463">
        <f t="shared" si="327"/>
        <v>29</v>
      </c>
      <c r="AD103" s="68">
        <f t="shared" si="327"/>
        <v>30</v>
      </c>
      <c r="AE103" s="68">
        <f t="shared" si="327"/>
        <v>31</v>
      </c>
      <c r="AF103" s="68">
        <f t="shared" si="327"/>
        <v>32</v>
      </c>
      <c r="AG103" s="68">
        <f t="shared" si="327"/>
        <v>33</v>
      </c>
      <c r="AH103" s="463">
        <f t="shared" si="327"/>
        <v>34</v>
      </c>
      <c r="AI103" s="68">
        <f t="shared" si="327"/>
        <v>35</v>
      </c>
      <c r="AJ103" s="68">
        <f t="shared" si="327"/>
        <v>36</v>
      </c>
      <c r="AK103" s="68">
        <f t="shared" si="327"/>
        <v>37</v>
      </c>
      <c r="AL103" s="463">
        <f t="shared" si="327"/>
        <v>38</v>
      </c>
      <c r="AM103" s="68">
        <f t="shared" si="327"/>
        <v>39</v>
      </c>
      <c r="AN103" s="68">
        <f t="shared" si="327"/>
        <v>40</v>
      </c>
      <c r="AO103" s="68">
        <f t="shared" si="327"/>
        <v>41</v>
      </c>
      <c r="AP103" s="68">
        <f t="shared" si="327"/>
        <v>42</v>
      </c>
      <c r="AQ103" s="463">
        <f t="shared" si="327"/>
        <v>43</v>
      </c>
      <c r="AR103" s="68">
        <f t="shared" si="327"/>
        <v>44</v>
      </c>
      <c r="AS103" s="68">
        <f t="shared" si="327"/>
        <v>45</v>
      </c>
      <c r="AT103" s="68">
        <f t="shared" si="327"/>
        <v>46</v>
      </c>
      <c r="AU103" s="463">
        <f t="shared" si="327"/>
        <v>47</v>
      </c>
      <c r="AV103" s="66"/>
      <c r="AX103" s="66"/>
      <c r="AY103" s="66"/>
      <c r="AZ103" s="66"/>
      <c r="BA103" s="66"/>
      <c r="BB103" s="66"/>
      <c r="BC103" s="66"/>
      <c r="BD103" s="66"/>
      <c r="BE103" s="66"/>
      <c r="BF103" s="66"/>
      <c r="BG103" s="66"/>
      <c r="BH103" s="66"/>
      <c r="BI103" s="66"/>
      <c r="BJ103" s="66"/>
      <c r="BK103" s="66"/>
      <c r="BL103" s="66"/>
      <c r="BM103" s="66"/>
      <c r="BN103" s="66"/>
      <c r="BO103" s="66"/>
      <c r="BP103" s="66"/>
      <c r="BQ103" s="66"/>
      <c r="BR103" s="66"/>
      <c r="BS103" s="66"/>
      <c r="BT103" s="66"/>
      <c r="BU103" s="66"/>
      <c r="BV103" s="66"/>
      <c r="BW103" s="66"/>
      <c r="BX103" s="66"/>
      <c r="BY103" s="66"/>
      <c r="BZ103" s="66"/>
      <c r="CA103" s="66"/>
      <c r="CB103" s="66"/>
      <c r="CC103" s="66"/>
      <c r="CD103" s="66"/>
      <c r="CE103" s="66"/>
      <c r="CF103" s="66"/>
      <c r="CG103" s="66"/>
      <c r="CH103" s="66"/>
      <c r="CI103" s="66"/>
      <c r="CJ103" s="66"/>
      <c r="CK103" s="66"/>
      <c r="CL103" s="66"/>
      <c r="CM103" s="66"/>
      <c r="CN103" s="66"/>
      <c r="CO103" s="66"/>
      <c r="CP103" s="66"/>
      <c r="CQ103" s="66"/>
      <c r="CR103" s="66"/>
      <c r="CS103" s="66"/>
      <c r="CT103" s="66"/>
      <c r="CU103" s="66"/>
      <c r="CV103" s="66"/>
      <c r="CW103" s="66"/>
      <c r="CX103" s="66"/>
      <c r="CY103" s="66"/>
      <c r="CZ103" s="66"/>
      <c r="DA103" s="66"/>
      <c r="DB103" s="66"/>
      <c r="DC103" s="66"/>
      <c r="DD103" s="66"/>
      <c r="DE103" s="66"/>
      <c r="DF103" s="66"/>
      <c r="DG103" s="66"/>
      <c r="DH103" s="66"/>
      <c r="DI103" s="66"/>
      <c r="DJ103" s="66"/>
      <c r="DK103" s="66"/>
      <c r="DL103" s="66"/>
      <c r="DM103" s="66"/>
      <c r="DN103" s="66"/>
      <c r="DO103" s="66"/>
      <c r="DP103" s="66"/>
    </row>
    <row r="104" spans="1:120" x14ac:dyDescent="0.25">
      <c r="A104" s="66">
        <f t="shared" si="328"/>
        <v>3</v>
      </c>
      <c r="B104" s="67"/>
      <c r="C104" s="68">
        <v>3</v>
      </c>
      <c r="D104" s="68">
        <f t="shared" si="329"/>
        <v>4</v>
      </c>
      <c r="E104" s="68">
        <f t="shared" si="327"/>
        <v>5</v>
      </c>
      <c r="F104" s="68">
        <f t="shared" si="327"/>
        <v>6</v>
      </c>
      <c r="G104" s="463">
        <f t="shared" si="327"/>
        <v>7</v>
      </c>
      <c r="H104" s="68">
        <f t="shared" si="327"/>
        <v>8</v>
      </c>
      <c r="I104" s="68">
        <f t="shared" si="327"/>
        <v>9</v>
      </c>
      <c r="J104" s="68">
        <f t="shared" si="327"/>
        <v>10</v>
      </c>
      <c r="K104" s="463">
        <f t="shared" si="327"/>
        <v>11</v>
      </c>
      <c r="L104" s="68">
        <f t="shared" si="327"/>
        <v>12</v>
      </c>
      <c r="M104" s="68">
        <f t="shared" si="327"/>
        <v>13</v>
      </c>
      <c r="N104" s="68">
        <f t="shared" si="327"/>
        <v>14</v>
      </c>
      <c r="O104" s="68">
        <f t="shared" si="327"/>
        <v>15</v>
      </c>
      <c r="P104" s="463">
        <f t="shared" si="327"/>
        <v>16</v>
      </c>
      <c r="Q104" s="68">
        <f t="shared" si="327"/>
        <v>17</v>
      </c>
      <c r="R104" s="68">
        <f t="shared" si="327"/>
        <v>18</v>
      </c>
      <c r="S104" s="68">
        <f t="shared" si="327"/>
        <v>19</v>
      </c>
      <c r="T104" s="463">
        <f t="shared" si="327"/>
        <v>20</v>
      </c>
      <c r="U104" s="68">
        <f t="shared" si="327"/>
        <v>21</v>
      </c>
      <c r="V104" s="68">
        <f t="shared" si="327"/>
        <v>22</v>
      </c>
      <c r="W104" s="68">
        <f t="shared" si="327"/>
        <v>23</v>
      </c>
      <c r="X104" s="68">
        <f t="shared" si="327"/>
        <v>24</v>
      </c>
      <c r="Y104" s="463">
        <f t="shared" si="327"/>
        <v>25</v>
      </c>
      <c r="Z104" s="68">
        <f t="shared" si="327"/>
        <v>26</v>
      </c>
      <c r="AA104" s="68">
        <f t="shared" si="327"/>
        <v>27</v>
      </c>
      <c r="AB104" s="68">
        <f t="shared" si="327"/>
        <v>28</v>
      </c>
      <c r="AC104" s="463">
        <f t="shared" si="327"/>
        <v>29</v>
      </c>
      <c r="AD104" s="68">
        <f t="shared" si="327"/>
        <v>30</v>
      </c>
      <c r="AE104" s="68">
        <f t="shared" si="327"/>
        <v>31</v>
      </c>
      <c r="AF104" s="68">
        <f t="shared" si="327"/>
        <v>32</v>
      </c>
      <c r="AG104" s="68">
        <f t="shared" si="327"/>
        <v>33</v>
      </c>
      <c r="AH104" s="463">
        <f t="shared" si="327"/>
        <v>34</v>
      </c>
      <c r="AI104" s="68">
        <f t="shared" si="327"/>
        <v>35</v>
      </c>
      <c r="AJ104" s="68">
        <f t="shared" si="327"/>
        <v>36</v>
      </c>
      <c r="AK104" s="68">
        <f t="shared" si="327"/>
        <v>37</v>
      </c>
      <c r="AL104" s="463">
        <f t="shared" si="327"/>
        <v>38</v>
      </c>
      <c r="AM104" s="68">
        <f t="shared" si="327"/>
        <v>39</v>
      </c>
      <c r="AN104" s="68">
        <f t="shared" si="327"/>
        <v>40</v>
      </c>
      <c r="AO104" s="68">
        <f t="shared" si="327"/>
        <v>41</v>
      </c>
      <c r="AP104" s="68">
        <f t="shared" si="327"/>
        <v>42</v>
      </c>
      <c r="AQ104" s="463">
        <f t="shared" si="327"/>
        <v>43</v>
      </c>
      <c r="AR104" s="68">
        <f t="shared" si="327"/>
        <v>44</v>
      </c>
      <c r="AS104" s="68">
        <f t="shared" si="327"/>
        <v>45</v>
      </c>
      <c r="AT104" s="68">
        <f t="shared" si="327"/>
        <v>46</v>
      </c>
      <c r="AU104" s="463">
        <f t="shared" si="327"/>
        <v>47</v>
      </c>
      <c r="AV104" s="66"/>
      <c r="AX104" s="66"/>
      <c r="AY104" s="66"/>
      <c r="AZ104" s="66"/>
      <c r="BA104" s="66"/>
      <c r="BB104" s="66"/>
      <c r="BC104" s="66"/>
      <c r="BD104" s="66"/>
      <c r="BE104" s="66"/>
      <c r="BF104" s="66"/>
      <c r="BG104" s="66"/>
      <c r="BH104" s="66"/>
      <c r="BI104" s="66"/>
      <c r="BJ104" s="66"/>
      <c r="BK104" s="66"/>
      <c r="BL104" s="66"/>
      <c r="BM104" s="66"/>
      <c r="BN104" s="66"/>
      <c r="BO104" s="66"/>
      <c r="BP104" s="66"/>
      <c r="BQ104" s="66"/>
      <c r="BR104" s="66"/>
      <c r="BS104" s="66"/>
      <c r="BT104" s="66"/>
      <c r="BU104" s="66"/>
      <c r="BV104" s="66"/>
      <c r="BW104" s="66"/>
      <c r="BX104" s="66"/>
      <c r="BY104" s="66"/>
      <c r="BZ104" s="66"/>
      <c r="CA104" s="66"/>
      <c r="CB104" s="66"/>
      <c r="CC104" s="66"/>
      <c r="CD104" s="66"/>
      <c r="CE104" s="66"/>
      <c r="CF104" s="66"/>
      <c r="CG104" s="66"/>
      <c r="CH104" s="66"/>
      <c r="CI104" s="66"/>
      <c r="CJ104" s="66"/>
      <c r="CK104" s="66"/>
      <c r="CL104" s="66"/>
      <c r="CM104" s="66"/>
      <c r="CN104" s="66"/>
      <c r="CO104" s="66"/>
      <c r="CP104" s="66"/>
      <c r="CQ104" s="66"/>
      <c r="CR104" s="66"/>
      <c r="CS104" s="66"/>
      <c r="CT104" s="66"/>
      <c r="CU104" s="66"/>
      <c r="CV104" s="66"/>
      <c r="CW104" s="66"/>
      <c r="CX104" s="66"/>
      <c r="CY104" s="66"/>
      <c r="CZ104" s="66"/>
      <c r="DA104" s="66"/>
      <c r="DB104" s="66"/>
      <c r="DC104" s="66"/>
      <c r="DD104" s="66"/>
      <c r="DE104" s="66"/>
      <c r="DF104" s="66"/>
      <c r="DG104" s="66"/>
      <c r="DH104" s="66"/>
      <c r="DI104" s="66"/>
      <c r="DJ104" s="66"/>
      <c r="DK104" s="66"/>
      <c r="DL104" s="66"/>
      <c r="DM104" s="66"/>
      <c r="DN104" s="66"/>
      <c r="DO104" s="66"/>
      <c r="DP104" s="66"/>
    </row>
    <row r="105" spans="1:120" x14ac:dyDescent="0.25">
      <c r="A105" s="66">
        <f t="shared" si="328"/>
        <v>4</v>
      </c>
      <c r="B105" s="67"/>
      <c r="C105" s="68">
        <v>3</v>
      </c>
      <c r="D105" s="68">
        <f t="shared" si="329"/>
        <v>4</v>
      </c>
      <c r="E105" s="68">
        <f t="shared" si="327"/>
        <v>5</v>
      </c>
      <c r="F105" s="68">
        <f t="shared" si="327"/>
        <v>6</v>
      </c>
      <c r="G105" s="463">
        <f t="shared" si="327"/>
        <v>7</v>
      </c>
      <c r="H105" s="68">
        <f t="shared" si="327"/>
        <v>8</v>
      </c>
      <c r="I105" s="68">
        <f t="shared" si="327"/>
        <v>9</v>
      </c>
      <c r="J105" s="68">
        <f t="shared" si="327"/>
        <v>10</v>
      </c>
      <c r="K105" s="463">
        <f t="shared" si="327"/>
        <v>11</v>
      </c>
      <c r="L105" s="68">
        <f t="shared" si="327"/>
        <v>12</v>
      </c>
      <c r="M105" s="68">
        <f t="shared" si="327"/>
        <v>13</v>
      </c>
      <c r="N105" s="68">
        <f t="shared" si="327"/>
        <v>14</v>
      </c>
      <c r="O105" s="68">
        <f t="shared" si="327"/>
        <v>15</v>
      </c>
      <c r="P105" s="463">
        <f t="shared" si="327"/>
        <v>16</v>
      </c>
      <c r="Q105" s="68">
        <f t="shared" si="327"/>
        <v>17</v>
      </c>
      <c r="R105" s="68">
        <f t="shared" si="327"/>
        <v>18</v>
      </c>
      <c r="S105" s="68">
        <f t="shared" si="327"/>
        <v>19</v>
      </c>
      <c r="T105" s="463">
        <f t="shared" si="327"/>
        <v>20</v>
      </c>
      <c r="U105" s="68">
        <f t="shared" si="327"/>
        <v>21</v>
      </c>
      <c r="V105" s="68">
        <f t="shared" si="327"/>
        <v>22</v>
      </c>
      <c r="W105" s="68">
        <f t="shared" si="327"/>
        <v>23</v>
      </c>
      <c r="X105" s="68">
        <f t="shared" si="327"/>
        <v>24</v>
      </c>
      <c r="Y105" s="463">
        <f t="shared" si="327"/>
        <v>25</v>
      </c>
      <c r="Z105" s="68">
        <f t="shared" si="327"/>
        <v>26</v>
      </c>
      <c r="AA105" s="68">
        <f t="shared" si="327"/>
        <v>27</v>
      </c>
      <c r="AB105" s="68">
        <f t="shared" si="327"/>
        <v>28</v>
      </c>
      <c r="AC105" s="463">
        <f t="shared" si="327"/>
        <v>29</v>
      </c>
      <c r="AD105" s="68">
        <f t="shared" si="327"/>
        <v>30</v>
      </c>
      <c r="AE105" s="68">
        <f t="shared" si="327"/>
        <v>31</v>
      </c>
      <c r="AF105" s="68">
        <f t="shared" si="327"/>
        <v>32</v>
      </c>
      <c r="AG105" s="68">
        <f t="shared" si="327"/>
        <v>33</v>
      </c>
      <c r="AH105" s="463">
        <f t="shared" si="327"/>
        <v>34</v>
      </c>
      <c r="AI105" s="68">
        <f t="shared" si="327"/>
        <v>35</v>
      </c>
      <c r="AJ105" s="68">
        <f t="shared" si="327"/>
        <v>36</v>
      </c>
      <c r="AK105" s="68">
        <f t="shared" si="327"/>
        <v>37</v>
      </c>
      <c r="AL105" s="463">
        <f t="shared" si="327"/>
        <v>38</v>
      </c>
      <c r="AM105" s="68">
        <f t="shared" si="327"/>
        <v>39</v>
      </c>
      <c r="AN105" s="68">
        <f t="shared" si="327"/>
        <v>40</v>
      </c>
      <c r="AO105" s="68">
        <f t="shared" si="327"/>
        <v>41</v>
      </c>
      <c r="AP105" s="68">
        <f t="shared" si="327"/>
        <v>42</v>
      </c>
      <c r="AQ105" s="463">
        <f t="shared" si="327"/>
        <v>43</v>
      </c>
      <c r="AR105" s="68">
        <f t="shared" si="327"/>
        <v>44</v>
      </c>
      <c r="AS105" s="68">
        <f t="shared" si="327"/>
        <v>45</v>
      </c>
      <c r="AT105" s="68">
        <f t="shared" si="327"/>
        <v>46</v>
      </c>
      <c r="AU105" s="463">
        <f t="shared" si="327"/>
        <v>47</v>
      </c>
      <c r="AV105" s="66"/>
      <c r="AX105" s="66"/>
      <c r="AY105" s="66"/>
      <c r="AZ105" s="66"/>
      <c r="BA105" s="66"/>
      <c r="BB105" s="66"/>
      <c r="BC105" s="66"/>
      <c r="BD105" s="66"/>
      <c r="BE105" s="66"/>
      <c r="BF105" s="66"/>
      <c r="BG105" s="66"/>
      <c r="BH105" s="66"/>
      <c r="BI105" s="66"/>
      <c r="BJ105" s="66"/>
      <c r="BK105" s="66"/>
      <c r="BL105" s="66"/>
      <c r="BM105" s="66"/>
      <c r="BN105" s="66"/>
      <c r="BO105" s="66"/>
      <c r="BP105" s="66"/>
      <c r="BQ105" s="66"/>
      <c r="BR105" s="66"/>
      <c r="BS105" s="66"/>
      <c r="BT105" s="66"/>
      <c r="BU105" s="66"/>
      <c r="BV105" s="66"/>
      <c r="BW105" s="66"/>
      <c r="BX105" s="66"/>
      <c r="BY105" s="66"/>
      <c r="BZ105" s="66"/>
      <c r="CA105" s="66"/>
      <c r="CB105" s="66"/>
      <c r="CC105" s="66"/>
      <c r="CD105" s="66"/>
      <c r="CE105" s="66"/>
      <c r="CF105" s="66"/>
      <c r="CG105" s="66"/>
      <c r="CH105" s="66"/>
      <c r="CI105" s="66"/>
      <c r="CJ105" s="66"/>
      <c r="CK105" s="66"/>
      <c r="CL105" s="66"/>
      <c r="CM105" s="66"/>
      <c r="CN105" s="66"/>
      <c r="CO105" s="66"/>
      <c r="CP105" s="66"/>
      <c r="CQ105" s="66"/>
      <c r="CR105" s="66"/>
      <c r="CS105" s="66"/>
      <c r="CT105" s="66"/>
      <c r="CU105" s="66"/>
      <c r="CV105" s="66"/>
      <c r="CW105" s="66"/>
      <c r="CX105" s="66"/>
      <c r="CY105" s="66"/>
      <c r="CZ105" s="66"/>
      <c r="DA105" s="66"/>
      <c r="DB105" s="66"/>
      <c r="DC105" s="66"/>
      <c r="DD105" s="66"/>
      <c r="DE105" s="66"/>
      <c r="DF105" s="66"/>
      <c r="DG105" s="66"/>
      <c r="DH105" s="66"/>
      <c r="DI105" s="66"/>
      <c r="DJ105" s="66"/>
      <c r="DK105" s="66"/>
      <c r="DL105" s="66"/>
      <c r="DM105" s="66"/>
      <c r="DN105" s="66"/>
      <c r="DO105" s="66"/>
      <c r="DP105" s="66"/>
    </row>
    <row r="106" spans="1:120" x14ac:dyDescent="0.25">
      <c r="A106" s="66">
        <f t="shared" si="328"/>
        <v>5</v>
      </c>
      <c r="B106" s="67"/>
      <c r="C106" s="68">
        <v>3</v>
      </c>
      <c r="D106" s="68">
        <f t="shared" si="329"/>
        <v>4</v>
      </c>
      <c r="E106" s="68">
        <f t="shared" si="327"/>
        <v>5</v>
      </c>
      <c r="F106" s="68">
        <f t="shared" si="327"/>
        <v>6</v>
      </c>
      <c r="G106" s="463">
        <f t="shared" si="327"/>
        <v>7</v>
      </c>
      <c r="H106" s="68">
        <f t="shared" si="327"/>
        <v>8</v>
      </c>
      <c r="I106" s="68">
        <f t="shared" si="327"/>
        <v>9</v>
      </c>
      <c r="J106" s="68">
        <f t="shared" si="327"/>
        <v>10</v>
      </c>
      <c r="K106" s="463">
        <f t="shared" si="327"/>
        <v>11</v>
      </c>
      <c r="L106" s="68">
        <f t="shared" si="327"/>
        <v>12</v>
      </c>
      <c r="M106" s="68">
        <f t="shared" si="327"/>
        <v>13</v>
      </c>
      <c r="N106" s="68">
        <f t="shared" si="327"/>
        <v>14</v>
      </c>
      <c r="O106" s="68">
        <f t="shared" si="327"/>
        <v>15</v>
      </c>
      <c r="P106" s="463">
        <f t="shared" si="327"/>
        <v>16</v>
      </c>
      <c r="Q106" s="68">
        <f t="shared" si="327"/>
        <v>17</v>
      </c>
      <c r="R106" s="68">
        <f t="shared" si="327"/>
        <v>18</v>
      </c>
      <c r="S106" s="68">
        <f t="shared" si="327"/>
        <v>19</v>
      </c>
      <c r="T106" s="463">
        <f t="shared" si="327"/>
        <v>20</v>
      </c>
      <c r="U106" s="68">
        <f t="shared" si="327"/>
        <v>21</v>
      </c>
      <c r="V106" s="68">
        <f t="shared" si="327"/>
        <v>22</v>
      </c>
      <c r="W106" s="68">
        <f t="shared" si="327"/>
        <v>23</v>
      </c>
      <c r="X106" s="68">
        <f t="shared" si="327"/>
        <v>24</v>
      </c>
      <c r="Y106" s="463">
        <f t="shared" si="327"/>
        <v>25</v>
      </c>
      <c r="Z106" s="68">
        <f t="shared" si="327"/>
        <v>26</v>
      </c>
      <c r="AA106" s="68">
        <f t="shared" si="327"/>
        <v>27</v>
      </c>
      <c r="AB106" s="68">
        <f t="shared" si="327"/>
        <v>28</v>
      </c>
      <c r="AC106" s="463">
        <f t="shared" si="327"/>
        <v>29</v>
      </c>
      <c r="AD106" s="68">
        <f t="shared" si="327"/>
        <v>30</v>
      </c>
      <c r="AE106" s="68">
        <f t="shared" si="327"/>
        <v>31</v>
      </c>
      <c r="AF106" s="68">
        <f t="shared" si="327"/>
        <v>32</v>
      </c>
      <c r="AG106" s="68">
        <f t="shared" si="327"/>
        <v>33</v>
      </c>
      <c r="AH106" s="463">
        <f t="shared" si="327"/>
        <v>34</v>
      </c>
      <c r="AI106" s="68">
        <f t="shared" si="327"/>
        <v>35</v>
      </c>
      <c r="AJ106" s="68">
        <f t="shared" si="327"/>
        <v>36</v>
      </c>
      <c r="AK106" s="68">
        <f t="shared" si="327"/>
        <v>37</v>
      </c>
      <c r="AL106" s="463">
        <f t="shared" si="327"/>
        <v>38</v>
      </c>
      <c r="AM106" s="68">
        <f t="shared" si="327"/>
        <v>39</v>
      </c>
      <c r="AN106" s="68">
        <f t="shared" si="327"/>
        <v>40</v>
      </c>
      <c r="AO106" s="68">
        <f t="shared" si="327"/>
        <v>41</v>
      </c>
      <c r="AP106" s="68">
        <f t="shared" si="327"/>
        <v>42</v>
      </c>
      <c r="AQ106" s="463">
        <f t="shared" si="327"/>
        <v>43</v>
      </c>
      <c r="AR106" s="68">
        <f t="shared" si="327"/>
        <v>44</v>
      </c>
      <c r="AS106" s="68">
        <f t="shared" si="327"/>
        <v>45</v>
      </c>
      <c r="AT106" s="68">
        <f t="shared" si="327"/>
        <v>46</v>
      </c>
      <c r="AU106" s="463">
        <f t="shared" si="327"/>
        <v>47</v>
      </c>
      <c r="AV106" s="66"/>
      <c r="AX106" s="66"/>
      <c r="AY106" s="66"/>
      <c r="AZ106" s="66"/>
      <c r="BA106" s="66"/>
      <c r="BB106" s="66"/>
      <c r="BC106" s="66"/>
      <c r="BD106" s="66"/>
      <c r="BE106" s="66"/>
      <c r="BF106" s="66"/>
      <c r="BG106" s="66"/>
      <c r="BH106" s="66"/>
      <c r="BI106" s="66"/>
      <c r="BJ106" s="66"/>
      <c r="BK106" s="66"/>
      <c r="BL106" s="66"/>
      <c r="BM106" s="66"/>
      <c r="BN106" s="66"/>
      <c r="BO106" s="66"/>
      <c r="BP106" s="66"/>
      <c r="BQ106" s="66"/>
      <c r="BR106" s="66"/>
      <c r="BS106" s="66"/>
      <c r="BT106" s="66"/>
      <c r="BU106" s="66"/>
      <c r="BV106" s="66"/>
      <c r="BW106" s="66"/>
      <c r="BX106" s="66"/>
      <c r="BY106" s="66"/>
      <c r="BZ106" s="66"/>
      <c r="CA106" s="66"/>
      <c r="CB106" s="66"/>
      <c r="CC106" s="66"/>
      <c r="CD106" s="66"/>
      <c r="CE106" s="66"/>
      <c r="CF106" s="66"/>
      <c r="CG106" s="66"/>
      <c r="CH106" s="66"/>
      <c r="CI106" s="66"/>
      <c r="CJ106" s="66"/>
      <c r="CK106" s="66"/>
      <c r="CL106" s="66"/>
      <c r="CM106" s="66"/>
      <c r="CN106" s="66"/>
      <c r="CO106" s="66"/>
      <c r="CP106" s="66"/>
      <c r="CQ106" s="66"/>
      <c r="CR106" s="66"/>
      <c r="CS106" s="66"/>
      <c r="CT106" s="66"/>
      <c r="CU106" s="66"/>
      <c r="CV106" s="66"/>
      <c r="CW106" s="66"/>
      <c r="CX106" s="66"/>
      <c r="CY106" s="66"/>
      <c r="CZ106" s="66"/>
      <c r="DA106" s="66"/>
      <c r="DB106" s="66"/>
      <c r="DC106" s="66"/>
      <c r="DD106" s="66"/>
      <c r="DE106" s="66"/>
      <c r="DF106" s="66"/>
      <c r="DG106" s="66"/>
      <c r="DH106" s="66"/>
      <c r="DI106" s="66"/>
      <c r="DJ106" s="66"/>
      <c r="DK106" s="66"/>
      <c r="DL106" s="66"/>
      <c r="DM106" s="66"/>
      <c r="DN106" s="66"/>
      <c r="DO106" s="66"/>
      <c r="DP106" s="66"/>
    </row>
    <row r="107" spans="1:120" x14ac:dyDescent="0.25">
      <c r="A107" s="66">
        <f t="shared" si="328"/>
        <v>6</v>
      </c>
      <c r="B107" s="67"/>
      <c r="C107" s="68">
        <v>3</v>
      </c>
      <c r="D107" s="68">
        <f t="shared" si="329"/>
        <v>4</v>
      </c>
      <c r="E107" s="68">
        <f t="shared" si="327"/>
        <v>5</v>
      </c>
      <c r="F107" s="68">
        <f t="shared" si="327"/>
        <v>6</v>
      </c>
      <c r="G107" s="463">
        <f t="shared" si="327"/>
        <v>7</v>
      </c>
      <c r="H107" s="68">
        <f t="shared" si="327"/>
        <v>8</v>
      </c>
      <c r="I107" s="68">
        <f t="shared" si="327"/>
        <v>9</v>
      </c>
      <c r="J107" s="68">
        <f t="shared" si="327"/>
        <v>10</v>
      </c>
      <c r="K107" s="463">
        <f t="shared" si="327"/>
        <v>11</v>
      </c>
      <c r="L107" s="68">
        <f t="shared" si="327"/>
        <v>12</v>
      </c>
      <c r="M107" s="68">
        <f t="shared" si="327"/>
        <v>13</v>
      </c>
      <c r="N107" s="68">
        <f t="shared" si="327"/>
        <v>14</v>
      </c>
      <c r="O107" s="68">
        <f t="shared" si="327"/>
        <v>15</v>
      </c>
      <c r="P107" s="463">
        <f t="shared" si="327"/>
        <v>16</v>
      </c>
      <c r="Q107" s="68">
        <f t="shared" si="327"/>
        <v>17</v>
      </c>
      <c r="R107" s="68">
        <f t="shared" si="327"/>
        <v>18</v>
      </c>
      <c r="S107" s="68">
        <f t="shared" si="327"/>
        <v>19</v>
      </c>
      <c r="T107" s="463">
        <f t="shared" si="327"/>
        <v>20</v>
      </c>
      <c r="U107" s="68">
        <f t="shared" si="327"/>
        <v>21</v>
      </c>
      <c r="V107" s="68">
        <f t="shared" si="327"/>
        <v>22</v>
      </c>
      <c r="W107" s="68">
        <f t="shared" si="327"/>
        <v>23</v>
      </c>
      <c r="X107" s="68">
        <f t="shared" si="327"/>
        <v>24</v>
      </c>
      <c r="Y107" s="463">
        <f t="shared" si="327"/>
        <v>25</v>
      </c>
      <c r="Z107" s="68">
        <f t="shared" si="327"/>
        <v>26</v>
      </c>
      <c r="AA107" s="68">
        <f t="shared" si="327"/>
        <v>27</v>
      </c>
      <c r="AB107" s="68">
        <f t="shared" si="327"/>
        <v>28</v>
      </c>
      <c r="AC107" s="463">
        <f t="shared" si="327"/>
        <v>29</v>
      </c>
      <c r="AD107" s="68">
        <f t="shared" si="327"/>
        <v>30</v>
      </c>
      <c r="AE107" s="68">
        <f t="shared" si="327"/>
        <v>31</v>
      </c>
      <c r="AF107" s="68">
        <f t="shared" si="327"/>
        <v>32</v>
      </c>
      <c r="AG107" s="68">
        <f t="shared" si="327"/>
        <v>33</v>
      </c>
      <c r="AH107" s="463">
        <f t="shared" si="327"/>
        <v>34</v>
      </c>
      <c r="AI107" s="68">
        <f t="shared" si="327"/>
        <v>35</v>
      </c>
      <c r="AJ107" s="68">
        <f t="shared" si="327"/>
        <v>36</v>
      </c>
      <c r="AK107" s="68">
        <f t="shared" si="327"/>
        <v>37</v>
      </c>
      <c r="AL107" s="463">
        <f t="shared" si="327"/>
        <v>38</v>
      </c>
      <c r="AM107" s="68">
        <f t="shared" si="327"/>
        <v>39</v>
      </c>
      <c r="AN107" s="68">
        <f t="shared" si="327"/>
        <v>40</v>
      </c>
      <c r="AO107" s="68">
        <f t="shared" si="327"/>
        <v>41</v>
      </c>
      <c r="AP107" s="68">
        <f t="shared" si="327"/>
        <v>42</v>
      </c>
      <c r="AQ107" s="463">
        <f t="shared" si="327"/>
        <v>43</v>
      </c>
      <c r="AR107" s="68">
        <f t="shared" si="327"/>
        <v>44</v>
      </c>
      <c r="AS107" s="68">
        <f t="shared" si="327"/>
        <v>45</v>
      </c>
      <c r="AT107" s="68">
        <f t="shared" si="327"/>
        <v>46</v>
      </c>
      <c r="AU107" s="463">
        <f t="shared" si="327"/>
        <v>47</v>
      </c>
      <c r="AV107" s="66"/>
      <c r="AX107" s="66"/>
      <c r="AY107" s="66"/>
      <c r="AZ107" s="66"/>
      <c r="BA107" s="66"/>
      <c r="BB107" s="66"/>
      <c r="BC107" s="66"/>
      <c r="BD107" s="66"/>
      <c r="BE107" s="66"/>
      <c r="BF107" s="66"/>
      <c r="BG107" s="66"/>
      <c r="BH107" s="66"/>
      <c r="BI107" s="66"/>
      <c r="BJ107" s="66"/>
      <c r="BK107" s="66"/>
      <c r="BL107" s="66"/>
      <c r="BM107" s="66"/>
      <c r="BN107" s="66"/>
      <c r="BO107" s="66"/>
      <c r="BP107" s="66"/>
      <c r="BQ107" s="66"/>
      <c r="BR107" s="66"/>
      <c r="BS107" s="66"/>
      <c r="BT107" s="66"/>
      <c r="BU107" s="66"/>
      <c r="BV107" s="66"/>
      <c r="BW107" s="66"/>
      <c r="BX107" s="66"/>
      <c r="BY107" s="66"/>
      <c r="BZ107" s="66"/>
      <c r="CA107" s="66"/>
      <c r="CB107" s="66"/>
      <c r="CC107" s="66"/>
      <c r="CD107" s="66"/>
      <c r="CE107" s="66"/>
      <c r="CF107" s="66"/>
      <c r="CG107" s="66"/>
      <c r="CH107" s="66"/>
      <c r="CI107" s="66"/>
      <c r="CJ107" s="66"/>
      <c r="CK107" s="66"/>
      <c r="CL107" s="66"/>
      <c r="CM107" s="66"/>
      <c r="CN107" s="66"/>
      <c r="CO107" s="66"/>
      <c r="CP107" s="66"/>
      <c r="CQ107" s="66"/>
      <c r="CR107" s="66"/>
      <c r="CS107" s="66"/>
      <c r="CT107" s="66"/>
      <c r="CU107" s="66"/>
      <c r="CV107" s="66"/>
      <c r="CW107" s="66"/>
      <c r="CX107" s="66"/>
      <c r="CY107" s="66"/>
      <c r="CZ107" s="66"/>
      <c r="DA107" s="66"/>
      <c r="DB107" s="66"/>
      <c r="DC107" s="66"/>
      <c r="DD107" s="66"/>
      <c r="DE107" s="66"/>
      <c r="DF107" s="66"/>
      <c r="DG107" s="66"/>
      <c r="DH107" s="66"/>
      <c r="DI107" s="66"/>
      <c r="DJ107" s="66"/>
      <c r="DK107" s="66"/>
      <c r="DL107" s="66"/>
      <c r="DM107" s="66"/>
      <c r="DN107" s="66"/>
      <c r="DO107" s="66"/>
      <c r="DP107" s="66"/>
    </row>
    <row r="108" spans="1:120" x14ac:dyDescent="0.25">
      <c r="A108" s="66">
        <f t="shared" si="328"/>
        <v>7</v>
      </c>
      <c r="B108" s="67"/>
      <c r="C108" s="68">
        <v>3</v>
      </c>
      <c r="D108" s="68">
        <f t="shared" si="329"/>
        <v>4</v>
      </c>
      <c r="E108" s="68">
        <f t="shared" si="327"/>
        <v>5</v>
      </c>
      <c r="F108" s="68">
        <f t="shared" si="327"/>
        <v>6</v>
      </c>
      <c r="G108" s="463">
        <f t="shared" si="327"/>
        <v>7</v>
      </c>
      <c r="H108" s="68">
        <f t="shared" si="327"/>
        <v>8</v>
      </c>
      <c r="I108" s="68">
        <f t="shared" si="327"/>
        <v>9</v>
      </c>
      <c r="J108" s="68">
        <f t="shared" si="327"/>
        <v>10</v>
      </c>
      <c r="K108" s="463">
        <f t="shared" si="327"/>
        <v>11</v>
      </c>
      <c r="L108" s="68">
        <f t="shared" si="327"/>
        <v>12</v>
      </c>
      <c r="M108" s="68">
        <f t="shared" si="327"/>
        <v>13</v>
      </c>
      <c r="N108" s="68">
        <f t="shared" si="327"/>
        <v>14</v>
      </c>
      <c r="O108" s="68">
        <f t="shared" si="327"/>
        <v>15</v>
      </c>
      <c r="P108" s="463">
        <f t="shared" si="327"/>
        <v>16</v>
      </c>
      <c r="Q108" s="68">
        <f t="shared" ref="E108:AU114" si="330">P108+1</f>
        <v>17</v>
      </c>
      <c r="R108" s="68">
        <f t="shared" si="330"/>
        <v>18</v>
      </c>
      <c r="S108" s="68">
        <f t="shared" si="330"/>
        <v>19</v>
      </c>
      <c r="T108" s="463">
        <f t="shared" si="330"/>
        <v>20</v>
      </c>
      <c r="U108" s="68">
        <f t="shared" si="330"/>
        <v>21</v>
      </c>
      <c r="V108" s="68">
        <f t="shared" si="330"/>
        <v>22</v>
      </c>
      <c r="W108" s="68">
        <f t="shared" si="330"/>
        <v>23</v>
      </c>
      <c r="X108" s="68">
        <f t="shared" si="330"/>
        <v>24</v>
      </c>
      <c r="Y108" s="463">
        <f t="shared" si="330"/>
        <v>25</v>
      </c>
      <c r="Z108" s="68">
        <f t="shared" si="330"/>
        <v>26</v>
      </c>
      <c r="AA108" s="68">
        <f t="shared" si="330"/>
        <v>27</v>
      </c>
      <c r="AB108" s="68">
        <f t="shared" si="330"/>
        <v>28</v>
      </c>
      <c r="AC108" s="463">
        <f t="shared" si="330"/>
        <v>29</v>
      </c>
      <c r="AD108" s="68">
        <f t="shared" si="330"/>
        <v>30</v>
      </c>
      <c r="AE108" s="68">
        <f t="shared" si="330"/>
        <v>31</v>
      </c>
      <c r="AF108" s="68">
        <f t="shared" si="330"/>
        <v>32</v>
      </c>
      <c r="AG108" s="68">
        <f t="shared" si="330"/>
        <v>33</v>
      </c>
      <c r="AH108" s="463">
        <f t="shared" si="330"/>
        <v>34</v>
      </c>
      <c r="AI108" s="68">
        <f t="shared" si="330"/>
        <v>35</v>
      </c>
      <c r="AJ108" s="68">
        <f t="shared" si="330"/>
        <v>36</v>
      </c>
      <c r="AK108" s="68">
        <f t="shared" si="330"/>
        <v>37</v>
      </c>
      <c r="AL108" s="463">
        <f t="shared" si="330"/>
        <v>38</v>
      </c>
      <c r="AM108" s="68">
        <f t="shared" si="330"/>
        <v>39</v>
      </c>
      <c r="AN108" s="68">
        <f t="shared" si="330"/>
        <v>40</v>
      </c>
      <c r="AO108" s="68">
        <f t="shared" si="330"/>
        <v>41</v>
      </c>
      <c r="AP108" s="68">
        <f t="shared" si="330"/>
        <v>42</v>
      </c>
      <c r="AQ108" s="463">
        <f t="shared" si="330"/>
        <v>43</v>
      </c>
      <c r="AR108" s="68">
        <f t="shared" si="330"/>
        <v>44</v>
      </c>
      <c r="AS108" s="68">
        <f t="shared" si="330"/>
        <v>45</v>
      </c>
      <c r="AT108" s="68">
        <f t="shared" si="330"/>
        <v>46</v>
      </c>
      <c r="AU108" s="463">
        <f t="shared" si="330"/>
        <v>47</v>
      </c>
      <c r="AV108" s="66"/>
      <c r="AX108" s="66"/>
      <c r="AY108" s="66"/>
      <c r="AZ108" s="66"/>
      <c r="BA108" s="66"/>
      <c r="BB108" s="66"/>
      <c r="BC108" s="66"/>
      <c r="BD108" s="66"/>
      <c r="BE108" s="66"/>
      <c r="BF108" s="66"/>
      <c r="BG108" s="66"/>
      <c r="BH108" s="66"/>
      <c r="BI108" s="66"/>
      <c r="BJ108" s="66"/>
      <c r="BK108" s="66"/>
      <c r="BL108" s="66"/>
      <c r="BM108" s="66"/>
      <c r="BN108" s="66"/>
      <c r="BO108" s="66"/>
      <c r="BP108" s="66"/>
      <c r="BQ108" s="66"/>
      <c r="BR108" s="66"/>
      <c r="BS108" s="66"/>
      <c r="BT108" s="66"/>
      <c r="BU108" s="66"/>
      <c r="BV108" s="66"/>
      <c r="BW108" s="66"/>
      <c r="BX108" s="66"/>
      <c r="BY108" s="66"/>
      <c r="BZ108" s="66"/>
      <c r="CA108" s="66"/>
      <c r="CB108" s="66"/>
      <c r="CC108" s="66"/>
      <c r="CD108" s="66"/>
      <c r="CE108" s="66"/>
      <c r="CF108" s="66"/>
      <c r="CG108" s="66"/>
      <c r="CH108" s="66"/>
      <c r="CI108" s="66"/>
      <c r="CJ108" s="66"/>
      <c r="CK108" s="66"/>
      <c r="CL108" s="66"/>
      <c r="CM108" s="66"/>
      <c r="CN108" s="66"/>
      <c r="CO108" s="66"/>
      <c r="CP108" s="66"/>
      <c r="CQ108" s="66"/>
      <c r="CR108" s="66"/>
      <c r="CS108" s="66"/>
      <c r="CT108" s="66"/>
      <c r="CU108" s="66"/>
      <c r="CV108" s="66"/>
      <c r="CW108" s="66"/>
      <c r="CX108" s="66"/>
      <c r="CY108" s="66"/>
      <c r="CZ108" s="66"/>
      <c r="DA108" s="66"/>
      <c r="DB108" s="66"/>
      <c r="DC108" s="66"/>
      <c r="DD108" s="66"/>
      <c r="DE108" s="66"/>
      <c r="DF108" s="66"/>
      <c r="DG108" s="66"/>
      <c r="DH108" s="66"/>
      <c r="DI108" s="66"/>
      <c r="DJ108" s="66"/>
      <c r="DK108" s="66"/>
      <c r="DL108" s="66"/>
      <c r="DM108" s="66"/>
      <c r="DN108" s="66"/>
      <c r="DO108" s="66"/>
      <c r="DP108" s="66"/>
    </row>
    <row r="109" spans="1:120" x14ac:dyDescent="0.25">
      <c r="A109" s="66">
        <f t="shared" si="328"/>
        <v>8</v>
      </c>
      <c r="B109" s="67"/>
      <c r="C109" s="68">
        <v>3</v>
      </c>
      <c r="D109" s="68">
        <f t="shared" si="329"/>
        <v>4</v>
      </c>
      <c r="E109" s="68">
        <f t="shared" si="330"/>
        <v>5</v>
      </c>
      <c r="F109" s="68">
        <f t="shared" si="330"/>
        <v>6</v>
      </c>
      <c r="G109" s="463">
        <f t="shared" si="330"/>
        <v>7</v>
      </c>
      <c r="H109" s="68">
        <f t="shared" si="330"/>
        <v>8</v>
      </c>
      <c r="I109" s="68">
        <f t="shared" si="330"/>
        <v>9</v>
      </c>
      <c r="J109" s="68">
        <f t="shared" si="330"/>
        <v>10</v>
      </c>
      <c r="K109" s="463">
        <f t="shared" si="330"/>
        <v>11</v>
      </c>
      <c r="L109" s="68">
        <f t="shared" si="330"/>
        <v>12</v>
      </c>
      <c r="M109" s="68">
        <f t="shared" si="330"/>
        <v>13</v>
      </c>
      <c r="N109" s="68">
        <f t="shared" si="330"/>
        <v>14</v>
      </c>
      <c r="O109" s="68">
        <f t="shared" si="330"/>
        <v>15</v>
      </c>
      <c r="P109" s="463">
        <f t="shared" si="330"/>
        <v>16</v>
      </c>
      <c r="Q109" s="68">
        <f t="shared" si="330"/>
        <v>17</v>
      </c>
      <c r="R109" s="68">
        <f t="shared" si="330"/>
        <v>18</v>
      </c>
      <c r="S109" s="68">
        <f t="shared" si="330"/>
        <v>19</v>
      </c>
      <c r="T109" s="463">
        <f t="shared" si="330"/>
        <v>20</v>
      </c>
      <c r="U109" s="68">
        <f t="shared" si="330"/>
        <v>21</v>
      </c>
      <c r="V109" s="68">
        <f t="shared" si="330"/>
        <v>22</v>
      </c>
      <c r="W109" s="68">
        <f t="shared" si="330"/>
        <v>23</v>
      </c>
      <c r="X109" s="68">
        <f t="shared" si="330"/>
        <v>24</v>
      </c>
      <c r="Y109" s="463">
        <f t="shared" si="330"/>
        <v>25</v>
      </c>
      <c r="Z109" s="68">
        <f t="shared" si="330"/>
        <v>26</v>
      </c>
      <c r="AA109" s="68">
        <f t="shared" si="330"/>
        <v>27</v>
      </c>
      <c r="AB109" s="68">
        <f t="shared" si="330"/>
        <v>28</v>
      </c>
      <c r="AC109" s="463">
        <f t="shared" si="330"/>
        <v>29</v>
      </c>
      <c r="AD109" s="68">
        <f t="shared" si="330"/>
        <v>30</v>
      </c>
      <c r="AE109" s="68">
        <f t="shared" si="330"/>
        <v>31</v>
      </c>
      <c r="AF109" s="68">
        <f t="shared" si="330"/>
        <v>32</v>
      </c>
      <c r="AG109" s="68">
        <f t="shared" si="330"/>
        <v>33</v>
      </c>
      <c r="AH109" s="463">
        <f t="shared" si="330"/>
        <v>34</v>
      </c>
      <c r="AI109" s="68">
        <f t="shared" si="330"/>
        <v>35</v>
      </c>
      <c r="AJ109" s="68">
        <f t="shared" si="330"/>
        <v>36</v>
      </c>
      <c r="AK109" s="68">
        <f t="shared" si="330"/>
        <v>37</v>
      </c>
      <c r="AL109" s="463">
        <f t="shared" si="330"/>
        <v>38</v>
      </c>
      <c r="AM109" s="68">
        <f t="shared" si="330"/>
        <v>39</v>
      </c>
      <c r="AN109" s="68">
        <f t="shared" si="330"/>
        <v>40</v>
      </c>
      <c r="AO109" s="68">
        <f t="shared" si="330"/>
        <v>41</v>
      </c>
      <c r="AP109" s="68">
        <f t="shared" si="330"/>
        <v>42</v>
      </c>
      <c r="AQ109" s="463">
        <f t="shared" si="330"/>
        <v>43</v>
      </c>
      <c r="AR109" s="68">
        <f t="shared" si="330"/>
        <v>44</v>
      </c>
      <c r="AS109" s="68">
        <f t="shared" si="330"/>
        <v>45</v>
      </c>
      <c r="AT109" s="68">
        <f t="shared" si="330"/>
        <v>46</v>
      </c>
      <c r="AU109" s="463">
        <f t="shared" si="330"/>
        <v>47</v>
      </c>
      <c r="AV109" s="66"/>
      <c r="AX109" s="66"/>
      <c r="AY109" s="66"/>
      <c r="AZ109" s="66"/>
      <c r="BA109" s="66"/>
      <c r="BB109" s="66"/>
      <c r="BC109" s="66"/>
      <c r="BD109" s="66"/>
      <c r="BE109" s="66"/>
      <c r="BF109" s="66"/>
      <c r="BG109" s="66"/>
      <c r="BH109" s="66"/>
      <c r="BI109" s="66"/>
      <c r="BJ109" s="66"/>
      <c r="BK109" s="66"/>
      <c r="BL109" s="66"/>
      <c r="BM109" s="66"/>
      <c r="BN109" s="66"/>
      <c r="BO109" s="66"/>
      <c r="BP109" s="66"/>
      <c r="BQ109" s="66"/>
      <c r="BR109" s="66"/>
      <c r="BS109" s="66"/>
      <c r="BT109" s="66"/>
      <c r="BU109" s="66"/>
      <c r="BV109" s="66"/>
      <c r="BW109" s="66"/>
      <c r="BX109" s="66"/>
      <c r="BY109" s="66"/>
      <c r="BZ109" s="66"/>
      <c r="CA109" s="66"/>
      <c r="CB109" s="66"/>
      <c r="CC109" s="66"/>
      <c r="CD109" s="66"/>
      <c r="CE109" s="66"/>
      <c r="CF109" s="66"/>
      <c r="CG109" s="66"/>
      <c r="CH109" s="66"/>
      <c r="CI109" s="66"/>
      <c r="CJ109" s="66"/>
      <c r="CK109" s="66"/>
      <c r="CL109" s="66"/>
      <c r="CM109" s="66"/>
      <c r="CN109" s="66"/>
      <c r="CO109" s="66"/>
      <c r="CP109" s="66"/>
      <c r="CQ109" s="66"/>
      <c r="CR109" s="66"/>
      <c r="CS109" s="66"/>
      <c r="CT109" s="66"/>
      <c r="CU109" s="66"/>
      <c r="CV109" s="66"/>
      <c r="CW109" s="66"/>
      <c r="CX109" s="66"/>
      <c r="CY109" s="66"/>
      <c r="CZ109" s="66"/>
      <c r="DA109" s="66"/>
      <c r="DB109" s="66"/>
      <c r="DC109" s="66"/>
      <c r="DD109" s="66"/>
      <c r="DE109" s="66"/>
      <c r="DF109" s="66"/>
      <c r="DG109" s="66"/>
      <c r="DH109" s="66"/>
      <c r="DI109" s="66"/>
      <c r="DJ109" s="66"/>
      <c r="DK109" s="66"/>
      <c r="DL109" s="66"/>
      <c r="DM109" s="66"/>
      <c r="DN109" s="66"/>
      <c r="DO109" s="66"/>
      <c r="DP109" s="66"/>
    </row>
    <row r="110" spans="1:120" x14ac:dyDescent="0.25">
      <c r="A110" s="66">
        <f t="shared" si="328"/>
        <v>9</v>
      </c>
      <c r="B110" s="67"/>
      <c r="C110" s="68">
        <v>3</v>
      </c>
      <c r="D110" s="68">
        <f t="shared" si="329"/>
        <v>4</v>
      </c>
      <c r="E110" s="68">
        <f t="shared" si="330"/>
        <v>5</v>
      </c>
      <c r="F110" s="68">
        <f t="shared" si="330"/>
        <v>6</v>
      </c>
      <c r="G110" s="463">
        <f t="shared" si="330"/>
        <v>7</v>
      </c>
      <c r="H110" s="68">
        <f t="shared" si="330"/>
        <v>8</v>
      </c>
      <c r="I110" s="68">
        <f t="shared" si="330"/>
        <v>9</v>
      </c>
      <c r="J110" s="68">
        <f t="shared" si="330"/>
        <v>10</v>
      </c>
      <c r="K110" s="463">
        <f t="shared" si="330"/>
        <v>11</v>
      </c>
      <c r="L110" s="68">
        <f t="shared" si="330"/>
        <v>12</v>
      </c>
      <c r="M110" s="68">
        <f t="shared" si="330"/>
        <v>13</v>
      </c>
      <c r="N110" s="68">
        <f t="shared" si="330"/>
        <v>14</v>
      </c>
      <c r="O110" s="68">
        <f t="shared" si="330"/>
        <v>15</v>
      </c>
      <c r="P110" s="463">
        <f t="shared" si="330"/>
        <v>16</v>
      </c>
      <c r="Q110" s="68">
        <f t="shared" si="330"/>
        <v>17</v>
      </c>
      <c r="R110" s="68">
        <f t="shared" si="330"/>
        <v>18</v>
      </c>
      <c r="S110" s="68">
        <f t="shared" si="330"/>
        <v>19</v>
      </c>
      <c r="T110" s="463">
        <f t="shared" si="330"/>
        <v>20</v>
      </c>
      <c r="U110" s="68">
        <f t="shared" si="330"/>
        <v>21</v>
      </c>
      <c r="V110" s="68">
        <f t="shared" si="330"/>
        <v>22</v>
      </c>
      <c r="W110" s="68">
        <f t="shared" si="330"/>
        <v>23</v>
      </c>
      <c r="X110" s="68">
        <f t="shared" si="330"/>
        <v>24</v>
      </c>
      <c r="Y110" s="463">
        <f t="shared" si="330"/>
        <v>25</v>
      </c>
      <c r="Z110" s="68">
        <f t="shared" si="330"/>
        <v>26</v>
      </c>
      <c r="AA110" s="68">
        <f t="shared" si="330"/>
        <v>27</v>
      </c>
      <c r="AB110" s="68">
        <f t="shared" si="330"/>
        <v>28</v>
      </c>
      <c r="AC110" s="463">
        <f t="shared" si="330"/>
        <v>29</v>
      </c>
      <c r="AD110" s="68">
        <f t="shared" si="330"/>
        <v>30</v>
      </c>
      <c r="AE110" s="68">
        <f t="shared" si="330"/>
        <v>31</v>
      </c>
      <c r="AF110" s="68">
        <f t="shared" si="330"/>
        <v>32</v>
      </c>
      <c r="AG110" s="68">
        <f t="shared" si="330"/>
        <v>33</v>
      </c>
      <c r="AH110" s="463">
        <f t="shared" si="330"/>
        <v>34</v>
      </c>
      <c r="AI110" s="68">
        <f t="shared" si="330"/>
        <v>35</v>
      </c>
      <c r="AJ110" s="68">
        <f t="shared" si="330"/>
        <v>36</v>
      </c>
      <c r="AK110" s="68">
        <f t="shared" si="330"/>
        <v>37</v>
      </c>
      <c r="AL110" s="463">
        <f t="shared" si="330"/>
        <v>38</v>
      </c>
      <c r="AM110" s="68">
        <f t="shared" si="330"/>
        <v>39</v>
      </c>
      <c r="AN110" s="68">
        <f t="shared" si="330"/>
        <v>40</v>
      </c>
      <c r="AO110" s="68">
        <f t="shared" si="330"/>
        <v>41</v>
      </c>
      <c r="AP110" s="68">
        <f t="shared" si="330"/>
        <v>42</v>
      </c>
      <c r="AQ110" s="463">
        <f t="shared" si="330"/>
        <v>43</v>
      </c>
      <c r="AR110" s="68">
        <f t="shared" si="330"/>
        <v>44</v>
      </c>
      <c r="AS110" s="68">
        <f t="shared" si="330"/>
        <v>45</v>
      </c>
      <c r="AT110" s="68">
        <f t="shared" si="330"/>
        <v>46</v>
      </c>
      <c r="AU110" s="463">
        <f t="shared" si="330"/>
        <v>47</v>
      </c>
      <c r="AV110" s="66"/>
      <c r="AX110" s="66"/>
      <c r="AY110" s="66"/>
      <c r="AZ110" s="66"/>
      <c r="BA110" s="66"/>
      <c r="BB110" s="66"/>
      <c r="BC110" s="66"/>
      <c r="BD110" s="66"/>
      <c r="BE110" s="66"/>
      <c r="BF110" s="66"/>
      <c r="BG110" s="66"/>
      <c r="BH110" s="66"/>
      <c r="BI110" s="66"/>
      <c r="BJ110" s="66"/>
      <c r="BK110" s="66"/>
      <c r="BL110" s="66"/>
      <c r="BM110" s="66"/>
      <c r="BN110" s="66"/>
      <c r="BO110" s="66"/>
      <c r="BP110" s="66"/>
      <c r="BQ110" s="66"/>
      <c r="BR110" s="66"/>
      <c r="BS110" s="66"/>
      <c r="BT110" s="66"/>
      <c r="BU110" s="66"/>
      <c r="BV110" s="66"/>
      <c r="BW110" s="66"/>
      <c r="BX110" s="66"/>
      <c r="BY110" s="66"/>
      <c r="BZ110" s="66"/>
      <c r="CA110" s="66"/>
      <c r="CB110" s="66"/>
      <c r="CC110" s="66"/>
      <c r="CD110" s="66"/>
      <c r="CE110" s="66"/>
      <c r="CF110" s="66"/>
      <c r="CG110" s="66"/>
      <c r="CH110" s="66"/>
      <c r="CI110" s="66"/>
      <c r="CJ110" s="66"/>
      <c r="CK110" s="66"/>
      <c r="CL110" s="66"/>
      <c r="CM110" s="66"/>
      <c r="CN110" s="66"/>
      <c r="CO110" s="66"/>
      <c r="CP110" s="66"/>
      <c r="CQ110" s="66"/>
      <c r="CR110" s="66"/>
      <c r="CS110" s="66"/>
      <c r="CT110" s="66"/>
      <c r="CU110" s="66"/>
      <c r="CV110" s="66"/>
      <c r="CW110" s="66"/>
      <c r="CX110" s="66"/>
      <c r="CY110" s="66"/>
      <c r="CZ110" s="66"/>
      <c r="DA110" s="66"/>
      <c r="DB110" s="66"/>
      <c r="DC110" s="66"/>
      <c r="DD110" s="66"/>
      <c r="DE110" s="66"/>
      <c r="DF110" s="66"/>
      <c r="DG110" s="66"/>
      <c r="DH110" s="66"/>
      <c r="DI110" s="66"/>
      <c r="DJ110" s="66"/>
      <c r="DK110" s="66"/>
      <c r="DL110" s="66"/>
      <c r="DM110" s="66"/>
      <c r="DN110" s="66"/>
      <c r="DO110" s="66"/>
      <c r="DP110" s="66"/>
    </row>
    <row r="111" spans="1:120" x14ac:dyDescent="0.25">
      <c r="A111" s="66">
        <f t="shared" si="328"/>
        <v>10</v>
      </c>
      <c r="B111" s="67"/>
      <c r="C111" s="68">
        <v>3</v>
      </c>
      <c r="D111" s="68">
        <f t="shared" si="329"/>
        <v>4</v>
      </c>
      <c r="E111" s="68">
        <f t="shared" si="330"/>
        <v>5</v>
      </c>
      <c r="F111" s="68">
        <f t="shared" si="330"/>
        <v>6</v>
      </c>
      <c r="G111" s="463">
        <f t="shared" si="330"/>
        <v>7</v>
      </c>
      <c r="H111" s="68">
        <f t="shared" si="330"/>
        <v>8</v>
      </c>
      <c r="I111" s="68">
        <f t="shared" si="330"/>
        <v>9</v>
      </c>
      <c r="J111" s="68">
        <f t="shared" si="330"/>
        <v>10</v>
      </c>
      <c r="K111" s="463">
        <f t="shared" si="330"/>
        <v>11</v>
      </c>
      <c r="L111" s="68">
        <f t="shared" si="330"/>
        <v>12</v>
      </c>
      <c r="M111" s="68">
        <f t="shared" si="330"/>
        <v>13</v>
      </c>
      <c r="N111" s="68">
        <f t="shared" si="330"/>
        <v>14</v>
      </c>
      <c r="O111" s="68">
        <f t="shared" si="330"/>
        <v>15</v>
      </c>
      <c r="P111" s="463">
        <f t="shared" si="330"/>
        <v>16</v>
      </c>
      <c r="Q111" s="68">
        <f t="shared" si="330"/>
        <v>17</v>
      </c>
      <c r="R111" s="68">
        <f t="shared" si="330"/>
        <v>18</v>
      </c>
      <c r="S111" s="68">
        <f t="shared" si="330"/>
        <v>19</v>
      </c>
      <c r="T111" s="463">
        <f t="shared" si="330"/>
        <v>20</v>
      </c>
      <c r="U111" s="68">
        <f t="shared" si="330"/>
        <v>21</v>
      </c>
      <c r="V111" s="68">
        <f t="shared" si="330"/>
        <v>22</v>
      </c>
      <c r="W111" s="68">
        <f t="shared" si="330"/>
        <v>23</v>
      </c>
      <c r="X111" s="68">
        <f t="shared" si="330"/>
        <v>24</v>
      </c>
      <c r="Y111" s="463">
        <f t="shared" si="330"/>
        <v>25</v>
      </c>
      <c r="Z111" s="68">
        <f t="shared" si="330"/>
        <v>26</v>
      </c>
      <c r="AA111" s="68">
        <f t="shared" si="330"/>
        <v>27</v>
      </c>
      <c r="AB111" s="68">
        <f t="shared" si="330"/>
        <v>28</v>
      </c>
      <c r="AC111" s="463">
        <f t="shared" si="330"/>
        <v>29</v>
      </c>
      <c r="AD111" s="68">
        <f t="shared" si="330"/>
        <v>30</v>
      </c>
      <c r="AE111" s="68">
        <f t="shared" si="330"/>
        <v>31</v>
      </c>
      <c r="AF111" s="68">
        <f t="shared" si="330"/>
        <v>32</v>
      </c>
      <c r="AG111" s="68">
        <f t="shared" si="330"/>
        <v>33</v>
      </c>
      <c r="AH111" s="463">
        <f t="shared" si="330"/>
        <v>34</v>
      </c>
      <c r="AI111" s="68">
        <f t="shared" si="330"/>
        <v>35</v>
      </c>
      <c r="AJ111" s="68">
        <f t="shared" si="330"/>
        <v>36</v>
      </c>
      <c r="AK111" s="68">
        <f t="shared" si="330"/>
        <v>37</v>
      </c>
      <c r="AL111" s="463">
        <f t="shared" si="330"/>
        <v>38</v>
      </c>
      <c r="AM111" s="68">
        <f t="shared" si="330"/>
        <v>39</v>
      </c>
      <c r="AN111" s="68">
        <f t="shared" si="330"/>
        <v>40</v>
      </c>
      <c r="AO111" s="68">
        <f t="shared" si="330"/>
        <v>41</v>
      </c>
      <c r="AP111" s="68">
        <f t="shared" si="330"/>
        <v>42</v>
      </c>
      <c r="AQ111" s="463">
        <f t="shared" si="330"/>
        <v>43</v>
      </c>
      <c r="AR111" s="68">
        <f t="shared" si="330"/>
        <v>44</v>
      </c>
      <c r="AS111" s="68">
        <f t="shared" si="330"/>
        <v>45</v>
      </c>
      <c r="AT111" s="68">
        <f t="shared" si="330"/>
        <v>46</v>
      </c>
      <c r="AU111" s="463">
        <f t="shared" si="330"/>
        <v>47</v>
      </c>
      <c r="AV111" s="66"/>
      <c r="AX111" s="66"/>
      <c r="AY111" s="66"/>
      <c r="AZ111" s="66"/>
      <c r="BA111" s="66"/>
      <c r="BB111" s="66"/>
      <c r="BC111" s="66"/>
      <c r="BD111" s="66"/>
      <c r="BE111" s="66"/>
      <c r="BF111" s="66"/>
      <c r="BG111" s="66"/>
      <c r="BH111" s="66"/>
      <c r="BI111" s="66"/>
      <c r="BJ111" s="66"/>
      <c r="BK111" s="66"/>
      <c r="BL111" s="66"/>
      <c r="BM111" s="66"/>
      <c r="BN111" s="66"/>
      <c r="BO111" s="66"/>
      <c r="BP111" s="66"/>
      <c r="BQ111" s="66"/>
      <c r="BR111" s="66"/>
      <c r="BS111" s="66"/>
      <c r="BT111" s="66"/>
      <c r="BU111" s="66"/>
      <c r="BV111" s="66"/>
      <c r="BW111" s="66"/>
      <c r="BX111" s="66"/>
      <c r="BY111" s="66"/>
      <c r="BZ111" s="66"/>
      <c r="CA111" s="66"/>
      <c r="CB111" s="66"/>
      <c r="CC111" s="66"/>
      <c r="CD111" s="66"/>
      <c r="CE111" s="66"/>
      <c r="CF111" s="66"/>
      <c r="CG111" s="66"/>
      <c r="CH111" s="66"/>
      <c r="CI111" s="66"/>
      <c r="CJ111" s="66"/>
      <c r="CK111" s="66"/>
      <c r="CL111" s="66"/>
      <c r="CM111" s="66"/>
      <c r="CN111" s="66"/>
      <c r="CO111" s="66"/>
      <c r="CP111" s="66"/>
      <c r="CQ111" s="66"/>
      <c r="CR111" s="66"/>
      <c r="CS111" s="66"/>
      <c r="CT111" s="66"/>
      <c r="CU111" s="66"/>
      <c r="CV111" s="66"/>
      <c r="CW111" s="66"/>
      <c r="CX111" s="66"/>
      <c r="CY111" s="66"/>
      <c r="CZ111" s="66"/>
      <c r="DA111" s="66"/>
      <c r="DB111" s="66"/>
      <c r="DC111" s="66"/>
      <c r="DD111" s="66"/>
      <c r="DE111" s="66"/>
      <c r="DF111" s="66"/>
      <c r="DG111" s="66"/>
      <c r="DH111" s="66"/>
      <c r="DI111" s="66"/>
      <c r="DJ111" s="66"/>
      <c r="DK111" s="66"/>
      <c r="DL111" s="66"/>
      <c r="DM111" s="66"/>
      <c r="DN111" s="66"/>
      <c r="DO111" s="66"/>
      <c r="DP111" s="66"/>
    </row>
    <row r="112" spans="1:120" x14ac:dyDescent="0.25">
      <c r="A112" s="66">
        <f t="shared" si="328"/>
        <v>11</v>
      </c>
      <c r="B112" s="67"/>
      <c r="C112" s="68">
        <v>3</v>
      </c>
      <c r="D112" s="68">
        <f t="shared" si="329"/>
        <v>4</v>
      </c>
      <c r="E112" s="68">
        <f t="shared" si="330"/>
        <v>5</v>
      </c>
      <c r="F112" s="68">
        <f t="shared" si="330"/>
        <v>6</v>
      </c>
      <c r="G112" s="463">
        <f t="shared" si="330"/>
        <v>7</v>
      </c>
      <c r="H112" s="68">
        <f t="shared" si="330"/>
        <v>8</v>
      </c>
      <c r="I112" s="68">
        <f t="shared" si="330"/>
        <v>9</v>
      </c>
      <c r="J112" s="68">
        <f t="shared" si="330"/>
        <v>10</v>
      </c>
      <c r="K112" s="463">
        <f t="shared" si="330"/>
        <v>11</v>
      </c>
      <c r="L112" s="68">
        <f t="shared" si="330"/>
        <v>12</v>
      </c>
      <c r="M112" s="68">
        <f t="shared" si="330"/>
        <v>13</v>
      </c>
      <c r="N112" s="68">
        <f t="shared" si="330"/>
        <v>14</v>
      </c>
      <c r="O112" s="68">
        <f t="shared" si="330"/>
        <v>15</v>
      </c>
      <c r="P112" s="463">
        <f t="shared" si="330"/>
        <v>16</v>
      </c>
      <c r="Q112" s="68">
        <f t="shared" si="330"/>
        <v>17</v>
      </c>
      <c r="R112" s="68">
        <f t="shared" si="330"/>
        <v>18</v>
      </c>
      <c r="S112" s="68">
        <f t="shared" si="330"/>
        <v>19</v>
      </c>
      <c r="T112" s="463">
        <f t="shared" si="330"/>
        <v>20</v>
      </c>
      <c r="U112" s="68">
        <f t="shared" si="330"/>
        <v>21</v>
      </c>
      <c r="V112" s="68">
        <f t="shared" si="330"/>
        <v>22</v>
      </c>
      <c r="W112" s="68">
        <f t="shared" si="330"/>
        <v>23</v>
      </c>
      <c r="X112" s="68">
        <f t="shared" si="330"/>
        <v>24</v>
      </c>
      <c r="Y112" s="463">
        <f t="shared" si="330"/>
        <v>25</v>
      </c>
      <c r="Z112" s="68">
        <f t="shared" si="330"/>
        <v>26</v>
      </c>
      <c r="AA112" s="68">
        <f t="shared" si="330"/>
        <v>27</v>
      </c>
      <c r="AB112" s="68">
        <f t="shared" si="330"/>
        <v>28</v>
      </c>
      <c r="AC112" s="463">
        <f t="shared" si="330"/>
        <v>29</v>
      </c>
      <c r="AD112" s="68">
        <f t="shared" si="330"/>
        <v>30</v>
      </c>
      <c r="AE112" s="68">
        <f t="shared" si="330"/>
        <v>31</v>
      </c>
      <c r="AF112" s="68">
        <f t="shared" si="330"/>
        <v>32</v>
      </c>
      <c r="AG112" s="68">
        <f t="shared" si="330"/>
        <v>33</v>
      </c>
      <c r="AH112" s="463">
        <f t="shared" si="330"/>
        <v>34</v>
      </c>
      <c r="AI112" s="68">
        <f t="shared" si="330"/>
        <v>35</v>
      </c>
      <c r="AJ112" s="68">
        <f t="shared" si="330"/>
        <v>36</v>
      </c>
      <c r="AK112" s="68">
        <f t="shared" si="330"/>
        <v>37</v>
      </c>
      <c r="AL112" s="463">
        <f t="shared" si="330"/>
        <v>38</v>
      </c>
      <c r="AM112" s="68">
        <f t="shared" si="330"/>
        <v>39</v>
      </c>
      <c r="AN112" s="68">
        <f t="shared" si="330"/>
        <v>40</v>
      </c>
      <c r="AO112" s="68">
        <f t="shared" si="330"/>
        <v>41</v>
      </c>
      <c r="AP112" s="68">
        <f t="shared" si="330"/>
        <v>42</v>
      </c>
      <c r="AQ112" s="463">
        <f t="shared" si="330"/>
        <v>43</v>
      </c>
      <c r="AR112" s="68">
        <f t="shared" si="330"/>
        <v>44</v>
      </c>
      <c r="AS112" s="68">
        <f t="shared" si="330"/>
        <v>45</v>
      </c>
      <c r="AT112" s="68">
        <f t="shared" si="330"/>
        <v>46</v>
      </c>
      <c r="AU112" s="463">
        <f t="shared" si="330"/>
        <v>47</v>
      </c>
      <c r="AV112" s="66"/>
      <c r="AX112" s="66"/>
      <c r="AY112" s="66"/>
      <c r="AZ112" s="66"/>
      <c r="BA112" s="66"/>
      <c r="BB112" s="66"/>
      <c r="BC112" s="66"/>
      <c r="BD112" s="66"/>
      <c r="BE112" s="66"/>
      <c r="BF112" s="66"/>
      <c r="BG112" s="66"/>
      <c r="BH112" s="66"/>
      <c r="BI112" s="66"/>
      <c r="BJ112" s="66"/>
      <c r="BK112" s="66"/>
      <c r="BL112" s="66"/>
      <c r="BM112" s="66"/>
      <c r="BN112" s="66"/>
      <c r="BO112" s="66"/>
      <c r="BP112" s="66"/>
      <c r="BQ112" s="66"/>
      <c r="BR112" s="66"/>
      <c r="BS112" s="66"/>
      <c r="BT112" s="66"/>
      <c r="BU112" s="66"/>
      <c r="BV112" s="66"/>
      <c r="BW112" s="66"/>
      <c r="BX112" s="66"/>
      <c r="BY112" s="66"/>
      <c r="BZ112" s="66"/>
      <c r="CA112" s="66"/>
      <c r="CB112" s="66"/>
      <c r="CC112" s="66"/>
      <c r="CD112" s="66"/>
      <c r="CE112" s="66"/>
      <c r="CF112" s="66"/>
      <c r="CG112" s="66"/>
      <c r="CH112" s="66"/>
      <c r="CI112" s="66"/>
      <c r="CJ112" s="66"/>
      <c r="CK112" s="66"/>
      <c r="CL112" s="66"/>
      <c r="CM112" s="66"/>
      <c r="CN112" s="66"/>
      <c r="CO112" s="66"/>
      <c r="CP112" s="66"/>
      <c r="CQ112" s="66"/>
      <c r="CR112" s="66"/>
      <c r="CS112" s="66"/>
      <c r="CT112" s="66"/>
      <c r="CU112" s="66"/>
      <c r="CV112" s="66"/>
      <c r="CW112" s="66"/>
      <c r="CX112" s="66"/>
      <c r="CY112" s="66"/>
      <c r="CZ112" s="66"/>
      <c r="DA112" s="66"/>
      <c r="DB112" s="66"/>
      <c r="DC112" s="66"/>
      <c r="DD112" s="66"/>
      <c r="DE112" s="66"/>
      <c r="DF112" s="66"/>
      <c r="DG112" s="66"/>
      <c r="DH112" s="66"/>
      <c r="DI112" s="66"/>
      <c r="DJ112" s="66"/>
      <c r="DK112" s="66"/>
      <c r="DL112" s="66"/>
      <c r="DM112" s="66"/>
      <c r="DN112" s="66"/>
      <c r="DO112" s="66"/>
      <c r="DP112" s="66"/>
    </row>
    <row r="113" spans="1:120" x14ac:dyDescent="0.25">
      <c r="A113" s="66">
        <f t="shared" si="328"/>
        <v>12</v>
      </c>
      <c r="B113" s="67"/>
      <c r="C113" s="68">
        <v>3</v>
      </c>
      <c r="D113" s="68">
        <f t="shared" si="329"/>
        <v>4</v>
      </c>
      <c r="E113" s="68">
        <f t="shared" si="330"/>
        <v>5</v>
      </c>
      <c r="F113" s="68">
        <f t="shared" si="330"/>
        <v>6</v>
      </c>
      <c r="G113" s="463">
        <f t="shared" si="330"/>
        <v>7</v>
      </c>
      <c r="H113" s="68">
        <f t="shared" si="330"/>
        <v>8</v>
      </c>
      <c r="I113" s="68">
        <f t="shared" si="330"/>
        <v>9</v>
      </c>
      <c r="J113" s="68">
        <f t="shared" si="330"/>
        <v>10</v>
      </c>
      <c r="K113" s="463">
        <f t="shared" si="330"/>
        <v>11</v>
      </c>
      <c r="L113" s="68">
        <f t="shared" si="330"/>
        <v>12</v>
      </c>
      <c r="M113" s="68">
        <f t="shared" si="330"/>
        <v>13</v>
      </c>
      <c r="N113" s="68">
        <f t="shared" si="330"/>
        <v>14</v>
      </c>
      <c r="O113" s="68">
        <f t="shared" si="330"/>
        <v>15</v>
      </c>
      <c r="P113" s="463">
        <f t="shared" si="330"/>
        <v>16</v>
      </c>
      <c r="Q113" s="68">
        <f t="shared" si="330"/>
        <v>17</v>
      </c>
      <c r="R113" s="68">
        <f t="shared" si="330"/>
        <v>18</v>
      </c>
      <c r="S113" s="68">
        <f t="shared" si="330"/>
        <v>19</v>
      </c>
      <c r="T113" s="463">
        <f t="shared" si="330"/>
        <v>20</v>
      </c>
      <c r="U113" s="68">
        <f t="shared" si="330"/>
        <v>21</v>
      </c>
      <c r="V113" s="68">
        <f t="shared" si="330"/>
        <v>22</v>
      </c>
      <c r="W113" s="68">
        <f t="shared" si="330"/>
        <v>23</v>
      </c>
      <c r="X113" s="68">
        <f t="shared" si="330"/>
        <v>24</v>
      </c>
      <c r="Y113" s="463">
        <f t="shared" si="330"/>
        <v>25</v>
      </c>
      <c r="Z113" s="68">
        <f t="shared" si="330"/>
        <v>26</v>
      </c>
      <c r="AA113" s="68">
        <f t="shared" si="330"/>
        <v>27</v>
      </c>
      <c r="AB113" s="68">
        <f t="shared" si="330"/>
        <v>28</v>
      </c>
      <c r="AC113" s="463">
        <f t="shared" si="330"/>
        <v>29</v>
      </c>
      <c r="AD113" s="68">
        <f t="shared" si="330"/>
        <v>30</v>
      </c>
      <c r="AE113" s="68">
        <f t="shared" si="330"/>
        <v>31</v>
      </c>
      <c r="AF113" s="68">
        <f t="shared" si="330"/>
        <v>32</v>
      </c>
      <c r="AG113" s="68">
        <f t="shared" si="330"/>
        <v>33</v>
      </c>
      <c r="AH113" s="463">
        <f t="shared" si="330"/>
        <v>34</v>
      </c>
      <c r="AI113" s="68">
        <f t="shared" si="330"/>
        <v>35</v>
      </c>
      <c r="AJ113" s="68">
        <f t="shared" si="330"/>
        <v>36</v>
      </c>
      <c r="AK113" s="68">
        <f t="shared" si="330"/>
        <v>37</v>
      </c>
      <c r="AL113" s="463">
        <f t="shared" si="330"/>
        <v>38</v>
      </c>
      <c r="AM113" s="68">
        <f t="shared" si="330"/>
        <v>39</v>
      </c>
      <c r="AN113" s="68">
        <f t="shared" si="330"/>
        <v>40</v>
      </c>
      <c r="AO113" s="68">
        <f t="shared" si="330"/>
        <v>41</v>
      </c>
      <c r="AP113" s="68">
        <f t="shared" si="330"/>
        <v>42</v>
      </c>
      <c r="AQ113" s="463">
        <f t="shared" si="330"/>
        <v>43</v>
      </c>
      <c r="AR113" s="68">
        <f t="shared" si="330"/>
        <v>44</v>
      </c>
      <c r="AS113" s="68">
        <f t="shared" si="330"/>
        <v>45</v>
      </c>
      <c r="AT113" s="68">
        <f t="shared" si="330"/>
        <v>46</v>
      </c>
      <c r="AU113" s="463">
        <f t="shared" si="330"/>
        <v>47</v>
      </c>
      <c r="AV113" s="66"/>
      <c r="AX113" s="66"/>
      <c r="AY113" s="66"/>
      <c r="AZ113" s="66"/>
      <c r="BA113" s="66"/>
      <c r="BB113" s="66"/>
      <c r="BC113" s="66"/>
      <c r="BD113" s="66"/>
      <c r="BE113" s="66"/>
      <c r="BF113" s="66"/>
      <c r="BG113" s="66"/>
      <c r="BH113" s="66"/>
      <c r="BI113" s="66"/>
      <c r="BJ113" s="66"/>
      <c r="BK113" s="66"/>
      <c r="BL113" s="66"/>
      <c r="BM113" s="66"/>
      <c r="BN113" s="66"/>
      <c r="BO113" s="66"/>
      <c r="BP113" s="66"/>
      <c r="BQ113" s="66"/>
      <c r="BR113" s="66"/>
      <c r="BS113" s="66"/>
      <c r="BT113" s="66"/>
      <c r="BU113" s="66"/>
      <c r="BV113" s="66"/>
      <c r="BW113" s="66"/>
      <c r="BX113" s="66"/>
      <c r="BY113" s="66"/>
      <c r="BZ113" s="66"/>
      <c r="CA113" s="66"/>
      <c r="CB113" s="66"/>
      <c r="CC113" s="66"/>
      <c r="CD113" s="66"/>
      <c r="CE113" s="66"/>
      <c r="CF113" s="66"/>
      <c r="CG113" s="66"/>
      <c r="CH113" s="66"/>
      <c r="CI113" s="66"/>
      <c r="CJ113" s="66"/>
      <c r="CK113" s="66"/>
      <c r="CL113" s="66"/>
      <c r="CM113" s="66"/>
      <c r="CN113" s="66"/>
      <c r="CO113" s="66"/>
      <c r="CP113" s="66"/>
      <c r="CQ113" s="66"/>
      <c r="CR113" s="66"/>
      <c r="CS113" s="66"/>
      <c r="CT113" s="66"/>
      <c r="CU113" s="66"/>
      <c r="CV113" s="66"/>
      <c r="CW113" s="66"/>
      <c r="CX113" s="66"/>
      <c r="CY113" s="66"/>
      <c r="CZ113" s="66"/>
      <c r="DA113" s="66"/>
      <c r="DB113" s="66"/>
      <c r="DC113" s="66"/>
      <c r="DD113" s="66"/>
      <c r="DE113" s="66"/>
      <c r="DF113" s="66"/>
      <c r="DG113" s="66"/>
      <c r="DH113" s="66"/>
      <c r="DI113" s="66"/>
      <c r="DJ113" s="66"/>
      <c r="DK113" s="66"/>
      <c r="DL113" s="66"/>
      <c r="DM113" s="66"/>
      <c r="DN113" s="66"/>
      <c r="DO113" s="66"/>
      <c r="DP113" s="66"/>
    </row>
    <row r="114" spans="1:120" x14ac:dyDescent="0.25">
      <c r="A114" s="66">
        <f t="shared" si="328"/>
        <v>13</v>
      </c>
      <c r="B114" s="67"/>
      <c r="C114" s="68">
        <v>3</v>
      </c>
      <c r="D114" s="68">
        <f t="shared" si="329"/>
        <v>4</v>
      </c>
      <c r="E114" s="68">
        <f t="shared" si="330"/>
        <v>5</v>
      </c>
      <c r="F114" s="68">
        <f t="shared" si="330"/>
        <v>6</v>
      </c>
      <c r="G114" s="463">
        <f t="shared" si="330"/>
        <v>7</v>
      </c>
      <c r="H114" s="68">
        <f t="shared" si="330"/>
        <v>8</v>
      </c>
      <c r="I114" s="68">
        <f t="shared" si="330"/>
        <v>9</v>
      </c>
      <c r="J114" s="68">
        <f t="shared" si="330"/>
        <v>10</v>
      </c>
      <c r="K114" s="463">
        <f t="shared" si="330"/>
        <v>11</v>
      </c>
      <c r="L114" s="68">
        <f t="shared" si="330"/>
        <v>12</v>
      </c>
      <c r="M114" s="68">
        <f t="shared" si="330"/>
        <v>13</v>
      </c>
      <c r="N114" s="68">
        <f t="shared" ref="E114:AU120" si="331">M114+1</f>
        <v>14</v>
      </c>
      <c r="O114" s="68">
        <f t="shared" si="331"/>
        <v>15</v>
      </c>
      <c r="P114" s="463">
        <f t="shared" si="331"/>
        <v>16</v>
      </c>
      <c r="Q114" s="68">
        <f t="shared" si="331"/>
        <v>17</v>
      </c>
      <c r="R114" s="68">
        <f t="shared" si="331"/>
        <v>18</v>
      </c>
      <c r="S114" s="68">
        <f t="shared" si="331"/>
        <v>19</v>
      </c>
      <c r="T114" s="463">
        <f t="shared" si="331"/>
        <v>20</v>
      </c>
      <c r="U114" s="68">
        <f t="shared" si="331"/>
        <v>21</v>
      </c>
      <c r="V114" s="68">
        <f t="shared" si="331"/>
        <v>22</v>
      </c>
      <c r="W114" s="68">
        <f t="shared" si="331"/>
        <v>23</v>
      </c>
      <c r="X114" s="68">
        <f t="shared" si="331"/>
        <v>24</v>
      </c>
      <c r="Y114" s="463">
        <f t="shared" si="331"/>
        <v>25</v>
      </c>
      <c r="Z114" s="68">
        <f t="shared" si="331"/>
        <v>26</v>
      </c>
      <c r="AA114" s="68">
        <f t="shared" si="331"/>
        <v>27</v>
      </c>
      <c r="AB114" s="68">
        <f t="shared" si="331"/>
        <v>28</v>
      </c>
      <c r="AC114" s="463">
        <f t="shared" si="331"/>
        <v>29</v>
      </c>
      <c r="AD114" s="68">
        <f t="shared" si="331"/>
        <v>30</v>
      </c>
      <c r="AE114" s="68">
        <f t="shared" si="331"/>
        <v>31</v>
      </c>
      <c r="AF114" s="68">
        <f t="shared" si="331"/>
        <v>32</v>
      </c>
      <c r="AG114" s="68">
        <f t="shared" si="331"/>
        <v>33</v>
      </c>
      <c r="AH114" s="463">
        <f t="shared" si="331"/>
        <v>34</v>
      </c>
      <c r="AI114" s="68">
        <f t="shared" si="331"/>
        <v>35</v>
      </c>
      <c r="AJ114" s="68">
        <f t="shared" si="331"/>
        <v>36</v>
      </c>
      <c r="AK114" s="68">
        <f t="shared" si="331"/>
        <v>37</v>
      </c>
      <c r="AL114" s="463">
        <f t="shared" si="331"/>
        <v>38</v>
      </c>
      <c r="AM114" s="68">
        <f t="shared" si="331"/>
        <v>39</v>
      </c>
      <c r="AN114" s="68">
        <f t="shared" si="331"/>
        <v>40</v>
      </c>
      <c r="AO114" s="68">
        <f t="shared" si="331"/>
        <v>41</v>
      </c>
      <c r="AP114" s="68">
        <f t="shared" si="331"/>
        <v>42</v>
      </c>
      <c r="AQ114" s="463">
        <f t="shared" si="331"/>
        <v>43</v>
      </c>
      <c r="AR114" s="68">
        <f t="shared" si="331"/>
        <v>44</v>
      </c>
      <c r="AS114" s="68">
        <f t="shared" si="331"/>
        <v>45</v>
      </c>
      <c r="AT114" s="68">
        <f t="shared" si="331"/>
        <v>46</v>
      </c>
      <c r="AU114" s="463">
        <f t="shared" si="331"/>
        <v>47</v>
      </c>
      <c r="AV114" s="66"/>
      <c r="AX114" s="66"/>
      <c r="AY114" s="66"/>
      <c r="AZ114" s="66"/>
      <c r="BA114" s="66"/>
      <c r="BB114" s="66"/>
      <c r="BC114" s="66"/>
      <c r="BD114" s="66"/>
      <c r="BE114" s="66"/>
      <c r="BF114" s="66"/>
      <c r="BG114" s="66"/>
      <c r="BH114" s="66"/>
      <c r="BI114" s="66"/>
      <c r="BJ114" s="66"/>
      <c r="BK114" s="66"/>
      <c r="BL114" s="66"/>
      <c r="BM114" s="66"/>
      <c r="BN114" s="66"/>
      <c r="BO114" s="66"/>
      <c r="BP114" s="66"/>
      <c r="BQ114" s="66"/>
      <c r="BR114" s="66"/>
      <c r="BS114" s="66"/>
      <c r="BT114" s="66"/>
      <c r="BU114" s="66"/>
      <c r="BV114" s="66"/>
      <c r="BW114" s="66"/>
      <c r="BX114" s="66"/>
      <c r="BY114" s="66"/>
      <c r="BZ114" s="66"/>
      <c r="CA114" s="66"/>
      <c r="CB114" s="66"/>
      <c r="CC114" s="66"/>
      <c r="CD114" s="66"/>
      <c r="CE114" s="66"/>
      <c r="CF114" s="66"/>
      <c r="CG114" s="66"/>
      <c r="CH114" s="66"/>
      <c r="CI114" s="66"/>
      <c r="CJ114" s="66"/>
      <c r="CK114" s="66"/>
      <c r="CL114" s="66"/>
      <c r="CM114" s="66"/>
      <c r="CN114" s="66"/>
      <c r="CO114" s="66"/>
      <c r="CP114" s="66"/>
      <c r="CQ114" s="66"/>
      <c r="CR114" s="66"/>
      <c r="CS114" s="66"/>
      <c r="CT114" s="66"/>
      <c r="CU114" s="66"/>
      <c r="CV114" s="66"/>
      <c r="CW114" s="66"/>
      <c r="CX114" s="66"/>
      <c r="CY114" s="66"/>
      <c r="CZ114" s="66"/>
      <c r="DA114" s="66"/>
      <c r="DB114" s="66"/>
      <c r="DC114" s="66"/>
      <c r="DD114" s="66"/>
      <c r="DE114" s="66"/>
      <c r="DF114" s="66"/>
      <c r="DG114" s="66"/>
      <c r="DH114" s="66"/>
      <c r="DI114" s="66"/>
      <c r="DJ114" s="66"/>
      <c r="DK114" s="66"/>
      <c r="DL114" s="66"/>
      <c r="DM114" s="66"/>
      <c r="DN114" s="66"/>
      <c r="DO114" s="66"/>
      <c r="DP114" s="66"/>
    </row>
    <row r="115" spans="1:120" x14ac:dyDescent="0.25">
      <c r="A115" s="66">
        <f t="shared" si="328"/>
        <v>14</v>
      </c>
      <c r="B115" s="67"/>
      <c r="C115" s="68">
        <v>3</v>
      </c>
      <c r="D115" s="68">
        <f t="shared" si="329"/>
        <v>4</v>
      </c>
      <c r="E115" s="68">
        <f t="shared" si="331"/>
        <v>5</v>
      </c>
      <c r="F115" s="68">
        <f t="shared" si="331"/>
        <v>6</v>
      </c>
      <c r="G115" s="463">
        <f t="shared" si="331"/>
        <v>7</v>
      </c>
      <c r="H115" s="68">
        <f t="shared" si="331"/>
        <v>8</v>
      </c>
      <c r="I115" s="68">
        <f t="shared" si="331"/>
        <v>9</v>
      </c>
      <c r="J115" s="68">
        <f t="shared" si="331"/>
        <v>10</v>
      </c>
      <c r="K115" s="463">
        <f t="shared" si="331"/>
        <v>11</v>
      </c>
      <c r="L115" s="68">
        <f t="shared" si="331"/>
        <v>12</v>
      </c>
      <c r="M115" s="68">
        <f t="shared" si="331"/>
        <v>13</v>
      </c>
      <c r="N115" s="68">
        <f t="shared" si="331"/>
        <v>14</v>
      </c>
      <c r="O115" s="68">
        <f t="shared" si="331"/>
        <v>15</v>
      </c>
      <c r="P115" s="463">
        <f t="shared" si="331"/>
        <v>16</v>
      </c>
      <c r="Q115" s="68">
        <f t="shared" si="331"/>
        <v>17</v>
      </c>
      <c r="R115" s="68">
        <f t="shared" si="331"/>
        <v>18</v>
      </c>
      <c r="S115" s="68">
        <f t="shared" si="331"/>
        <v>19</v>
      </c>
      <c r="T115" s="463">
        <f t="shared" si="331"/>
        <v>20</v>
      </c>
      <c r="U115" s="68">
        <f t="shared" si="331"/>
        <v>21</v>
      </c>
      <c r="V115" s="68">
        <f t="shared" si="331"/>
        <v>22</v>
      </c>
      <c r="W115" s="68">
        <f t="shared" si="331"/>
        <v>23</v>
      </c>
      <c r="X115" s="68">
        <f t="shared" si="331"/>
        <v>24</v>
      </c>
      <c r="Y115" s="463">
        <f t="shared" si="331"/>
        <v>25</v>
      </c>
      <c r="Z115" s="68">
        <f t="shared" si="331"/>
        <v>26</v>
      </c>
      <c r="AA115" s="68">
        <f t="shared" si="331"/>
        <v>27</v>
      </c>
      <c r="AB115" s="68">
        <f t="shared" si="331"/>
        <v>28</v>
      </c>
      <c r="AC115" s="463">
        <f t="shared" si="331"/>
        <v>29</v>
      </c>
      <c r="AD115" s="68">
        <f t="shared" si="331"/>
        <v>30</v>
      </c>
      <c r="AE115" s="68">
        <f t="shared" si="331"/>
        <v>31</v>
      </c>
      <c r="AF115" s="68">
        <f t="shared" si="331"/>
        <v>32</v>
      </c>
      <c r="AG115" s="68">
        <f t="shared" si="331"/>
        <v>33</v>
      </c>
      <c r="AH115" s="463">
        <f t="shared" si="331"/>
        <v>34</v>
      </c>
      <c r="AI115" s="68">
        <f t="shared" si="331"/>
        <v>35</v>
      </c>
      <c r="AJ115" s="68">
        <f t="shared" si="331"/>
        <v>36</v>
      </c>
      <c r="AK115" s="68">
        <f t="shared" si="331"/>
        <v>37</v>
      </c>
      <c r="AL115" s="463">
        <f t="shared" si="331"/>
        <v>38</v>
      </c>
      <c r="AM115" s="68">
        <f t="shared" si="331"/>
        <v>39</v>
      </c>
      <c r="AN115" s="68">
        <f t="shared" si="331"/>
        <v>40</v>
      </c>
      <c r="AO115" s="68">
        <f t="shared" si="331"/>
        <v>41</v>
      </c>
      <c r="AP115" s="68">
        <f t="shared" si="331"/>
        <v>42</v>
      </c>
      <c r="AQ115" s="463">
        <f t="shared" si="331"/>
        <v>43</v>
      </c>
      <c r="AR115" s="68">
        <f t="shared" si="331"/>
        <v>44</v>
      </c>
      <c r="AS115" s="68">
        <f t="shared" si="331"/>
        <v>45</v>
      </c>
      <c r="AT115" s="68">
        <f t="shared" si="331"/>
        <v>46</v>
      </c>
      <c r="AU115" s="463">
        <f t="shared" si="331"/>
        <v>47</v>
      </c>
      <c r="AV115" s="66"/>
      <c r="AX115" s="66"/>
      <c r="AY115" s="66"/>
      <c r="AZ115" s="66"/>
      <c r="BA115" s="66"/>
      <c r="BB115" s="66"/>
      <c r="BC115" s="66"/>
      <c r="BD115" s="66"/>
      <c r="BE115" s="66"/>
      <c r="BF115" s="66"/>
      <c r="BG115" s="66"/>
      <c r="BH115" s="66"/>
      <c r="BI115" s="66"/>
      <c r="BJ115" s="66"/>
      <c r="BK115" s="66"/>
      <c r="BL115" s="66"/>
      <c r="BM115" s="66"/>
      <c r="BN115" s="66"/>
      <c r="BO115" s="66"/>
      <c r="BP115" s="66"/>
      <c r="BQ115" s="66"/>
      <c r="BR115" s="66"/>
      <c r="BS115" s="66"/>
      <c r="BT115" s="66"/>
      <c r="BU115" s="66"/>
      <c r="BV115" s="66"/>
      <c r="BW115" s="66"/>
      <c r="BX115" s="66"/>
      <c r="BY115" s="66"/>
      <c r="BZ115" s="66"/>
      <c r="CA115" s="66"/>
      <c r="CB115" s="66"/>
      <c r="CC115" s="66"/>
      <c r="CD115" s="66"/>
      <c r="CE115" s="66"/>
      <c r="CF115" s="66"/>
      <c r="CG115" s="66"/>
      <c r="CH115" s="66"/>
      <c r="CI115" s="66"/>
      <c r="CJ115" s="66"/>
      <c r="CK115" s="66"/>
      <c r="CL115" s="66"/>
      <c r="CM115" s="66"/>
      <c r="CN115" s="66"/>
      <c r="CO115" s="66"/>
      <c r="CP115" s="66"/>
      <c r="CQ115" s="66"/>
      <c r="CR115" s="66"/>
      <c r="CS115" s="66"/>
      <c r="CT115" s="66"/>
      <c r="CU115" s="66"/>
      <c r="CV115" s="66"/>
      <c r="CW115" s="66"/>
      <c r="CX115" s="66"/>
      <c r="CY115" s="66"/>
      <c r="CZ115" s="66"/>
      <c r="DA115" s="66"/>
      <c r="DB115" s="66"/>
      <c r="DC115" s="66"/>
      <c r="DD115" s="66"/>
      <c r="DE115" s="66"/>
      <c r="DF115" s="66"/>
      <c r="DG115" s="66"/>
      <c r="DH115" s="66"/>
      <c r="DI115" s="66"/>
      <c r="DJ115" s="66"/>
      <c r="DK115" s="66"/>
      <c r="DL115" s="66"/>
      <c r="DM115" s="66"/>
      <c r="DN115" s="66"/>
      <c r="DO115" s="66"/>
      <c r="DP115" s="66"/>
    </row>
    <row r="116" spans="1:120" x14ac:dyDescent="0.25">
      <c r="A116" s="66">
        <f t="shared" si="328"/>
        <v>15</v>
      </c>
      <c r="B116" s="67"/>
      <c r="C116" s="68">
        <v>3</v>
      </c>
      <c r="D116" s="68">
        <f t="shared" si="329"/>
        <v>4</v>
      </c>
      <c r="E116" s="68">
        <f t="shared" si="331"/>
        <v>5</v>
      </c>
      <c r="F116" s="68">
        <f t="shared" si="331"/>
        <v>6</v>
      </c>
      <c r="G116" s="463">
        <f t="shared" si="331"/>
        <v>7</v>
      </c>
      <c r="H116" s="68">
        <f t="shared" si="331"/>
        <v>8</v>
      </c>
      <c r="I116" s="68">
        <f t="shared" si="331"/>
        <v>9</v>
      </c>
      <c r="J116" s="68">
        <f t="shared" si="331"/>
        <v>10</v>
      </c>
      <c r="K116" s="463">
        <f t="shared" si="331"/>
        <v>11</v>
      </c>
      <c r="L116" s="68">
        <f t="shared" si="331"/>
        <v>12</v>
      </c>
      <c r="M116" s="68">
        <f t="shared" si="331"/>
        <v>13</v>
      </c>
      <c r="N116" s="68">
        <f t="shared" si="331"/>
        <v>14</v>
      </c>
      <c r="O116" s="68">
        <f t="shared" si="331"/>
        <v>15</v>
      </c>
      <c r="P116" s="463">
        <f t="shared" si="331"/>
        <v>16</v>
      </c>
      <c r="Q116" s="68">
        <f t="shared" si="331"/>
        <v>17</v>
      </c>
      <c r="R116" s="68">
        <f t="shared" si="331"/>
        <v>18</v>
      </c>
      <c r="S116" s="68">
        <f t="shared" si="331"/>
        <v>19</v>
      </c>
      <c r="T116" s="463">
        <f t="shared" si="331"/>
        <v>20</v>
      </c>
      <c r="U116" s="68">
        <f t="shared" si="331"/>
        <v>21</v>
      </c>
      <c r="V116" s="68">
        <f t="shared" si="331"/>
        <v>22</v>
      </c>
      <c r="W116" s="68">
        <f t="shared" si="331"/>
        <v>23</v>
      </c>
      <c r="X116" s="68">
        <f t="shared" si="331"/>
        <v>24</v>
      </c>
      <c r="Y116" s="463">
        <f t="shared" si="331"/>
        <v>25</v>
      </c>
      <c r="Z116" s="68">
        <f t="shared" si="331"/>
        <v>26</v>
      </c>
      <c r="AA116" s="68">
        <f t="shared" si="331"/>
        <v>27</v>
      </c>
      <c r="AB116" s="68">
        <f t="shared" si="331"/>
        <v>28</v>
      </c>
      <c r="AC116" s="463">
        <f t="shared" si="331"/>
        <v>29</v>
      </c>
      <c r="AD116" s="68">
        <f t="shared" si="331"/>
        <v>30</v>
      </c>
      <c r="AE116" s="68">
        <f t="shared" si="331"/>
        <v>31</v>
      </c>
      <c r="AF116" s="68">
        <f t="shared" si="331"/>
        <v>32</v>
      </c>
      <c r="AG116" s="68">
        <f t="shared" si="331"/>
        <v>33</v>
      </c>
      <c r="AH116" s="463">
        <f t="shared" si="331"/>
        <v>34</v>
      </c>
      <c r="AI116" s="68">
        <f t="shared" si="331"/>
        <v>35</v>
      </c>
      <c r="AJ116" s="68">
        <f t="shared" si="331"/>
        <v>36</v>
      </c>
      <c r="AK116" s="68">
        <f t="shared" si="331"/>
        <v>37</v>
      </c>
      <c r="AL116" s="463">
        <f t="shared" si="331"/>
        <v>38</v>
      </c>
      <c r="AM116" s="68">
        <f t="shared" si="331"/>
        <v>39</v>
      </c>
      <c r="AN116" s="68">
        <f t="shared" si="331"/>
        <v>40</v>
      </c>
      <c r="AO116" s="68">
        <f t="shared" si="331"/>
        <v>41</v>
      </c>
      <c r="AP116" s="68">
        <f t="shared" si="331"/>
        <v>42</v>
      </c>
      <c r="AQ116" s="463">
        <f t="shared" si="331"/>
        <v>43</v>
      </c>
      <c r="AR116" s="68">
        <f t="shared" si="331"/>
        <v>44</v>
      </c>
      <c r="AS116" s="68">
        <f t="shared" si="331"/>
        <v>45</v>
      </c>
      <c r="AT116" s="68">
        <f t="shared" si="331"/>
        <v>46</v>
      </c>
      <c r="AU116" s="463">
        <f t="shared" si="331"/>
        <v>47</v>
      </c>
      <c r="AV116" s="66"/>
      <c r="AX116" s="66"/>
      <c r="AY116" s="66"/>
      <c r="AZ116" s="66"/>
      <c r="BA116" s="66"/>
      <c r="BB116" s="66"/>
      <c r="BC116" s="66"/>
      <c r="BD116" s="66"/>
      <c r="BE116" s="66"/>
      <c r="BF116" s="66"/>
      <c r="BG116" s="66"/>
      <c r="BH116" s="66"/>
      <c r="BI116" s="66"/>
      <c r="BJ116" s="66"/>
      <c r="BK116" s="66"/>
      <c r="BL116" s="66"/>
      <c r="BM116" s="66"/>
      <c r="BN116" s="66"/>
      <c r="BO116" s="66"/>
      <c r="BP116" s="66"/>
      <c r="BQ116" s="66"/>
      <c r="BR116" s="66"/>
      <c r="BS116" s="66"/>
      <c r="BT116" s="66"/>
      <c r="BU116" s="66"/>
      <c r="BV116" s="66"/>
      <c r="BW116" s="66"/>
      <c r="BX116" s="66"/>
      <c r="BY116" s="66"/>
      <c r="BZ116" s="66"/>
      <c r="CA116" s="66"/>
      <c r="CB116" s="66"/>
      <c r="CC116" s="66"/>
      <c r="CD116" s="66"/>
      <c r="CE116" s="66"/>
      <c r="CF116" s="66"/>
      <c r="CG116" s="66"/>
      <c r="CH116" s="66"/>
      <c r="CI116" s="66"/>
      <c r="CJ116" s="66"/>
      <c r="CK116" s="66"/>
      <c r="CL116" s="66"/>
      <c r="CM116" s="66"/>
      <c r="CN116" s="66"/>
      <c r="CO116" s="66"/>
      <c r="CP116" s="66"/>
      <c r="CQ116" s="66"/>
      <c r="CR116" s="66"/>
      <c r="CS116" s="66"/>
      <c r="CT116" s="66"/>
      <c r="CU116" s="66"/>
      <c r="CV116" s="66"/>
      <c r="CW116" s="66"/>
      <c r="CX116" s="66"/>
      <c r="CY116" s="66"/>
      <c r="CZ116" s="66"/>
      <c r="DA116" s="66"/>
      <c r="DB116" s="66"/>
      <c r="DC116" s="66"/>
      <c r="DD116" s="66"/>
      <c r="DE116" s="66"/>
      <c r="DF116" s="66"/>
      <c r="DG116" s="66"/>
      <c r="DH116" s="66"/>
      <c r="DI116" s="66"/>
      <c r="DJ116" s="66"/>
      <c r="DK116" s="66"/>
      <c r="DL116" s="66"/>
      <c r="DM116" s="66"/>
      <c r="DN116" s="66"/>
      <c r="DO116" s="66"/>
      <c r="DP116" s="66"/>
    </row>
    <row r="117" spans="1:120" x14ac:dyDescent="0.25">
      <c r="A117" s="66">
        <f t="shared" si="328"/>
        <v>16</v>
      </c>
      <c r="B117" s="67"/>
      <c r="C117" s="68">
        <v>3</v>
      </c>
      <c r="D117" s="68">
        <f t="shared" si="329"/>
        <v>4</v>
      </c>
      <c r="E117" s="68">
        <f t="shared" si="331"/>
        <v>5</v>
      </c>
      <c r="F117" s="68">
        <f t="shared" si="331"/>
        <v>6</v>
      </c>
      <c r="G117" s="463">
        <f t="shared" si="331"/>
        <v>7</v>
      </c>
      <c r="H117" s="68">
        <f t="shared" si="331"/>
        <v>8</v>
      </c>
      <c r="I117" s="68">
        <f t="shared" si="331"/>
        <v>9</v>
      </c>
      <c r="J117" s="68">
        <f t="shared" si="331"/>
        <v>10</v>
      </c>
      <c r="K117" s="463">
        <f t="shared" si="331"/>
        <v>11</v>
      </c>
      <c r="L117" s="68">
        <f t="shared" si="331"/>
        <v>12</v>
      </c>
      <c r="M117" s="68">
        <f t="shared" si="331"/>
        <v>13</v>
      </c>
      <c r="N117" s="68">
        <f t="shared" si="331"/>
        <v>14</v>
      </c>
      <c r="O117" s="68">
        <f t="shared" si="331"/>
        <v>15</v>
      </c>
      <c r="P117" s="463">
        <f t="shared" si="331"/>
        <v>16</v>
      </c>
      <c r="Q117" s="68">
        <f t="shared" si="331"/>
        <v>17</v>
      </c>
      <c r="R117" s="68">
        <f t="shared" si="331"/>
        <v>18</v>
      </c>
      <c r="S117" s="68">
        <f t="shared" si="331"/>
        <v>19</v>
      </c>
      <c r="T117" s="463">
        <f t="shared" si="331"/>
        <v>20</v>
      </c>
      <c r="U117" s="68">
        <f t="shared" si="331"/>
        <v>21</v>
      </c>
      <c r="V117" s="68">
        <f t="shared" si="331"/>
        <v>22</v>
      </c>
      <c r="W117" s="68">
        <f t="shared" si="331"/>
        <v>23</v>
      </c>
      <c r="X117" s="68">
        <f t="shared" si="331"/>
        <v>24</v>
      </c>
      <c r="Y117" s="463">
        <f t="shared" si="331"/>
        <v>25</v>
      </c>
      <c r="Z117" s="68">
        <f t="shared" si="331"/>
        <v>26</v>
      </c>
      <c r="AA117" s="68">
        <f t="shared" si="331"/>
        <v>27</v>
      </c>
      <c r="AB117" s="68">
        <f t="shared" si="331"/>
        <v>28</v>
      </c>
      <c r="AC117" s="463">
        <f t="shared" si="331"/>
        <v>29</v>
      </c>
      <c r="AD117" s="68">
        <f t="shared" si="331"/>
        <v>30</v>
      </c>
      <c r="AE117" s="68">
        <f t="shared" si="331"/>
        <v>31</v>
      </c>
      <c r="AF117" s="68">
        <f t="shared" si="331"/>
        <v>32</v>
      </c>
      <c r="AG117" s="68">
        <f t="shared" si="331"/>
        <v>33</v>
      </c>
      <c r="AH117" s="463">
        <f t="shared" si="331"/>
        <v>34</v>
      </c>
      <c r="AI117" s="68">
        <f t="shared" si="331"/>
        <v>35</v>
      </c>
      <c r="AJ117" s="68">
        <f t="shared" si="331"/>
        <v>36</v>
      </c>
      <c r="AK117" s="68">
        <f t="shared" si="331"/>
        <v>37</v>
      </c>
      <c r="AL117" s="463">
        <f t="shared" si="331"/>
        <v>38</v>
      </c>
      <c r="AM117" s="68">
        <f t="shared" si="331"/>
        <v>39</v>
      </c>
      <c r="AN117" s="68">
        <f t="shared" si="331"/>
        <v>40</v>
      </c>
      <c r="AO117" s="68">
        <f t="shared" si="331"/>
        <v>41</v>
      </c>
      <c r="AP117" s="68">
        <f t="shared" si="331"/>
        <v>42</v>
      </c>
      <c r="AQ117" s="463">
        <f t="shared" si="331"/>
        <v>43</v>
      </c>
      <c r="AR117" s="68">
        <f t="shared" si="331"/>
        <v>44</v>
      </c>
      <c r="AS117" s="68">
        <f t="shared" si="331"/>
        <v>45</v>
      </c>
      <c r="AT117" s="68">
        <f t="shared" si="331"/>
        <v>46</v>
      </c>
      <c r="AU117" s="463">
        <f t="shared" si="331"/>
        <v>47</v>
      </c>
      <c r="AV117" s="66"/>
      <c r="AX117" s="66"/>
      <c r="AY117" s="66"/>
      <c r="AZ117" s="66"/>
      <c r="BA117" s="66"/>
      <c r="BB117" s="66"/>
      <c r="BC117" s="66"/>
      <c r="BD117" s="66"/>
      <c r="BE117" s="66"/>
      <c r="BF117" s="66"/>
      <c r="BG117" s="66"/>
      <c r="BH117" s="66"/>
      <c r="BI117" s="66"/>
      <c r="BJ117" s="66"/>
      <c r="BK117" s="66"/>
      <c r="BL117" s="66"/>
      <c r="BM117" s="66"/>
      <c r="BN117" s="66"/>
      <c r="BO117" s="66"/>
      <c r="BP117" s="66"/>
      <c r="BQ117" s="66"/>
      <c r="BR117" s="66"/>
      <c r="BS117" s="66"/>
      <c r="BT117" s="66"/>
      <c r="BU117" s="66"/>
      <c r="BV117" s="66"/>
      <c r="BW117" s="66"/>
      <c r="BX117" s="66"/>
      <c r="BY117" s="66"/>
      <c r="BZ117" s="66"/>
      <c r="CA117" s="66"/>
      <c r="CB117" s="66"/>
      <c r="CC117" s="66"/>
      <c r="CD117" s="66"/>
      <c r="CE117" s="66"/>
      <c r="CF117" s="66"/>
      <c r="CG117" s="66"/>
      <c r="CH117" s="66"/>
      <c r="CI117" s="66"/>
      <c r="CJ117" s="66"/>
      <c r="CK117" s="66"/>
      <c r="CL117" s="66"/>
      <c r="CM117" s="66"/>
      <c r="CN117" s="66"/>
      <c r="CO117" s="66"/>
      <c r="CP117" s="66"/>
      <c r="CQ117" s="66"/>
      <c r="CR117" s="66"/>
      <c r="CS117" s="66"/>
      <c r="CT117" s="66"/>
      <c r="CU117" s="66"/>
      <c r="CV117" s="66"/>
      <c r="CW117" s="66"/>
      <c r="CX117" s="66"/>
      <c r="CY117" s="66"/>
      <c r="CZ117" s="66"/>
      <c r="DA117" s="66"/>
      <c r="DB117" s="66"/>
      <c r="DC117" s="66"/>
      <c r="DD117" s="66"/>
      <c r="DE117" s="66"/>
      <c r="DF117" s="66"/>
      <c r="DG117" s="66"/>
      <c r="DH117" s="66"/>
      <c r="DI117" s="66"/>
      <c r="DJ117" s="66"/>
      <c r="DK117" s="66"/>
      <c r="DL117" s="66"/>
      <c r="DM117" s="66"/>
      <c r="DN117" s="66"/>
      <c r="DO117" s="66"/>
      <c r="DP117" s="66"/>
    </row>
    <row r="118" spans="1:120" x14ac:dyDescent="0.25">
      <c r="A118" s="66">
        <f t="shared" si="328"/>
        <v>17</v>
      </c>
      <c r="B118" s="67"/>
      <c r="C118" s="68">
        <v>3</v>
      </c>
      <c r="D118" s="68">
        <f t="shared" si="329"/>
        <v>4</v>
      </c>
      <c r="E118" s="68">
        <f t="shared" si="331"/>
        <v>5</v>
      </c>
      <c r="F118" s="68">
        <f t="shared" si="331"/>
        <v>6</v>
      </c>
      <c r="G118" s="463">
        <f t="shared" si="331"/>
        <v>7</v>
      </c>
      <c r="H118" s="68">
        <f t="shared" si="331"/>
        <v>8</v>
      </c>
      <c r="I118" s="68">
        <f t="shared" si="331"/>
        <v>9</v>
      </c>
      <c r="J118" s="68">
        <f t="shared" si="331"/>
        <v>10</v>
      </c>
      <c r="K118" s="463">
        <f t="shared" si="331"/>
        <v>11</v>
      </c>
      <c r="L118" s="68">
        <f t="shared" si="331"/>
        <v>12</v>
      </c>
      <c r="M118" s="68">
        <f t="shared" si="331"/>
        <v>13</v>
      </c>
      <c r="N118" s="68">
        <f t="shared" si="331"/>
        <v>14</v>
      </c>
      <c r="O118" s="68">
        <f t="shared" si="331"/>
        <v>15</v>
      </c>
      <c r="P118" s="463">
        <f t="shared" si="331"/>
        <v>16</v>
      </c>
      <c r="Q118" s="68">
        <f t="shared" si="331"/>
        <v>17</v>
      </c>
      <c r="R118" s="68">
        <f t="shared" si="331"/>
        <v>18</v>
      </c>
      <c r="S118" s="68">
        <f t="shared" si="331"/>
        <v>19</v>
      </c>
      <c r="T118" s="463">
        <f t="shared" si="331"/>
        <v>20</v>
      </c>
      <c r="U118" s="68">
        <f t="shared" si="331"/>
        <v>21</v>
      </c>
      <c r="V118" s="68">
        <f t="shared" si="331"/>
        <v>22</v>
      </c>
      <c r="W118" s="68">
        <f t="shared" si="331"/>
        <v>23</v>
      </c>
      <c r="X118" s="68">
        <f t="shared" si="331"/>
        <v>24</v>
      </c>
      <c r="Y118" s="463">
        <f t="shared" si="331"/>
        <v>25</v>
      </c>
      <c r="Z118" s="68">
        <f t="shared" si="331"/>
        <v>26</v>
      </c>
      <c r="AA118" s="68">
        <f t="shared" si="331"/>
        <v>27</v>
      </c>
      <c r="AB118" s="68">
        <f t="shared" si="331"/>
        <v>28</v>
      </c>
      <c r="AC118" s="463">
        <f t="shared" si="331"/>
        <v>29</v>
      </c>
      <c r="AD118" s="68">
        <f t="shared" si="331"/>
        <v>30</v>
      </c>
      <c r="AE118" s="68">
        <f t="shared" si="331"/>
        <v>31</v>
      </c>
      <c r="AF118" s="68">
        <f t="shared" si="331"/>
        <v>32</v>
      </c>
      <c r="AG118" s="68">
        <f t="shared" si="331"/>
        <v>33</v>
      </c>
      <c r="AH118" s="463">
        <f t="shared" si="331"/>
        <v>34</v>
      </c>
      <c r="AI118" s="68">
        <f t="shared" si="331"/>
        <v>35</v>
      </c>
      <c r="AJ118" s="68">
        <f t="shared" si="331"/>
        <v>36</v>
      </c>
      <c r="AK118" s="68">
        <f t="shared" si="331"/>
        <v>37</v>
      </c>
      <c r="AL118" s="463">
        <f t="shared" si="331"/>
        <v>38</v>
      </c>
      <c r="AM118" s="68">
        <f t="shared" si="331"/>
        <v>39</v>
      </c>
      <c r="AN118" s="68">
        <f t="shared" si="331"/>
        <v>40</v>
      </c>
      <c r="AO118" s="68">
        <f t="shared" si="331"/>
        <v>41</v>
      </c>
      <c r="AP118" s="68">
        <f t="shared" si="331"/>
        <v>42</v>
      </c>
      <c r="AQ118" s="463">
        <f t="shared" si="331"/>
        <v>43</v>
      </c>
      <c r="AR118" s="68">
        <f t="shared" si="331"/>
        <v>44</v>
      </c>
      <c r="AS118" s="68">
        <f t="shared" si="331"/>
        <v>45</v>
      </c>
      <c r="AT118" s="68">
        <f t="shared" si="331"/>
        <v>46</v>
      </c>
      <c r="AU118" s="463">
        <f t="shared" si="331"/>
        <v>47</v>
      </c>
      <c r="AV118" s="66"/>
      <c r="AX118" s="66"/>
      <c r="AY118" s="66"/>
      <c r="AZ118" s="66"/>
      <c r="BA118" s="66"/>
      <c r="BB118" s="66"/>
      <c r="BC118" s="66"/>
      <c r="BD118" s="66"/>
      <c r="BE118" s="66"/>
      <c r="BF118" s="66"/>
      <c r="BG118" s="66"/>
      <c r="BH118" s="66"/>
      <c r="BI118" s="66"/>
      <c r="BJ118" s="66"/>
      <c r="BK118" s="66"/>
      <c r="BL118" s="66"/>
      <c r="BM118" s="66"/>
      <c r="BN118" s="66"/>
      <c r="BO118" s="66"/>
      <c r="BP118" s="66"/>
      <c r="BQ118" s="66"/>
      <c r="BR118" s="66"/>
      <c r="BS118" s="66"/>
      <c r="BT118" s="66"/>
      <c r="BU118" s="66"/>
      <c r="BV118" s="66"/>
      <c r="BW118" s="66"/>
      <c r="BX118" s="66"/>
      <c r="BY118" s="66"/>
      <c r="BZ118" s="66"/>
      <c r="CA118" s="66"/>
      <c r="CB118" s="66"/>
      <c r="CC118" s="66"/>
      <c r="CD118" s="66"/>
      <c r="CE118" s="66"/>
      <c r="CF118" s="66"/>
      <c r="CG118" s="66"/>
      <c r="CH118" s="66"/>
      <c r="CI118" s="66"/>
      <c r="CJ118" s="66"/>
      <c r="CK118" s="66"/>
      <c r="CL118" s="66"/>
      <c r="CM118" s="66"/>
      <c r="CN118" s="66"/>
      <c r="CO118" s="66"/>
      <c r="CP118" s="66"/>
      <c r="CQ118" s="66"/>
      <c r="CR118" s="66"/>
      <c r="CS118" s="66"/>
      <c r="CT118" s="66"/>
      <c r="CU118" s="66"/>
      <c r="CV118" s="66"/>
      <c r="CW118" s="66"/>
      <c r="CX118" s="66"/>
      <c r="CY118" s="66"/>
      <c r="CZ118" s="66"/>
      <c r="DA118" s="66"/>
      <c r="DB118" s="66"/>
      <c r="DC118" s="66"/>
      <c r="DD118" s="66"/>
      <c r="DE118" s="66"/>
      <c r="DF118" s="66"/>
      <c r="DG118" s="66"/>
      <c r="DH118" s="66"/>
      <c r="DI118" s="66"/>
      <c r="DJ118" s="66"/>
      <c r="DK118" s="66"/>
      <c r="DL118" s="66"/>
      <c r="DM118" s="66"/>
      <c r="DN118" s="66"/>
      <c r="DO118" s="66"/>
      <c r="DP118" s="66"/>
    </row>
    <row r="119" spans="1:120" x14ac:dyDescent="0.25">
      <c r="A119" s="66">
        <f t="shared" si="328"/>
        <v>18</v>
      </c>
      <c r="B119" s="67"/>
      <c r="C119" s="68">
        <v>3</v>
      </c>
      <c r="D119" s="68">
        <f t="shared" si="329"/>
        <v>4</v>
      </c>
      <c r="E119" s="68">
        <f t="shared" si="331"/>
        <v>5</v>
      </c>
      <c r="F119" s="68">
        <f t="shared" si="331"/>
        <v>6</v>
      </c>
      <c r="G119" s="463">
        <f t="shared" si="331"/>
        <v>7</v>
      </c>
      <c r="H119" s="68">
        <f t="shared" si="331"/>
        <v>8</v>
      </c>
      <c r="I119" s="68">
        <f t="shared" si="331"/>
        <v>9</v>
      </c>
      <c r="J119" s="68">
        <f t="shared" si="331"/>
        <v>10</v>
      </c>
      <c r="K119" s="463">
        <f t="shared" si="331"/>
        <v>11</v>
      </c>
      <c r="L119" s="68">
        <f t="shared" si="331"/>
        <v>12</v>
      </c>
      <c r="M119" s="68">
        <f t="shared" si="331"/>
        <v>13</v>
      </c>
      <c r="N119" s="68">
        <f t="shared" si="331"/>
        <v>14</v>
      </c>
      <c r="O119" s="68">
        <f t="shared" si="331"/>
        <v>15</v>
      </c>
      <c r="P119" s="463">
        <f t="shared" si="331"/>
        <v>16</v>
      </c>
      <c r="Q119" s="68">
        <f t="shared" si="331"/>
        <v>17</v>
      </c>
      <c r="R119" s="68">
        <f t="shared" si="331"/>
        <v>18</v>
      </c>
      <c r="S119" s="68">
        <f t="shared" si="331"/>
        <v>19</v>
      </c>
      <c r="T119" s="463">
        <f t="shared" si="331"/>
        <v>20</v>
      </c>
      <c r="U119" s="68">
        <f t="shared" si="331"/>
        <v>21</v>
      </c>
      <c r="V119" s="68">
        <f t="shared" si="331"/>
        <v>22</v>
      </c>
      <c r="W119" s="68">
        <f t="shared" si="331"/>
        <v>23</v>
      </c>
      <c r="X119" s="68">
        <f t="shared" si="331"/>
        <v>24</v>
      </c>
      <c r="Y119" s="463">
        <f t="shared" si="331"/>
        <v>25</v>
      </c>
      <c r="Z119" s="68">
        <f t="shared" si="331"/>
        <v>26</v>
      </c>
      <c r="AA119" s="68">
        <f t="shared" si="331"/>
        <v>27</v>
      </c>
      <c r="AB119" s="68">
        <f t="shared" si="331"/>
        <v>28</v>
      </c>
      <c r="AC119" s="463">
        <f t="shared" si="331"/>
        <v>29</v>
      </c>
      <c r="AD119" s="68">
        <f t="shared" si="331"/>
        <v>30</v>
      </c>
      <c r="AE119" s="68">
        <f t="shared" si="331"/>
        <v>31</v>
      </c>
      <c r="AF119" s="68">
        <f t="shared" si="331"/>
        <v>32</v>
      </c>
      <c r="AG119" s="68">
        <f t="shared" si="331"/>
        <v>33</v>
      </c>
      <c r="AH119" s="463">
        <f t="shared" si="331"/>
        <v>34</v>
      </c>
      <c r="AI119" s="68">
        <f t="shared" si="331"/>
        <v>35</v>
      </c>
      <c r="AJ119" s="68">
        <f t="shared" si="331"/>
        <v>36</v>
      </c>
      <c r="AK119" s="68">
        <f t="shared" si="331"/>
        <v>37</v>
      </c>
      <c r="AL119" s="463">
        <f t="shared" si="331"/>
        <v>38</v>
      </c>
      <c r="AM119" s="68">
        <f t="shared" si="331"/>
        <v>39</v>
      </c>
      <c r="AN119" s="68">
        <f t="shared" si="331"/>
        <v>40</v>
      </c>
      <c r="AO119" s="68">
        <f t="shared" si="331"/>
        <v>41</v>
      </c>
      <c r="AP119" s="68">
        <f t="shared" si="331"/>
        <v>42</v>
      </c>
      <c r="AQ119" s="463">
        <f t="shared" si="331"/>
        <v>43</v>
      </c>
      <c r="AR119" s="68">
        <f t="shared" si="331"/>
        <v>44</v>
      </c>
      <c r="AS119" s="68">
        <f t="shared" si="331"/>
        <v>45</v>
      </c>
      <c r="AT119" s="68">
        <f t="shared" si="331"/>
        <v>46</v>
      </c>
      <c r="AU119" s="463">
        <f t="shared" si="331"/>
        <v>47</v>
      </c>
      <c r="AV119" s="66"/>
      <c r="AX119" s="66"/>
      <c r="AY119" s="66"/>
      <c r="AZ119" s="66"/>
      <c r="BA119" s="66"/>
      <c r="BB119" s="66"/>
      <c r="BC119" s="66"/>
      <c r="BD119" s="66"/>
      <c r="BE119" s="66"/>
      <c r="BF119" s="66"/>
      <c r="BG119" s="66"/>
      <c r="BH119" s="66"/>
      <c r="BI119" s="66"/>
      <c r="BJ119" s="66"/>
      <c r="BK119" s="66"/>
      <c r="BL119" s="66"/>
      <c r="BM119" s="66"/>
      <c r="BN119" s="66"/>
      <c r="BO119" s="66"/>
      <c r="BP119" s="66"/>
      <c r="BQ119" s="66"/>
      <c r="BR119" s="66"/>
      <c r="BS119" s="66"/>
      <c r="BT119" s="66"/>
      <c r="BU119" s="66"/>
      <c r="BV119" s="66"/>
      <c r="BW119" s="66"/>
      <c r="BX119" s="66"/>
      <c r="BY119" s="66"/>
      <c r="BZ119" s="66"/>
      <c r="CA119" s="66"/>
      <c r="CB119" s="66"/>
      <c r="CC119" s="66"/>
      <c r="CD119" s="66"/>
      <c r="CE119" s="66"/>
      <c r="CF119" s="66"/>
      <c r="CG119" s="66"/>
      <c r="CH119" s="66"/>
      <c r="CI119" s="66"/>
      <c r="CJ119" s="66"/>
      <c r="CK119" s="66"/>
      <c r="CL119" s="66"/>
      <c r="CM119" s="66"/>
      <c r="CN119" s="66"/>
      <c r="CO119" s="66"/>
      <c r="CP119" s="66"/>
      <c r="CQ119" s="66"/>
      <c r="CR119" s="66"/>
      <c r="CS119" s="66"/>
      <c r="CT119" s="66"/>
      <c r="CU119" s="66"/>
      <c r="CV119" s="66"/>
      <c r="CW119" s="66"/>
      <c r="CX119" s="66"/>
      <c r="CY119" s="66"/>
      <c r="CZ119" s="66"/>
      <c r="DA119" s="66"/>
      <c r="DB119" s="66"/>
      <c r="DC119" s="66"/>
      <c r="DD119" s="66"/>
      <c r="DE119" s="66"/>
      <c r="DF119" s="66"/>
      <c r="DG119" s="66"/>
      <c r="DH119" s="66"/>
      <c r="DI119" s="66"/>
      <c r="DJ119" s="66"/>
      <c r="DK119" s="66"/>
      <c r="DL119" s="66"/>
      <c r="DM119" s="66"/>
      <c r="DN119" s="66"/>
      <c r="DO119" s="66"/>
      <c r="DP119" s="66"/>
    </row>
    <row r="120" spans="1:120" x14ac:dyDescent="0.25">
      <c r="A120" s="66">
        <f t="shared" si="328"/>
        <v>19</v>
      </c>
      <c r="B120" s="67"/>
      <c r="C120" s="68">
        <v>3</v>
      </c>
      <c r="D120" s="68">
        <f t="shared" si="329"/>
        <v>4</v>
      </c>
      <c r="E120" s="68">
        <f t="shared" si="331"/>
        <v>5</v>
      </c>
      <c r="F120" s="68">
        <f t="shared" si="331"/>
        <v>6</v>
      </c>
      <c r="G120" s="463">
        <f t="shared" si="331"/>
        <v>7</v>
      </c>
      <c r="H120" s="68">
        <f t="shared" si="331"/>
        <v>8</v>
      </c>
      <c r="I120" s="68">
        <f t="shared" si="331"/>
        <v>9</v>
      </c>
      <c r="J120" s="68">
        <f t="shared" si="331"/>
        <v>10</v>
      </c>
      <c r="K120" s="463">
        <f t="shared" ref="E120:AU126" si="332">J120+1</f>
        <v>11</v>
      </c>
      <c r="L120" s="68">
        <f t="shared" si="332"/>
        <v>12</v>
      </c>
      <c r="M120" s="68">
        <f t="shared" si="332"/>
        <v>13</v>
      </c>
      <c r="N120" s="68">
        <f t="shared" si="332"/>
        <v>14</v>
      </c>
      <c r="O120" s="68">
        <f t="shared" si="332"/>
        <v>15</v>
      </c>
      <c r="P120" s="463">
        <f t="shared" si="332"/>
        <v>16</v>
      </c>
      <c r="Q120" s="68">
        <f t="shared" si="332"/>
        <v>17</v>
      </c>
      <c r="R120" s="68">
        <f t="shared" si="332"/>
        <v>18</v>
      </c>
      <c r="S120" s="68">
        <f t="shared" si="332"/>
        <v>19</v>
      </c>
      <c r="T120" s="463">
        <f t="shared" si="332"/>
        <v>20</v>
      </c>
      <c r="U120" s="68">
        <f t="shared" si="332"/>
        <v>21</v>
      </c>
      <c r="V120" s="68">
        <f t="shared" si="332"/>
        <v>22</v>
      </c>
      <c r="W120" s="68">
        <f t="shared" si="332"/>
        <v>23</v>
      </c>
      <c r="X120" s="68">
        <f t="shared" si="332"/>
        <v>24</v>
      </c>
      <c r="Y120" s="463">
        <f t="shared" si="332"/>
        <v>25</v>
      </c>
      <c r="Z120" s="68">
        <f t="shared" si="332"/>
        <v>26</v>
      </c>
      <c r="AA120" s="68">
        <f t="shared" si="332"/>
        <v>27</v>
      </c>
      <c r="AB120" s="68">
        <f t="shared" si="332"/>
        <v>28</v>
      </c>
      <c r="AC120" s="463">
        <f t="shared" si="332"/>
        <v>29</v>
      </c>
      <c r="AD120" s="68">
        <f t="shared" si="332"/>
        <v>30</v>
      </c>
      <c r="AE120" s="68">
        <f t="shared" si="332"/>
        <v>31</v>
      </c>
      <c r="AF120" s="68">
        <f t="shared" si="332"/>
        <v>32</v>
      </c>
      <c r="AG120" s="68">
        <f t="shared" si="332"/>
        <v>33</v>
      </c>
      <c r="AH120" s="463">
        <f t="shared" si="332"/>
        <v>34</v>
      </c>
      <c r="AI120" s="68">
        <f t="shared" si="332"/>
        <v>35</v>
      </c>
      <c r="AJ120" s="68">
        <f t="shared" si="332"/>
        <v>36</v>
      </c>
      <c r="AK120" s="68">
        <f t="shared" si="332"/>
        <v>37</v>
      </c>
      <c r="AL120" s="463">
        <f t="shared" si="332"/>
        <v>38</v>
      </c>
      <c r="AM120" s="68">
        <f t="shared" si="332"/>
        <v>39</v>
      </c>
      <c r="AN120" s="68">
        <f t="shared" si="332"/>
        <v>40</v>
      </c>
      <c r="AO120" s="68">
        <f t="shared" si="332"/>
        <v>41</v>
      </c>
      <c r="AP120" s="68">
        <f t="shared" si="332"/>
        <v>42</v>
      </c>
      <c r="AQ120" s="463">
        <f t="shared" si="332"/>
        <v>43</v>
      </c>
      <c r="AR120" s="68">
        <f t="shared" si="332"/>
        <v>44</v>
      </c>
      <c r="AS120" s="68">
        <f t="shared" si="332"/>
        <v>45</v>
      </c>
      <c r="AT120" s="68">
        <f t="shared" si="332"/>
        <v>46</v>
      </c>
      <c r="AU120" s="463">
        <f t="shared" si="332"/>
        <v>47</v>
      </c>
      <c r="AV120" s="66"/>
      <c r="AX120" s="66"/>
      <c r="AY120" s="66"/>
      <c r="AZ120" s="66"/>
      <c r="BA120" s="66"/>
      <c r="BB120" s="66"/>
      <c r="BC120" s="66"/>
      <c r="BD120" s="66"/>
      <c r="BE120" s="66"/>
      <c r="BF120" s="66"/>
      <c r="BG120" s="66"/>
      <c r="BH120" s="66"/>
      <c r="BI120" s="66"/>
      <c r="BJ120" s="66"/>
      <c r="BK120" s="66"/>
      <c r="BL120" s="66"/>
      <c r="BM120" s="66"/>
      <c r="BN120" s="66"/>
      <c r="BO120" s="66"/>
      <c r="BP120" s="66"/>
      <c r="BQ120" s="66"/>
      <c r="BR120" s="66"/>
      <c r="BS120" s="66"/>
      <c r="BT120" s="66"/>
      <c r="BU120" s="66"/>
      <c r="BV120" s="66"/>
      <c r="BW120" s="66"/>
      <c r="BX120" s="66"/>
      <c r="BY120" s="66"/>
      <c r="BZ120" s="66"/>
      <c r="CA120" s="66"/>
      <c r="CB120" s="66"/>
      <c r="CC120" s="66"/>
      <c r="CD120" s="66"/>
      <c r="CE120" s="66"/>
      <c r="CF120" s="66"/>
      <c r="CG120" s="66"/>
      <c r="CH120" s="66"/>
      <c r="CI120" s="66"/>
      <c r="CJ120" s="66"/>
      <c r="CK120" s="66"/>
      <c r="CL120" s="66"/>
      <c r="CM120" s="66"/>
      <c r="CN120" s="66"/>
      <c r="CO120" s="66"/>
      <c r="CP120" s="66"/>
      <c r="CQ120" s="66"/>
      <c r="CR120" s="66"/>
      <c r="CS120" s="66"/>
      <c r="CT120" s="66"/>
      <c r="CU120" s="66"/>
      <c r="CV120" s="66"/>
      <c r="CW120" s="66"/>
      <c r="CX120" s="66"/>
      <c r="CY120" s="66"/>
      <c r="CZ120" s="66"/>
      <c r="DA120" s="66"/>
      <c r="DB120" s="66"/>
      <c r="DC120" s="66"/>
      <c r="DD120" s="66"/>
      <c r="DE120" s="66"/>
      <c r="DF120" s="66"/>
      <c r="DG120" s="66"/>
      <c r="DH120" s="66"/>
      <c r="DI120" s="66"/>
      <c r="DJ120" s="66"/>
      <c r="DK120" s="66"/>
      <c r="DL120" s="66"/>
      <c r="DM120" s="66"/>
      <c r="DN120" s="66"/>
      <c r="DO120" s="66"/>
      <c r="DP120" s="66"/>
    </row>
    <row r="121" spans="1:120" x14ac:dyDescent="0.25">
      <c r="A121" s="66">
        <f t="shared" si="328"/>
        <v>20</v>
      </c>
      <c r="B121" s="67"/>
      <c r="C121" s="68">
        <v>3</v>
      </c>
      <c r="D121" s="68">
        <f t="shared" si="329"/>
        <v>4</v>
      </c>
      <c r="E121" s="68">
        <f t="shared" si="332"/>
        <v>5</v>
      </c>
      <c r="F121" s="68">
        <f t="shared" si="332"/>
        <v>6</v>
      </c>
      <c r="G121" s="463">
        <f t="shared" si="332"/>
        <v>7</v>
      </c>
      <c r="H121" s="68">
        <f t="shared" si="332"/>
        <v>8</v>
      </c>
      <c r="I121" s="68">
        <f t="shared" si="332"/>
        <v>9</v>
      </c>
      <c r="J121" s="68">
        <f t="shared" si="332"/>
        <v>10</v>
      </c>
      <c r="K121" s="463">
        <f t="shared" si="332"/>
        <v>11</v>
      </c>
      <c r="L121" s="68">
        <f t="shared" si="332"/>
        <v>12</v>
      </c>
      <c r="M121" s="68">
        <f t="shared" si="332"/>
        <v>13</v>
      </c>
      <c r="N121" s="68">
        <f t="shared" si="332"/>
        <v>14</v>
      </c>
      <c r="O121" s="68">
        <f t="shared" si="332"/>
        <v>15</v>
      </c>
      <c r="P121" s="463">
        <f t="shared" si="332"/>
        <v>16</v>
      </c>
      <c r="Q121" s="68">
        <f t="shared" si="332"/>
        <v>17</v>
      </c>
      <c r="R121" s="68">
        <f t="shared" si="332"/>
        <v>18</v>
      </c>
      <c r="S121" s="68">
        <f t="shared" si="332"/>
        <v>19</v>
      </c>
      <c r="T121" s="463">
        <f t="shared" si="332"/>
        <v>20</v>
      </c>
      <c r="U121" s="68">
        <f t="shared" si="332"/>
        <v>21</v>
      </c>
      <c r="V121" s="68">
        <f t="shared" si="332"/>
        <v>22</v>
      </c>
      <c r="W121" s="68">
        <f t="shared" si="332"/>
        <v>23</v>
      </c>
      <c r="X121" s="68">
        <f t="shared" si="332"/>
        <v>24</v>
      </c>
      <c r="Y121" s="463">
        <f t="shared" si="332"/>
        <v>25</v>
      </c>
      <c r="Z121" s="68">
        <f t="shared" si="332"/>
        <v>26</v>
      </c>
      <c r="AA121" s="68">
        <f t="shared" si="332"/>
        <v>27</v>
      </c>
      <c r="AB121" s="68">
        <f t="shared" si="332"/>
        <v>28</v>
      </c>
      <c r="AC121" s="463">
        <f t="shared" si="332"/>
        <v>29</v>
      </c>
      <c r="AD121" s="68">
        <f t="shared" si="332"/>
        <v>30</v>
      </c>
      <c r="AE121" s="68">
        <f t="shared" si="332"/>
        <v>31</v>
      </c>
      <c r="AF121" s="68">
        <f t="shared" si="332"/>
        <v>32</v>
      </c>
      <c r="AG121" s="68">
        <f t="shared" si="332"/>
        <v>33</v>
      </c>
      <c r="AH121" s="463">
        <f t="shared" si="332"/>
        <v>34</v>
      </c>
      <c r="AI121" s="68">
        <f t="shared" si="332"/>
        <v>35</v>
      </c>
      <c r="AJ121" s="68">
        <f t="shared" si="332"/>
        <v>36</v>
      </c>
      <c r="AK121" s="68">
        <f t="shared" si="332"/>
        <v>37</v>
      </c>
      <c r="AL121" s="463">
        <f t="shared" si="332"/>
        <v>38</v>
      </c>
      <c r="AM121" s="68">
        <f t="shared" si="332"/>
        <v>39</v>
      </c>
      <c r="AN121" s="68">
        <f t="shared" si="332"/>
        <v>40</v>
      </c>
      <c r="AO121" s="68">
        <f t="shared" si="332"/>
        <v>41</v>
      </c>
      <c r="AP121" s="68">
        <f t="shared" si="332"/>
        <v>42</v>
      </c>
      <c r="AQ121" s="463">
        <f t="shared" si="332"/>
        <v>43</v>
      </c>
      <c r="AR121" s="68">
        <f t="shared" si="332"/>
        <v>44</v>
      </c>
      <c r="AS121" s="68">
        <f t="shared" si="332"/>
        <v>45</v>
      </c>
      <c r="AT121" s="68">
        <f t="shared" si="332"/>
        <v>46</v>
      </c>
      <c r="AU121" s="463">
        <f t="shared" si="332"/>
        <v>47</v>
      </c>
      <c r="AV121" s="66"/>
      <c r="AX121" s="66"/>
      <c r="AY121" s="66"/>
      <c r="AZ121" s="66"/>
      <c r="BA121" s="66"/>
      <c r="BB121" s="66"/>
      <c r="BC121" s="66"/>
      <c r="BD121" s="66"/>
      <c r="BE121" s="66"/>
      <c r="BF121" s="66"/>
      <c r="BG121" s="66"/>
      <c r="BH121" s="66"/>
      <c r="BI121" s="66"/>
      <c r="BJ121" s="66"/>
      <c r="BK121" s="66"/>
      <c r="BL121" s="66"/>
      <c r="BM121" s="66"/>
      <c r="BN121" s="66"/>
      <c r="BO121" s="66"/>
      <c r="BP121" s="66"/>
      <c r="BQ121" s="66"/>
      <c r="BR121" s="66"/>
      <c r="BS121" s="66"/>
      <c r="BT121" s="66"/>
      <c r="BU121" s="66"/>
      <c r="BV121" s="66"/>
      <c r="BW121" s="66"/>
      <c r="BX121" s="66"/>
      <c r="BY121" s="66"/>
      <c r="BZ121" s="66"/>
      <c r="CA121" s="66"/>
      <c r="CB121" s="66"/>
      <c r="CC121" s="66"/>
      <c r="CD121" s="66"/>
      <c r="CE121" s="66"/>
      <c r="CF121" s="66"/>
      <c r="CG121" s="66"/>
      <c r="CH121" s="66"/>
      <c r="CI121" s="66"/>
      <c r="CJ121" s="66"/>
      <c r="CK121" s="66"/>
      <c r="CL121" s="66"/>
      <c r="CM121" s="66"/>
      <c r="CN121" s="66"/>
      <c r="CO121" s="66"/>
      <c r="CP121" s="66"/>
      <c r="CQ121" s="66"/>
      <c r="CR121" s="66"/>
      <c r="CS121" s="66"/>
      <c r="CT121" s="66"/>
      <c r="CU121" s="66"/>
      <c r="CV121" s="66"/>
      <c r="CW121" s="66"/>
      <c r="CX121" s="66"/>
      <c r="CY121" s="66"/>
      <c r="CZ121" s="66"/>
      <c r="DA121" s="66"/>
      <c r="DB121" s="66"/>
      <c r="DC121" s="66"/>
      <c r="DD121" s="66"/>
      <c r="DE121" s="66"/>
      <c r="DF121" s="66"/>
      <c r="DG121" s="66"/>
      <c r="DH121" s="66"/>
      <c r="DI121" s="66"/>
      <c r="DJ121" s="66"/>
      <c r="DK121" s="66"/>
      <c r="DL121" s="66"/>
      <c r="DM121" s="66"/>
      <c r="DN121" s="66"/>
      <c r="DO121" s="66"/>
      <c r="DP121" s="66"/>
    </row>
    <row r="122" spans="1:120" x14ac:dyDescent="0.25">
      <c r="A122" s="66">
        <f t="shared" si="328"/>
        <v>21</v>
      </c>
      <c r="B122" s="67"/>
      <c r="C122" s="68">
        <v>3</v>
      </c>
      <c r="D122" s="68">
        <f t="shared" si="329"/>
        <v>4</v>
      </c>
      <c r="E122" s="68">
        <f t="shared" si="332"/>
        <v>5</v>
      </c>
      <c r="F122" s="68">
        <f t="shared" si="332"/>
        <v>6</v>
      </c>
      <c r="G122" s="463">
        <f t="shared" si="332"/>
        <v>7</v>
      </c>
      <c r="H122" s="68">
        <f t="shared" si="332"/>
        <v>8</v>
      </c>
      <c r="I122" s="68">
        <f t="shared" si="332"/>
        <v>9</v>
      </c>
      <c r="J122" s="68">
        <f t="shared" si="332"/>
        <v>10</v>
      </c>
      <c r="K122" s="463">
        <f t="shared" si="332"/>
        <v>11</v>
      </c>
      <c r="L122" s="68">
        <f t="shared" si="332"/>
        <v>12</v>
      </c>
      <c r="M122" s="68">
        <f t="shared" si="332"/>
        <v>13</v>
      </c>
      <c r="N122" s="68">
        <f t="shared" si="332"/>
        <v>14</v>
      </c>
      <c r="O122" s="68">
        <f t="shared" si="332"/>
        <v>15</v>
      </c>
      <c r="P122" s="463">
        <f t="shared" si="332"/>
        <v>16</v>
      </c>
      <c r="Q122" s="68">
        <f t="shared" si="332"/>
        <v>17</v>
      </c>
      <c r="R122" s="68">
        <f t="shared" si="332"/>
        <v>18</v>
      </c>
      <c r="S122" s="68">
        <f t="shared" si="332"/>
        <v>19</v>
      </c>
      <c r="T122" s="463">
        <f t="shared" si="332"/>
        <v>20</v>
      </c>
      <c r="U122" s="68">
        <f t="shared" si="332"/>
        <v>21</v>
      </c>
      <c r="V122" s="68">
        <f t="shared" si="332"/>
        <v>22</v>
      </c>
      <c r="W122" s="68">
        <f t="shared" si="332"/>
        <v>23</v>
      </c>
      <c r="X122" s="68">
        <f t="shared" si="332"/>
        <v>24</v>
      </c>
      <c r="Y122" s="463">
        <f t="shared" si="332"/>
        <v>25</v>
      </c>
      <c r="Z122" s="68">
        <f t="shared" si="332"/>
        <v>26</v>
      </c>
      <c r="AA122" s="68">
        <f t="shared" si="332"/>
        <v>27</v>
      </c>
      <c r="AB122" s="68">
        <f t="shared" si="332"/>
        <v>28</v>
      </c>
      <c r="AC122" s="463">
        <f t="shared" si="332"/>
        <v>29</v>
      </c>
      <c r="AD122" s="68">
        <f t="shared" si="332"/>
        <v>30</v>
      </c>
      <c r="AE122" s="68">
        <f t="shared" si="332"/>
        <v>31</v>
      </c>
      <c r="AF122" s="68">
        <f t="shared" si="332"/>
        <v>32</v>
      </c>
      <c r="AG122" s="68">
        <f t="shared" si="332"/>
        <v>33</v>
      </c>
      <c r="AH122" s="463">
        <f t="shared" si="332"/>
        <v>34</v>
      </c>
      <c r="AI122" s="68">
        <f t="shared" si="332"/>
        <v>35</v>
      </c>
      <c r="AJ122" s="68">
        <f t="shared" si="332"/>
        <v>36</v>
      </c>
      <c r="AK122" s="68">
        <f t="shared" si="332"/>
        <v>37</v>
      </c>
      <c r="AL122" s="463">
        <f t="shared" si="332"/>
        <v>38</v>
      </c>
      <c r="AM122" s="68">
        <f t="shared" si="332"/>
        <v>39</v>
      </c>
      <c r="AN122" s="68">
        <f t="shared" si="332"/>
        <v>40</v>
      </c>
      <c r="AO122" s="68">
        <f t="shared" si="332"/>
        <v>41</v>
      </c>
      <c r="AP122" s="68">
        <f t="shared" si="332"/>
        <v>42</v>
      </c>
      <c r="AQ122" s="463">
        <f t="shared" si="332"/>
        <v>43</v>
      </c>
      <c r="AR122" s="68">
        <f t="shared" si="332"/>
        <v>44</v>
      </c>
      <c r="AS122" s="68">
        <f t="shared" si="332"/>
        <v>45</v>
      </c>
      <c r="AT122" s="68">
        <f t="shared" si="332"/>
        <v>46</v>
      </c>
      <c r="AU122" s="463">
        <f t="shared" si="332"/>
        <v>47</v>
      </c>
      <c r="AV122" s="66"/>
      <c r="AX122" s="66"/>
      <c r="AY122" s="66"/>
      <c r="AZ122" s="66"/>
      <c r="BA122" s="66"/>
      <c r="BB122" s="66"/>
      <c r="BC122" s="66"/>
      <c r="BD122" s="66"/>
      <c r="BE122" s="66"/>
      <c r="BF122" s="66"/>
      <c r="BG122" s="66"/>
      <c r="BH122" s="66"/>
      <c r="BI122" s="66"/>
      <c r="BJ122" s="66"/>
      <c r="BK122" s="66"/>
      <c r="BL122" s="66"/>
      <c r="BM122" s="66"/>
      <c r="BN122" s="66"/>
      <c r="BO122" s="66"/>
      <c r="BP122" s="66"/>
      <c r="BQ122" s="66"/>
      <c r="BR122" s="66"/>
      <c r="BS122" s="66"/>
      <c r="BT122" s="66"/>
      <c r="BU122" s="66"/>
      <c r="BV122" s="66"/>
      <c r="BW122" s="66"/>
      <c r="BX122" s="66"/>
      <c r="BY122" s="66"/>
      <c r="BZ122" s="66"/>
      <c r="CA122" s="66"/>
      <c r="CB122" s="66"/>
      <c r="CC122" s="66"/>
      <c r="CD122" s="66"/>
      <c r="CE122" s="66"/>
      <c r="CF122" s="66"/>
      <c r="CG122" s="66"/>
      <c r="CH122" s="66"/>
      <c r="CI122" s="66"/>
      <c r="CJ122" s="66"/>
      <c r="CK122" s="66"/>
      <c r="CL122" s="66"/>
      <c r="CM122" s="66"/>
      <c r="CN122" s="66"/>
      <c r="CO122" s="66"/>
      <c r="CP122" s="66"/>
      <c r="CQ122" s="66"/>
      <c r="CR122" s="66"/>
      <c r="CS122" s="66"/>
      <c r="CT122" s="66"/>
      <c r="CU122" s="66"/>
      <c r="CV122" s="66"/>
      <c r="CW122" s="66"/>
      <c r="CX122" s="66"/>
      <c r="CY122" s="66"/>
      <c r="CZ122" s="66"/>
      <c r="DA122" s="66"/>
      <c r="DB122" s="66"/>
      <c r="DC122" s="66"/>
      <c r="DD122" s="66"/>
      <c r="DE122" s="66"/>
      <c r="DF122" s="66"/>
      <c r="DG122" s="66"/>
      <c r="DH122" s="66"/>
      <c r="DI122" s="66"/>
      <c r="DJ122" s="66"/>
      <c r="DK122" s="66"/>
      <c r="DL122" s="66"/>
      <c r="DM122" s="66"/>
      <c r="DN122" s="66"/>
      <c r="DO122" s="66"/>
      <c r="DP122" s="66"/>
    </row>
    <row r="123" spans="1:120" x14ac:dyDescent="0.25">
      <c r="A123" s="66">
        <f t="shared" si="328"/>
        <v>22</v>
      </c>
      <c r="B123" s="67"/>
      <c r="C123" s="68">
        <v>3</v>
      </c>
      <c r="D123" s="68">
        <f t="shared" si="329"/>
        <v>4</v>
      </c>
      <c r="E123" s="68">
        <f t="shared" si="332"/>
        <v>5</v>
      </c>
      <c r="F123" s="68">
        <f t="shared" si="332"/>
        <v>6</v>
      </c>
      <c r="G123" s="463">
        <f t="shared" si="332"/>
        <v>7</v>
      </c>
      <c r="H123" s="68">
        <f t="shared" si="332"/>
        <v>8</v>
      </c>
      <c r="I123" s="68">
        <f t="shared" si="332"/>
        <v>9</v>
      </c>
      <c r="J123" s="68">
        <f t="shared" si="332"/>
        <v>10</v>
      </c>
      <c r="K123" s="463">
        <f t="shared" si="332"/>
        <v>11</v>
      </c>
      <c r="L123" s="68">
        <f t="shared" si="332"/>
        <v>12</v>
      </c>
      <c r="M123" s="68">
        <f t="shared" si="332"/>
        <v>13</v>
      </c>
      <c r="N123" s="68">
        <f t="shared" si="332"/>
        <v>14</v>
      </c>
      <c r="O123" s="68">
        <f t="shared" si="332"/>
        <v>15</v>
      </c>
      <c r="P123" s="463">
        <f t="shared" si="332"/>
        <v>16</v>
      </c>
      <c r="Q123" s="68">
        <f t="shared" si="332"/>
        <v>17</v>
      </c>
      <c r="R123" s="68">
        <f t="shared" si="332"/>
        <v>18</v>
      </c>
      <c r="S123" s="68">
        <f t="shared" si="332"/>
        <v>19</v>
      </c>
      <c r="T123" s="463">
        <f t="shared" si="332"/>
        <v>20</v>
      </c>
      <c r="U123" s="68">
        <f t="shared" si="332"/>
        <v>21</v>
      </c>
      <c r="V123" s="68">
        <f t="shared" si="332"/>
        <v>22</v>
      </c>
      <c r="W123" s="68">
        <f t="shared" si="332"/>
        <v>23</v>
      </c>
      <c r="X123" s="68">
        <f t="shared" si="332"/>
        <v>24</v>
      </c>
      <c r="Y123" s="463">
        <f t="shared" si="332"/>
        <v>25</v>
      </c>
      <c r="Z123" s="68">
        <f t="shared" si="332"/>
        <v>26</v>
      </c>
      <c r="AA123" s="68">
        <f t="shared" si="332"/>
        <v>27</v>
      </c>
      <c r="AB123" s="68">
        <f t="shared" si="332"/>
        <v>28</v>
      </c>
      <c r="AC123" s="463">
        <f t="shared" si="332"/>
        <v>29</v>
      </c>
      <c r="AD123" s="68">
        <f t="shared" si="332"/>
        <v>30</v>
      </c>
      <c r="AE123" s="68">
        <f t="shared" si="332"/>
        <v>31</v>
      </c>
      <c r="AF123" s="68">
        <f t="shared" si="332"/>
        <v>32</v>
      </c>
      <c r="AG123" s="68">
        <f t="shared" si="332"/>
        <v>33</v>
      </c>
      <c r="AH123" s="463">
        <f t="shared" si="332"/>
        <v>34</v>
      </c>
      <c r="AI123" s="68">
        <f t="shared" si="332"/>
        <v>35</v>
      </c>
      <c r="AJ123" s="68">
        <f t="shared" si="332"/>
        <v>36</v>
      </c>
      <c r="AK123" s="68">
        <f t="shared" si="332"/>
        <v>37</v>
      </c>
      <c r="AL123" s="463">
        <f t="shared" si="332"/>
        <v>38</v>
      </c>
      <c r="AM123" s="68">
        <f t="shared" si="332"/>
        <v>39</v>
      </c>
      <c r="AN123" s="68">
        <f t="shared" si="332"/>
        <v>40</v>
      </c>
      <c r="AO123" s="68">
        <f t="shared" si="332"/>
        <v>41</v>
      </c>
      <c r="AP123" s="68">
        <f t="shared" si="332"/>
        <v>42</v>
      </c>
      <c r="AQ123" s="463">
        <f t="shared" si="332"/>
        <v>43</v>
      </c>
      <c r="AR123" s="68">
        <f t="shared" si="332"/>
        <v>44</v>
      </c>
      <c r="AS123" s="68">
        <f t="shared" si="332"/>
        <v>45</v>
      </c>
      <c r="AT123" s="68">
        <f t="shared" si="332"/>
        <v>46</v>
      </c>
      <c r="AU123" s="463">
        <f t="shared" si="332"/>
        <v>47</v>
      </c>
      <c r="AV123" s="66"/>
      <c r="AX123" s="66"/>
      <c r="AY123" s="66"/>
      <c r="AZ123" s="66"/>
      <c r="BA123" s="66"/>
      <c r="BB123" s="66"/>
      <c r="BC123" s="66"/>
      <c r="BD123" s="66"/>
      <c r="BE123" s="66"/>
      <c r="BF123" s="66"/>
      <c r="BG123" s="66"/>
      <c r="BH123" s="66"/>
      <c r="BI123" s="66"/>
      <c r="BJ123" s="66"/>
      <c r="BK123" s="66"/>
      <c r="BL123" s="66"/>
      <c r="BM123" s="66"/>
      <c r="BN123" s="66"/>
      <c r="BO123" s="66"/>
      <c r="BP123" s="66"/>
      <c r="BQ123" s="66"/>
      <c r="BR123" s="66"/>
      <c r="BS123" s="66"/>
      <c r="BT123" s="66"/>
      <c r="BU123" s="66"/>
      <c r="BV123" s="66"/>
      <c r="BW123" s="66"/>
      <c r="BX123" s="66"/>
      <c r="BY123" s="66"/>
      <c r="BZ123" s="66"/>
      <c r="CA123" s="66"/>
      <c r="CB123" s="66"/>
      <c r="CC123" s="66"/>
      <c r="CD123" s="66"/>
      <c r="CE123" s="66"/>
      <c r="CF123" s="66"/>
      <c r="CG123" s="66"/>
      <c r="CH123" s="66"/>
      <c r="CI123" s="66"/>
      <c r="CJ123" s="66"/>
      <c r="CK123" s="66"/>
      <c r="CL123" s="66"/>
      <c r="CM123" s="66"/>
      <c r="CN123" s="66"/>
      <c r="CO123" s="66"/>
      <c r="CP123" s="66"/>
      <c r="CQ123" s="66"/>
      <c r="CR123" s="66"/>
      <c r="CS123" s="66"/>
      <c r="CT123" s="66"/>
      <c r="CU123" s="66"/>
      <c r="CV123" s="66"/>
      <c r="CW123" s="66"/>
      <c r="CX123" s="66"/>
      <c r="CY123" s="66"/>
      <c r="CZ123" s="66"/>
      <c r="DA123" s="66"/>
      <c r="DB123" s="66"/>
      <c r="DC123" s="66"/>
      <c r="DD123" s="66"/>
      <c r="DE123" s="66"/>
      <c r="DF123" s="66"/>
      <c r="DG123" s="66"/>
      <c r="DH123" s="66"/>
      <c r="DI123" s="66"/>
      <c r="DJ123" s="66"/>
      <c r="DK123" s="66"/>
      <c r="DL123" s="66"/>
      <c r="DM123" s="66"/>
      <c r="DN123" s="66"/>
      <c r="DO123" s="66"/>
      <c r="DP123" s="66"/>
    </row>
    <row r="124" spans="1:120" x14ac:dyDescent="0.25">
      <c r="A124" s="66">
        <f t="shared" si="328"/>
        <v>23</v>
      </c>
      <c r="B124" s="67"/>
      <c r="C124" s="68">
        <v>3</v>
      </c>
      <c r="D124" s="68">
        <f t="shared" si="329"/>
        <v>4</v>
      </c>
      <c r="E124" s="68">
        <f t="shared" si="332"/>
        <v>5</v>
      </c>
      <c r="F124" s="68">
        <f t="shared" si="332"/>
        <v>6</v>
      </c>
      <c r="G124" s="463">
        <f t="shared" si="332"/>
        <v>7</v>
      </c>
      <c r="H124" s="68">
        <f t="shared" si="332"/>
        <v>8</v>
      </c>
      <c r="I124" s="68">
        <f t="shared" si="332"/>
        <v>9</v>
      </c>
      <c r="J124" s="68">
        <f t="shared" si="332"/>
        <v>10</v>
      </c>
      <c r="K124" s="463">
        <f t="shared" si="332"/>
        <v>11</v>
      </c>
      <c r="L124" s="68">
        <f t="shared" si="332"/>
        <v>12</v>
      </c>
      <c r="M124" s="68">
        <f t="shared" si="332"/>
        <v>13</v>
      </c>
      <c r="N124" s="68">
        <f t="shared" si="332"/>
        <v>14</v>
      </c>
      <c r="O124" s="68">
        <f t="shared" si="332"/>
        <v>15</v>
      </c>
      <c r="P124" s="463">
        <f t="shared" si="332"/>
        <v>16</v>
      </c>
      <c r="Q124" s="68">
        <f t="shared" si="332"/>
        <v>17</v>
      </c>
      <c r="R124" s="68">
        <f t="shared" si="332"/>
        <v>18</v>
      </c>
      <c r="S124" s="68">
        <f t="shared" si="332"/>
        <v>19</v>
      </c>
      <c r="T124" s="463">
        <f t="shared" si="332"/>
        <v>20</v>
      </c>
      <c r="U124" s="68">
        <f t="shared" si="332"/>
        <v>21</v>
      </c>
      <c r="V124" s="68">
        <f t="shared" si="332"/>
        <v>22</v>
      </c>
      <c r="W124" s="68">
        <f t="shared" si="332"/>
        <v>23</v>
      </c>
      <c r="X124" s="68">
        <f t="shared" si="332"/>
        <v>24</v>
      </c>
      <c r="Y124" s="463">
        <f t="shared" si="332"/>
        <v>25</v>
      </c>
      <c r="Z124" s="68">
        <f t="shared" si="332"/>
        <v>26</v>
      </c>
      <c r="AA124" s="68">
        <f t="shared" si="332"/>
        <v>27</v>
      </c>
      <c r="AB124" s="68">
        <f t="shared" si="332"/>
        <v>28</v>
      </c>
      <c r="AC124" s="463">
        <f t="shared" si="332"/>
        <v>29</v>
      </c>
      <c r="AD124" s="68">
        <f t="shared" si="332"/>
        <v>30</v>
      </c>
      <c r="AE124" s="68">
        <f t="shared" si="332"/>
        <v>31</v>
      </c>
      <c r="AF124" s="68">
        <f t="shared" si="332"/>
        <v>32</v>
      </c>
      <c r="AG124" s="68">
        <f t="shared" si="332"/>
        <v>33</v>
      </c>
      <c r="AH124" s="463">
        <f t="shared" si="332"/>
        <v>34</v>
      </c>
      <c r="AI124" s="68">
        <f t="shared" si="332"/>
        <v>35</v>
      </c>
      <c r="AJ124" s="68">
        <f t="shared" si="332"/>
        <v>36</v>
      </c>
      <c r="AK124" s="68">
        <f t="shared" si="332"/>
        <v>37</v>
      </c>
      <c r="AL124" s="463">
        <f t="shared" si="332"/>
        <v>38</v>
      </c>
      <c r="AM124" s="68">
        <f t="shared" si="332"/>
        <v>39</v>
      </c>
      <c r="AN124" s="68">
        <f t="shared" si="332"/>
        <v>40</v>
      </c>
      <c r="AO124" s="68">
        <f t="shared" si="332"/>
        <v>41</v>
      </c>
      <c r="AP124" s="68">
        <f t="shared" si="332"/>
        <v>42</v>
      </c>
      <c r="AQ124" s="463">
        <f t="shared" si="332"/>
        <v>43</v>
      </c>
      <c r="AR124" s="68">
        <f t="shared" si="332"/>
        <v>44</v>
      </c>
      <c r="AS124" s="68">
        <f t="shared" si="332"/>
        <v>45</v>
      </c>
      <c r="AT124" s="68">
        <f t="shared" si="332"/>
        <v>46</v>
      </c>
      <c r="AU124" s="463">
        <f t="shared" si="332"/>
        <v>47</v>
      </c>
      <c r="AV124" s="66"/>
      <c r="AX124" s="66"/>
      <c r="AY124" s="66"/>
      <c r="AZ124" s="66"/>
      <c r="BA124" s="66"/>
      <c r="BB124" s="66"/>
      <c r="BC124" s="66"/>
      <c r="BD124" s="66"/>
      <c r="BE124" s="66"/>
      <c r="BF124" s="66"/>
      <c r="BG124" s="66"/>
      <c r="BH124" s="66"/>
      <c r="BI124" s="66"/>
      <c r="BJ124" s="66"/>
      <c r="BK124" s="66"/>
      <c r="BL124" s="66"/>
      <c r="BM124" s="66"/>
      <c r="BN124" s="66"/>
      <c r="BO124" s="66"/>
      <c r="BP124" s="66"/>
      <c r="BQ124" s="66"/>
      <c r="BR124" s="66"/>
      <c r="BS124" s="66"/>
      <c r="BT124" s="66"/>
      <c r="BU124" s="66"/>
      <c r="BV124" s="66"/>
      <c r="BW124" s="66"/>
      <c r="BX124" s="66"/>
      <c r="BY124" s="66"/>
      <c r="BZ124" s="66"/>
      <c r="CA124" s="66"/>
      <c r="CB124" s="66"/>
      <c r="CC124" s="66"/>
      <c r="CD124" s="66"/>
      <c r="CE124" s="66"/>
      <c r="CF124" s="66"/>
      <c r="CG124" s="66"/>
      <c r="CH124" s="66"/>
      <c r="CI124" s="66"/>
      <c r="CJ124" s="66"/>
      <c r="CK124" s="66"/>
      <c r="CL124" s="66"/>
      <c r="CM124" s="66"/>
      <c r="CN124" s="66"/>
      <c r="CO124" s="66"/>
      <c r="CP124" s="66"/>
      <c r="CQ124" s="66"/>
      <c r="CR124" s="66"/>
      <c r="CS124" s="66"/>
      <c r="CT124" s="66"/>
      <c r="CU124" s="66"/>
      <c r="CV124" s="66"/>
      <c r="CW124" s="66"/>
      <c r="CX124" s="66"/>
      <c r="CY124" s="66"/>
      <c r="CZ124" s="66"/>
      <c r="DA124" s="66"/>
      <c r="DB124" s="66"/>
      <c r="DC124" s="66"/>
      <c r="DD124" s="66"/>
      <c r="DE124" s="66"/>
      <c r="DF124" s="66"/>
      <c r="DG124" s="66"/>
      <c r="DH124" s="66"/>
      <c r="DI124" s="66"/>
      <c r="DJ124" s="66"/>
      <c r="DK124" s="66"/>
      <c r="DL124" s="66"/>
      <c r="DM124" s="66"/>
      <c r="DN124" s="66"/>
      <c r="DO124" s="66"/>
      <c r="DP124" s="66"/>
    </row>
    <row r="125" spans="1:120" x14ac:dyDescent="0.25">
      <c r="A125" s="66">
        <f t="shared" si="328"/>
        <v>0</v>
      </c>
      <c r="B125" s="67"/>
      <c r="C125" s="68">
        <v>3</v>
      </c>
      <c r="D125" s="68">
        <f t="shared" si="329"/>
        <v>4</v>
      </c>
      <c r="E125" s="68">
        <f t="shared" si="332"/>
        <v>5</v>
      </c>
      <c r="F125" s="68">
        <f t="shared" si="332"/>
        <v>6</v>
      </c>
      <c r="G125" s="463">
        <f t="shared" si="332"/>
        <v>7</v>
      </c>
      <c r="H125" s="68">
        <f t="shared" si="332"/>
        <v>8</v>
      </c>
      <c r="I125" s="68">
        <f t="shared" si="332"/>
        <v>9</v>
      </c>
      <c r="J125" s="68">
        <f t="shared" si="332"/>
        <v>10</v>
      </c>
      <c r="K125" s="463">
        <f t="shared" si="332"/>
        <v>11</v>
      </c>
      <c r="L125" s="68">
        <f t="shared" si="332"/>
        <v>12</v>
      </c>
      <c r="M125" s="68">
        <f t="shared" si="332"/>
        <v>13</v>
      </c>
      <c r="N125" s="68">
        <f t="shared" si="332"/>
        <v>14</v>
      </c>
      <c r="O125" s="68">
        <f t="shared" si="332"/>
        <v>15</v>
      </c>
      <c r="P125" s="463">
        <f t="shared" si="332"/>
        <v>16</v>
      </c>
      <c r="Q125" s="68">
        <f t="shared" si="332"/>
        <v>17</v>
      </c>
      <c r="R125" s="68">
        <f t="shared" si="332"/>
        <v>18</v>
      </c>
      <c r="S125" s="68">
        <f t="shared" si="332"/>
        <v>19</v>
      </c>
      <c r="T125" s="463">
        <f t="shared" si="332"/>
        <v>20</v>
      </c>
      <c r="U125" s="68">
        <f t="shared" si="332"/>
        <v>21</v>
      </c>
      <c r="V125" s="68">
        <f t="shared" si="332"/>
        <v>22</v>
      </c>
      <c r="W125" s="68">
        <f t="shared" si="332"/>
        <v>23</v>
      </c>
      <c r="X125" s="68">
        <f t="shared" si="332"/>
        <v>24</v>
      </c>
      <c r="Y125" s="463">
        <f t="shared" si="332"/>
        <v>25</v>
      </c>
      <c r="Z125" s="68">
        <f t="shared" si="332"/>
        <v>26</v>
      </c>
      <c r="AA125" s="68">
        <f t="shared" si="332"/>
        <v>27</v>
      </c>
      <c r="AB125" s="68">
        <f t="shared" si="332"/>
        <v>28</v>
      </c>
      <c r="AC125" s="463">
        <f t="shared" si="332"/>
        <v>29</v>
      </c>
      <c r="AD125" s="68">
        <f t="shared" si="332"/>
        <v>30</v>
      </c>
      <c r="AE125" s="68">
        <f t="shared" si="332"/>
        <v>31</v>
      </c>
      <c r="AF125" s="68">
        <f t="shared" si="332"/>
        <v>32</v>
      </c>
      <c r="AG125" s="68">
        <f t="shared" si="332"/>
        <v>33</v>
      </c>
      <c r="AH125" s="463">
        <f t="shared" si="332"/>
        <v>34</v>
      </c>
      <c r="AI125" s="68">
        <f t="shared" si="332"/>
        <v>35</v>
      </c>
      <c r="AJ125" s="68">
        <f t="shared" si="332"/>
        <v>36</v>
      </c>
      <c r="AK125" s="68">
        <f t="shared" si="332"/>
        <v>37</v>
      </c>
      <c r="AL125" s="463">
        <f t="shared" si="332"/>
        <v>38</v>
      </c>
      <c r="AM125" s="68">
        <f t="shared" si="332"/>
        <v>39</v>
      </c>
      <c r="AN125" s="68">
        <f t="shared" si="332"/>
        <v>40</v>
      </c>
      <c r="AO125" s="68">
        <f t="shared" si="332"/>
        <v>41</v>
      </c>
      <c r="AP125" s="68">
        <f t="shared" si="332"/>
        <v>42</v>
      </c>
      <c r="AQ125" s="463">
        <f t="shared" si="332"/>
        <v>43</v>
      </c>
      <c r="AR125" s="68">
        <f t="shared" si="332"/>
        <v>44</v>
      </c>
      <c r="AS125" s="68">
        <f t="shared" si="332"/>
        <v>45</v>
      </c>
      <c r="AT125" s="68">
        <f t="shared" si="332"/>
        <v>46</v>
      </c>
      <c r="AU125" s="463">
        <f t="shared" si="332"/>
        <v>47</v>
      </c>
      <c r="AV125" s="66"/>
      <c r="AX125" s="66"/>
      <c r="AY125" s="66"/>
      <c r="AZ125" s="66"/>
      <c r="BA125" s="66"/>
      <c r="BB125" s="66"/>
      <c r="BC125" s="66"/>
      <c r="BD125" s="66"/>
      <c r="BE125" s="66"/>
      <c r="BF125" s="66"/>
      <c r="BG125" s="66"/>
      <c r="BH125" s="66"/>
      <c r="BI125" s="66"/>
      <c r="BJ125" s="66"/>
      <c r="BK125" s="66"/>
      <c r="BL125" s="66"/>
      <c r="BM125" s="66"/>
      <c r="BN125" s="66"/>
      <c r="BO125" s="66"/>
      <c r="BP125" s="66"/>
      <c r="BQ125" s="66"/>
      <c r="BR125" s="66"/>
      <c r="BS125" s="66"/>
      <c r="BT125" s="66"/>
      <c r="BU125" s="66"/>
      <c r="BV125" s="66"/>
      <c r="BW125" s="66"/>
      <c r="BX125" s="66"/>
      <c r="BY125" s="66"/>
      <c r="BZ125" s="66"/>
      <c r="CA125" s="66"/>
      <c r="CB125" s="66"/>
      <c r="CC125" s="66"/>
      <c r="CD125" s="66"/>
      <c r="CE125" s="66"/>
      <c r="CF125" s="66"/>
      <c r="CG125" s="66"/>
      <c r="CH125" s="66"/>
      <c r="CI125" s="66"/>
      <c r="CJ125" s="66"/>
      <c r="CK125" s="66"/>
      <c r="CL125" s="66"/>
      <c r="CM125" s="66"/>
      <c r="CN125" s="66"/>
      <c r="CO125" s="66"/>
      <c r="CP125" s="66"/>
      <c r="CQ125" s="66"/>
      <c r="CR125" s="66"/>
      <c r="CS125" s="66"/>
      <c r="CT125" s="66"/>
      <c r="CU125" s="66"/>
      <c r="CV125" s="66"/>
      <c r="CW125" s="66"/>
      <c r="CX125" s="66"/>
      <c r="CY125" s="66"/>
      <c r="CZ125" s="66"/>
      <c r="DA125" s="66"/>
      <c r="DB125" s="66"/>
      <c r="DC125" s="66"/>
      <c r="DD125" s="66"/>
      <c r="DE125" s="66"/>
      <c r="DF125" s="66"/>
      <c r="DG125" s="66"/>
      <c r="DH125" s="66"/>
      <c r="DI125" s="66"/>
      <c r="DJ125" s="66"/>
      <c r="DK125" s="66"/>
      <c r="DL125" s="66"/>
      <c r="DM125" s="66"/>
      <c r="DN125" s="66"/>
      <c r="DO125" s="66"/>
      <c r="DP125" s="66"/>
    </row>
    <row r="126" spans="1:120" x14ac:dyDescent="0.25">
      <c r="A126" s="66">
        <f t="shared" si="328"/>
        <v>0</v>
      </c>
      <c r="B126" s="67"/>
      <c r="C126" s="68">
        <v>3</v>
      </c>
      <c r="D126" s="68">
        <f t="shared" si="329"/>
        <v>4</v>
      </c>
      <c r="E126" s="68">
        <f t="shared" si="332"/>
        <v>5</v>
      </c>
      <c r="F126" s="68">
        <f t="shared" si="332"/>
        <v>6</v>
      </c>
      <c r="G126" s="463">
        <f t="shared" si="332"/>
        <v>7</v>
      </c>
      <c r="H126" s="68">
        <f t="shared" ref="E126:AU131" si="333">G126+1</f>
        <v>8</v>
      </c>
      <c r="I126" s="68">
        <f t="shared" si="333"/>
        <v>9</v>
      </c>
      <c r="J126" s="68">
        <f t="shared" si="333"/>
        <v>10</v>
      </c>
      <c r="K126" s="463">
        <f t="shared" si="333"/>
        <v>11</v>
      </c>
      <c r="L126" s="68">
        <f t="shared" si="333"/>
        <v>12</v>
      </c>
      <c r="M126" s="68">
        <f t="shared" si="333"/>
        <v>13</v>
      </c>
      <c r="N126" s="68">
        <f t="shared" si="333"/>
        <v>14</v>
      </c>
      <c r="O126" s="68">
        <f t="shared" si="333"/>
        <v>15</v>
      </c>
      <c r="P126" s="463">
        <f t="shared" si="333"/>
        <v>16</v>
      </c>
      <c r="Q126" s="68">
        <f t="shared" si="333"/>
        <v>17</v>
      </c>
      <c r="R126" s="68">
        <f t="shared" si="333"/>
        <v>18</v>
      </c>
      <c r="S126" s="68">
        <f t="shared" si="333"/>
        <v>19</v>
      </c>
      <c r="T126" s="463">
        <f t="shared" si="333"/>
        <v>20</v>
      </c>
      <c r="U126" s="68">
        <f t="shared" si="333"/>
        <v>21</v>
      </c>
      <c r="V126" s="68">
        <f t="shared" si="333"/>
        <v>22</v>
      </c>
      <c r="W126" s="68">
        <f t="shared" si="333"/>
        <v>23</v>
      </c>
      <c r="X126" s="68">
        <f t="shared" si="333"/>
        <v>24</v>
      </c>
      <c r="Y126" s="463">
        <f t="shared" si="333"/>
        <v>25</v>
      </c>
      <c r="Z126" s="68">
        <f t="shared" si="333"/>
        <v>26</v>
      </c>
      <c r="AA126" s="68">
        <f t="shared" si="333"/>
        <v>27</v>
      </c>
      <c r="AB126" s="68">
        <f t="shared" si="333"/>
        <v>28</v>
      </c>
      <c r="AC126" s="463">
        <f t="shared" si="333"/>
        <v>29</v>
      </c>
      <c r="AD126" s="68">
        <f t="shared" si="333"/>
        <v>30</v>
      </c>
      <c r="AE126" s="68">
        <f t="shared" si="333"/>
        <v>31</v>
      </c>
      <c r="AF126" s="68">
        <f t="shared" si="333"/>
        <v>32</v>
      </c>
      <c r="AG126" s="68">
        <f t="shared" si="333"/>
        <v>33</v>
      </c>
      <c r="AH126" s="463">
        <f t="shared" si="333"/>
        <v>34</v>
      </c>
      <c r="AI126" s="68">
        <f t="shared" si="333"/>
        <v>35</v>
      </c>
      <c r="AJ126" s="68">
        <f t="shared" si="333"/>
        <v>36</v>
      </c>
      <c r="AK126" s="68">
        <f t="shared" si="333"/>
        <v>37</v>
      </c>
      <c r="AL126" s="463">
        <f t="shared" si="333"/>
        <v>38</v>
      </c>
      <c r="AM126" s="68">
        <f t="shared" si="333"/>
        <v>39</v>
      </c>
      <c r="AN126" s="68">
        <f t="shared" si="333"/>
        <v>40</v>
      </c>
      <c r="AO126" s="68">
        <f t="shared" si="333"/>
        <v>41</v>
      </c>
      <c r="AP126" s="68">
        <f t="shared" si="333"/>
        <v>42</v>
      </c>
      <c r="AQ126" s="463">
        <f t="shared" si="333"/>
        <v>43</v>
      </c>
      <c r="AR126" s="68">
        <f t="shared" si="333"/>
        <v>44</v>
      </c>
      <c r="AS126" s="68">
        <f t="shared" si="333"/>
        <v>45</v>
      </c>
      <c r="AT126" s="68">
        <f t="shared" si="333"/>
        <v>46</v>
      </c>
      <c r="AU126" s="463">
        <f t="shared" si="333"/>
        <v>47</v>
      </c>
      <c r="AV126" s="66"/>
      <c r="AX126" s="66"/>
      <c r="AY126" s="66"/>
      <c r="AZ126" s="66"/>
      <c r="BA126" s="66"/>
      <c r="BB126" s="66"/>
      <c r="BC126" s="66"/>
      <c r="BD126" s="66"/>
      <c r="BE126" s="66"/>
      <c r="BF126" s="66"/>
      <c r="BG126" s="66"/>
      <c r="BH126" s="66"/>
      <c r="BI126" s="66"/>
      <c r="BJ126" s="66"/>
      <c r="BK126" s="66"/>
      <c r="BL126" s="66"/>
      <c r="BM126" s="66"/>
      <c r="BN126" s="66"/>
      <c r="BO126" s="66"/>
      <c r="BP126" s="66"/>
      <c r="BQ126" s="66"/>
      <c r="BR126" s="66"/>
      <c r="BS126" s="66"/>
      <c r="BT126" s="66"/>
      <c r="BU126" s="66"/>
      <c r="BV126" s="66"/>
      <c r="BW126" s="66"/>
      <c r="BX126" s="66"/>
      <c r="BY126" s="66"/>
      <c r="BZ126" s="66"/>
      <c r="CA126" s="66"/>
      <c r="CB126" s="66"/>
      <c r="CC126" s="66"/>
      <c r="CD126" s="66"/>
      <c r="CE126" s="66"/>
      <c r="CF126" s="66"/>
      <c r="CG126" s="66"/>
      <c r="CH126" s="66"/>
      <c r="CI126" s="66"/>
      <c r="CJ126" s="66"/>
      <c r="CK126" s="66"/>
      <c r="CL126" s="66"/>
      <c r="CM126" s="66"/>
      <c r="CN126" s="66"/>
      <c r="CO126" s="66"/>
      <c r="CP126" s="66"/>
      <c r="CQ126" s="66"/>
      <c r="CR126" s="66"/>
      <c r="CS126" s="66"/>
      <c r="CT126" s="66"/>
      <c r="CU126" s="66"/>
      <c r="CV126" s="66"/>
      <c r="CW126" s="66"/>
      <c r="CX126" s="66"/>
      <c r="CY126" s="66"/>
      <c r="CZ126" s="66"/>
      <c r="DA126" s="66"/>
      <c r="DB126" s="66"/>
      <c r="DC126" s="66"/>
      <c r="DD126" s="66"/>
      <c r="DE126" s="66"/>
      <c r="DF126" s="66"/>
      <c r="DG126" s="66"/>
      <c r="DH126" s="66"/>
      <c r="DI126" s="66"/>
      <c r="DJ126" s="66"/>
      <c r="DK126" s="66"/>
      <c r="DL126" s="66"/>
      <c r="DM126" s="66"/>
      <c r="DN126" s="66"/>
      <c r="DO126" s="66"/>
      <c r="DP126" s="66"/>
    </row>
    <row r="127" spans="1:120" x14ac:dyDescent="0.25">
      <c r="A127" s="66">
        <f t="shared" si="328"/>
        <v>0</v>
      </c>
      <c r="B127" s="67"/>
      <c r="C127" s="68">
        <v>3</v>
      </c>
      <c r="D127" s="68">
        <f t="shared" si="329"/>
        <v>4</v>
      </c>
      <c r="E127" s="68">
        <f t="shared" si="333"/>
        <v>5</v>
      </c>
      <c r="F127" s="68">
        <f t="shared" si="333"/>
        <v>6</v>
      </c>
      <c r="G127" s="463">
        <f t="shared" si="333"/>
        <v>7</v>
      </c>
      <c r="H127" s="68">
        <f t="shared" si="333"/>
        <v>8</v>
      </c>
      <c r="I127" s="68">
        <f t="shared" si="333"/>
        <v>9</v>
      </c>
      <c r="J127" s="68">
        <f t="shared" si="333"/>
        <v>10</v>
      </c>
      <c r="K127" s="463">
        <f t="shared" si="333"/>
        <v>11</v>
      </c>
      <c r="L127" s="68">
        <f t="shared" si="333"/>
        <v>12</v>
      </c>
      <c r="M127" s="68">
        <f t="shared" si="333"/>
        <v>13</v>
      </c>
      <c r="N127" s="68">
        <f t="shared" si="333"/>
        <v>14</v>
      </c>
      <c r="O127" s="68">
        <f t="shared" si="333"/>
        <v>15</v>
      </c>
      <c r="P127" s="463">
        <f t="shared" si="333"/>
        <v>16</v>
      </c>
      <c r="Q127" s="68">
        <f t="shared" si="333"/>
        <v>17</v>
      </c>
      <c r="R127" s="68">
        <f t="shared" si="333"/>
        <v>18</v>
      </c>
      <c r="S127" s="68">
        <f t="shared" si="333"/>
        <v>19</v>
      </c>
      <c r="T127" s="463">
        <f t="shared" si="333"/>
        <v>20</v>
      </c>
      <c r="U127" s="68">
        <f t="shared" si="333"/>
        <v>21</v>
      </c>
      <c r="V127" s="68">
        <f t="shared" si="333"/>
        <v>22</v>
      </c>
      <c r="W127" s="68">
        <f t="shared" si="333"/>
        <v>23</v>
      </c>
      <c r="X127" s="68">
        <f t="shared" si="333"/>
        <v>24</v>
      </c>
      <c r="Y127" s="463">
        <f t="shared" si="333"/>
        <v>25</v>
      </c>
      <c r="Z127" s="68">
        <f t="shared" si="333"/>
        <v>26</v>
      </c>
      <c r="AA127" s="68">
        <f t="shared" si="333"/>
        <v>27</v>
      </c>
      <c r="AB127" s="68">
        <f t="shared" si="333"/>
        <v>28</v>
      </c>
      <c r="AC127" s="463">
        <f t="shared" si="333"/>
        <v>29</v>
      </c>
      <c r="AD127" s="68">
        <f t="shared" si="333"/>
        <v>30</v>
      </c>
      <c r="AE127" s="68">
        <f t="shared" si="333"/>
        <v>31</v>
      </c>
      <c r="AF127" s="68">
        <f t="shared" si="333"/>
        <v>32</v>
      </c>
      <c r="AG127" s="68">
        <f t="shared" si="333"/>
        <v>33</v>
      </c>
      <c r="AH127" s="463">
        <f t="shared" si="333"/>
        <v>34</v>
      </c>
      <c r="AI127" s="68">
        <f t="shared" si="333"/>
        <v>35</v>
      </c>
      <c r="AJ127" s="68">
        <f t="shared" si="333"/>
        <v>36</v>
      </c>
      <c r="AK127" s="68">
        <f t="shared" si="333"/>
        <v>37</v>
      </c>
      <c r="AL127" s="463">
        <f t="shared" si="333"/>
        <v>38</v>
      </c>
      <c r="AM127" s="68">
        <f t="shared" si="333"/>
        <v>39</v>
      </c>
      <c r="AN127" s="68">
        <f t="shared" si="333"/>
        <v>40</v>
      </c>
      <c r="AO127" s="68">
        <f t="shared" si="333"/>
        <v>41</v>
      </c>
      <c r="AP127" s="68">
        <f t="shared" si="333"/>
        <v>42</v>
      </c>
      <c r="AQ127" s="463">
        <f t="shared" si="333"/>
        <v>43</v>
      </c>
      <c r="AR127" s="68">
        <f t="shared" si="333"/>
        <v>44</v>
      </c>
      <c r="AS127" s="68">
        <f t="shared" si="333"/>
        <v>45</v>
      </c>
      <c r="AT127" s="68">
        <f t="shared" si="333"/>
        <v>46</v>
      </c>
      <c r="AU127" s="463">
        <f t="shared" si="333"/>
        <v>47</v>
      </c>
      <c r="AV127" s="66"/>
      <c r="AX127" s="66"/>
      <c r="AY127" s="66"/>
      <c r="AZ127" s="66"/>
      <c r="BA127" s="66"/>
      <c r="BB127" s="66"/>
      <c r="BC127" s="66"/>
      <c r="BD127" s="66"/>
      <c r="BE127" s="66"/>
      <c r="BF127" s="66"/>
      <c r="BG127" s="66"/>
      <c r="BH127" s="66"/>
      <c r="BI127" s="66"/>
      <c r="BJ127" s="66"/>
      <c r="BK127" s="66"/>
      <c r="BL127" s="66"/>
      <c r="BM127" s="66"/>
      <c r="BN127" s="66"/>
      <c r="BO127" s="66"/>
      <c r="BP127" s="66"/>
      <c r="BQ127" s="66"/>
      <c r="BR127" s="66"/>
      <c r="BS127" s="66"/>
      <c r="BT127" s="66"/>
      <c r="BU127" s="66"/>
      <c r="BV127" s="66"/>
      <c r="BW127" s="66"/>
      <c r="BX127" s="66"/>
      <c r="BY127" s="66"/>
      <c r="BZ127" s="66"/>
      <c r="CA127" s="66"/>
      <c r="CB127" s="66"/>
      <c r="CC127" s="66"/>
      <c r="CD127" s="66"/>
      <c r="CE127" s="66"/>
      <c r="CF127" s="66"/>
      <c r="CG127" s="66"/>
      <c r="CH127" s="66"/>
      <c r="CI127" s="66"/>
      <c r="CJ127" s="66"/>
      <c r="CK127" s="66"/>
      <c r="CL127" s="66"/>
      <c r="CM127" s="66"/>
      <c r="CN127" s="66"/>
      <c r="CO127" s="66"/>
      <c r="CP127" s="66"/>
      <c r="CQ127" s="66"/>
      <c r="CR127" s="66"/>
      <c r="CS127" s="66"/>
      <c r="CT127" s="66"/>
      <c r="CU127" s="66"/>
      <c r="CV127" s="66"/>
      <c r="CW127" s="66"/>
      <c r="CX127" s="66"/>
      <c r="CY127" s="66"/>
      <c r="CZ127" s="66"/>
      <c r="DA127" s="66"/>
      <c r="DB127" s="66"/>
      <c r="DC127" s="66"/>
      <c r="DD127" s="66"/>
      <c r="DE127" s="66"/>
      <c r="DF127" s="66"/>
      <c r="DG127" s="66"/>
      <c r="DH127" s="66"/>
      <c r="DI127" s="66"/>
      <c r="DJ127" s="66"/>
      <c r="DK127" s="66"/>
      <c r="DL127" s="66"/>
      <c r="DM127" s="66"/>
      <c r="DN127" s="66"/>
      <c r="DO127" s="66"/>
      <c r="DP127" s="66"/>
    </row>
    <row r="128" spans="1:120" x14ac:dyDescent="0.25">
      <c r="A128" s="66">
        <f t="shared" si="328"/>
        <v>0</v>
      </c>
      <c r="B128" s="67"/>
      <c r="C128" s="68">
        <v>3</v>
      </c>
      <c r="D128" s="68">
        <f t="shared" si="329"/>
        <v>4</v>
      </c>
      <c r="E128" s="68">
        <f t="shared" si="333"/>
        <v>5</v>
      </c>
      <c r="F128" s="68">
        <f t="shared" si="333"/>
        <v>6</v>
      </c>
      <c r="G128" s="463">
        <f t="shared" si="333"/>
        <v>7</v>
      </c>
      <c r="H128" s="68">
        <f t="shared" si="333"/>
        <v>8</v>
      </c>
      <c r="I128" s="68">
        <f t="shared" si="333"/>
        <v>9</v>
      </c>
      <c r="J128" s="68">
        <f t="shared" si="333"/>
        <v>10</v>
      </c>
      <c r="K128" s="463">
        <f t="shared" si="333"/>
        <v>11</v>
      </c>
      <c r="L128" s="68">
        <f t="shared" si="333"/>
        <v>12</v>
      </c>
      <c r="M128" s="68">
        <f t="shared" si="333"/>
        <v>13</v>
      </c>
      <c r="N128" s="68">
        <f t="shared" si="333"/>
        <v>14</v>
      </c>
      <c r="O128" s="68">
        <f t="shared" si="333"/>
        <v>15</v>
      </c>
      <c r="P128" s="463">
        <f t="shared" si="333"/>
        <v>16</v>
      </c>
      <c r="Q128" s="68">
        <f t="shared" si="333"/>
        <v>17</v>
      </c>
      <c r="R128" s="68">
        <f t="shared" si="333"/>
        <v>18</v>
      </c>
      <c r="S128" s="68">
        <f t="shared" si="333"/>
        <v>19</v>
      </c>
      <c r="T128" s="463">
        <f t="shared" si="333"/>
        <v>20</v>
      </c>
      <c r="U128" s="68">
        <f t="shared" si="333"/>
        <v>21</v>
      </c>
      <c r="V128" s="68">
        <f t="shared" si="333"/>
        <v>22</v>
      </c>
      <c r="W128" s="68">
        <f t="shared" si="333"/>
        <v>23</v>
      </c>
      <c r="X128" s="68">
        <f t="shared" si="333"/>
        <v>24</v>
      </c>
      <c r="Y128" s="463">
        <f t="shared" si="333"/>
        <v>25</v>
      </c>
      <c r="Z128" s="68">
        <f t="shared" si="333"/>
        <v>26</v>
      </c>
      <c r="AA128" s="68">
        <f t="shared" si="333"/>
        <v>27</v>
      </c>
      <c r="AB128" s="68">
        <f t="shared" si="333"/>
        <v>28</v>
      </c>
      <c r="AC128" s="463">
        <f t="shared" si="333"/>
        <v>29</v>
      </c>
      <c r="AD128" s="68">
        <f t="shared" si="333"/>
        <v>30</v>
      </c>
      <c r="AE128" s="68">
        <f t="shared" si="333"/>
        <v>31</v>
      </c>
      <c r="AF128" s="68">
        <f t="shared" si="333"/>
        <v>32</v>
      </c>
      <c r="AG128" s="68">
        <f t="shared" si="333"/>
        <v>33</v>
      </c>
      <c r="AH128" s="463">
        <f t="shared" si="333"/>
        <v>34</v>
      </c>
      <c r="AI128" s="68">
        <f t="shared" si="333"/>
        <v>35</v>
      </c>
      <c r="AJ128" s="68">
        <f t="shared" si="333"/>
        <v>36</v>
      </c>
      <c r="AK128" s="68">
        <f t="shared" si="333"/>
        <v>37</v>
      </c>
      <c r="AL128" s="463">
        <f t="shared" si="333"/>
        <v>38</v>
      </c>
      <c r="AM128" s="68">
        <f t="shared" si="333"/>
        <v>39</v>
      </c>
      <c r="AN128" s="68">
        <f t="shared" si="333"/>
        <v>40</v>
      </c>
      <c r="AO128" s="68">
        <f t="shared" si="333"/>
        <v>41</v>
      </c>
      <c r="AP128" s="68">
        <f t="shared" si="333"/>
        <v>42</v>
      </c>
      <c r="AQ128" s="463">
        <f t="shared" si="333"/>
        <v>43</v>
      </c>
      <c r="AR128" s="68">
        <f t="shared" si="333"/>
        <v>44</v>
      </c>
      <c r="AS128" s="68">
        <f t="shared" si="333"/>
        <v>45</v>
      </c>
      <c r="AT128" s="68">
        <f t="shared" si="333"/>
        <v>46</v>
      </c>
      <c r="AU128" s="463">
        <f t="shared" si="333"/>
        <v>47</v>
      </c>
      <c r="AV128" s="66"/>
      <c r="AX128" s="66"/>
      <c r="AY128" s="66"/>
      <c r="AZ128" s="66"/>
      <c r="BA128" s="66"/>
      <c r="BB128" s="66"/>
      <c r="BC128" s="66"/>
      <c r="BD128" s="66"/>
      <c r="BE128" s="66"/>
      <c r="BF128" s="66"/>
      <c r="BG128" s="66"/>
      <c r="BH128" s="66"/>
      <c r="BI128" s="66"/>
      <c r="BJ128" s="66"/>
      <c r="BK128" s="66"/>
      <c r="BL128" s="66"/>
      <c r="BM128" s="66"/>
      <c r="BN128" s="66"/>
      <c r="BO128" s="66"/>
      <c r="BP128" s="66"/>
      <c r="BQ128" s="66"/>
      <c r="BR128" s="66"/>
      <c r="BS128" s="66"/>
      <c r="BT128" s="66"/>
      <c r="BU128" s="66"/>
      <c r="BV128" s="66"/>
      <c r="BW128" s="66"/>
      <c r="BX128" s="66"/>
      <c r="BY128" s="66"/>
      <c r="BZ128" s="66"/>
      <c r="CA128" s="66"/>
      <c r="CB128" s="66"/>
      <c r="CC128" s="66"/>
      <c r="CD128" s="66"/>
      <c r="CE128" s="66"/>
      <c r="CF128" s="66"/>
      <c r="CG128" s="66"/>
      <c r="CH128" s="66"/>
      <c r="CI128" s="66"/>
      <c r="CJ128" s="66"/>
      <c r="CK128" s="66"/>
      <c r="CL128" s="66"/>
      <c r="CM128" s="66"/>
      <c r="CN128" s="66"/>
      <c r="CO128" s="66"/>
      <c r="CP128" s="66"/>
      <c r="CQ128" s="66"/>
      <c r="CR128" s="66"/>
      <c r="CS128" s="66"/>
      <c r="CT128" s="66"/>
      <c r="CU128" s="66"/>
      <c r="CV128" s="66"/>
      <c r="CW128" s="66"/>
      <c r="CX128" s="66"/>
      <c r="CY128" s="66"/>
      <c r="CZ128" s="66"/>
      <c r="DA128" s="66"/>
      <c r="DB128" s="66"/>
      <c r="DC128" s="66"/>
      <c r="DD128" s="66"/>
      <c r="DE128" s="66"/>
      <c r="DF128" s="66"/>
      <c r="DG128" s="66"/>
      <c r="DH128" s="66"/>
      <c r="DI128" s="66"/>
      <c r="DJ128" s="66"/>
      <c r="DK128" s="66"/>
      <c r="DL128" s="66"/>
      <c r="DM128" s="66"/>
      <c r="DN128" s="66"/>
      <c r="DO128" s="66"/>
      <c r="DP128" s="66"/>
    </row>
    <row r="129" spans="1:120" x14ac:dyDescent="0.25">
      <c r="A129" s="66">
        <f t="shared" si="328"/>
        <v>0</v>
      </c>
      <c r="B129" s="67"/>
      <c r="C129" s="68">
        <v>3</v>
      </c>
      <c r="D129" s="68">
        <f t="shared" si="329"/>
        <v>4</v>
      </c>
      <c r="E129" s="68">
        <f t="shared" si="333"/>
        <v>5</v>
      </c>
      <c r="F129" s="68">
        <f t="shared" si="333"/>
        <v>6</v>
      </c>
      <c r="G129" s="463">
        <f t="shared" si="333"/>
        <v>7</v>
      </c>
      <c r="H129" s="68">
        <f t="shared" si="333"/>
        <v>8</v>
      </c>
      <c r="I129" s="68">
        <f t="shared" si="333"/>
        <v>9</v>
      </c>
      <c r="J129" s="68">
        <f t="shared" si="333"/>
        <v>10</v>
      </c>
      <c r="K129" s="463">
        <f t="shared" si="333"/>
        <v>11</v>
      </c>
      <c r="L129" s="68">
        <f t="shared" si="333"/>
        <v>12</v>
      </c>
      <c r="M129" s="68">
        <f t="shared" si="333"/>
        <v>13</v>
      </c>
      <c r="N129" s="68">
        <f t="shared" si="333"/>
        <v>14</v>
      </c>
      <c r="O129" s="68">
        <f t="shared" si="333"/>
        <v>15</v>
      </c>
      <c r="P129" s="463">
        <f t="shared" si="333"/>
        <v>16</v>
      </c>
      <c r="Q129" s="68">
        <f t="shared" si="333"/>
        <v>17</v>
      </c>
      <c r="R129" s="68">
        <f t="shared" si="333"/>
        <v>18</v>
      </c>
      <c r="S129" s="68">
        <f t="shared" si="333"/>
        <v>19</v>
      </c>
      <c r="T129" s="463">
        <f t="shared" si="333"/>
        <v>20</v>
      </c>
      <c r="U129" s="68">
        <f t="shared" si="333"/>
        <v>21</v>
      </c>
      <c r="V129" s="68">
        <f t="shared" si="333"/>
        <v>22</v>
      </c>
      <c r="W129" s="68">
        <f t="shared" si="333"/>
        <v>23</v>
      </c>
      <c r="X129" s="68">
        <f t="shared" si="333"/>
        <v>24</v>
      </c>
      <c r="Y129" s="463">
        <f t="shared" si="333"/>
        <v>25</v>
      </c>
      <c r="Z129" s="68">
        <f t="shared" si="333"/>
        <v>26</v>
      </c>
      <c r="AA129" s="68">
        <f t="shared" si="333"/>
        <v>27</v>
      </c>
      <c r="AB129" s="68">
        <f t="shared" si="333"/>
        <v>28</v>
      </c>
      <c r="AC129" s="463">
        <f t="shared" si="333"/>
        <v>29</v>
      </c>
      <c r="AD129" s="68">
        <f t="shared" si="333"/>
        <v>30</v>
      </c>
      <c r="AE129" s="68">
        <f t="shared" si="333"/>
        <v>31</v>
      </c>
      <c r="AF129" s="68">
        <f t="shared" si="333"/>
        <v>32</v>
      </c>
      <c r="AG129" s="68">
        <f t="shared" si="333"/>
        <v>33</v>
      </c>
      <c r="AH129" s="463">
        <f t="shared" si="333"/>
        <v>34</v>
      </c>
      <c r="AI129" s="68">
        <f t="shared" si="333"/>
        <v>35</v>
      </c>
      <c r="AJ129" s="68">
        <f t="shared" si="333"/>
        <v>36</v>
      </c>
      <c r="AK129" s="68">
        <f t="shared" si="333"/>
        <v>37</v>
      </c>
      <c r="AL129" s="463">
        <f t="shared" si="333"/>
        <v>38</v>
      </c>
      <c r="AM129" s="68">
        <f t="shared" si="333"/>
        <v>39</v>
      </c>
      <c r="AN129" s="68">
        <f t="shared" si="333"/>
        <v>40</v>
      </c>
      <c r="AO129" s="68">
        <f t="shared" si="333"/>
        <v>41</v>
      </c>
      <c r="AP129" s="68">
        <f t="shared" si="333"/>
        <v>42</v>
      </c>
      <c r="AQ129" s="463">
        <f t="shared" si="333"/>
        <v>43</v>
      </c>
      <c r="AR129" s="68">
        <f t="shared" si="333"/>
        <v>44</v>
      </c>
      <c r="AS129" s="68">
        <f t="shared" si="333"/>
        <v>45</v>
      </c>
      <c r="AT129" s="68">
        <f t="shared" si="333"/>
        <v>46</v>
      </c>
      <c r="AU129" s="463">
        <f t="shared" si="333"/>
        <v>47</v>
      </c>
      <c r="AV129" s="66"/>
      <c r="AX129" s="66"/>
      <c r="AY129" s="66"/>
      <c r="AZ129" s="66"/>
      <c r="BA129" s="66"/>
      <c r="BB129" s="66"/>
      <c r="BC129" s="66"/>
      <c r="BD129" s="66"/>
      <c r="BE129" s="66"/>
      <c r="BF129" s="66"/>
      <c r="BG129" s="66"/>
      <c r="BH129" s="66"/>
      <c r="BI129" s="66"/>
      <c r="BJ129" s="66"/>
      <c r="BK129" s="66"/>
      <c r="BL129" s="66"/>
      <c r="BM129" s="66"/>
      <c r="BN129" s="66"/>
      <c r="BO129" s="66"/>
      <c r="BP129" s="66"/>
      <c r="BQ129" s="66"/>
      <c r="BR129" s="66"/>
      <c r="BS129" s="66"/>
      <c r="BT129" s="66"/>
      <c r="BU129" s="66"/>
      <c r="BV129" s="66"/>
      <c r="BW129" s="66"/>
      <c r="BX129" s="66"/>
      <c r="BY129" s="66"/>
      <c r="BZ129" s="66"/>
      <c r="CA129" s="66"/>
      <c r="CB129" s="66"/>
      <c r="CC129" s="66"/>
      <c r="CD129" s="66"/>
      <c r="CE129" s="66"/>
      <c r="CF129" s="66"/>
      <c r="CG129" s="66"/>
      <c r="CH129" s="66"/>
      <c r="CI129" s="66"/>
      <c r="CJ129" s="66"/>
      <c r="CK129" s="66"/>
      <c r="CL129" s="66"/>
      <c r="CM129" s="66"/>
      <c r="CN129" s="66"/>
      <c r="CO129" s="66"/>
      <c r="CP129" s="66"/>
      <c r="CQ129" s="66"/>
      <c r="CR129" s="66"/>
      <c r="CS129" s="66"/>
      <c r="CT129" s="66"/>
      <c r="CU129" s="66"/>
      <c r="CV129" s="66"/>
      <c r="CW129" s="66"/>
      <c r="CX129" s="66"/>
      <c r="CY129" s="66"/>
      <c r="CZ129" s="66"/>
      <c r="DA129" s="66"/>
      <c r="DB129" s="66"/>
      <c r="DC129" s="66"/>
      <c r="DD129" s="66"/>
      <c r="DE129" s="66"/>
      <c r="DF129" s="66"/>
      <c r="DG129" s="66"/>
      <c r="DH129" s="66"/>
      <c r="DI129" s="66"/>
      <c r="DJ129" s="66"/>
      <c r="DK129" s="66"/>
      <c r="DL129" s="66"/>
      <c r="DM129" s="66"/>
      <c r="DN129" s="66"/>
      <c r="DO129" s="66"/>
      <c r="DP129" s="66"/>
    </row>
    <row r="130" spans="1:120" x14ac:dyDescent="0.25">
      <c r="A130" s="66">
        <f t="shared" si="328"/>
        <v>0</v>
      </c>
      <c r="B130" s="67"/>
      <c r="C130" s="68">
        <v>3</v>
      </c>
      <c r="D130" s="68">
        <f t="shared" si="329"/>
        <v>4</v>
      </c>
      <c r="E130" s="68">
        <f t="shared" si="333"/>
        <v>5</v>
      </c>
      <c r="F130" s="68">
        <f t="shared" si="333"/>
        <v>6</v>
      </c>
      <c r="G130" s="463">
        <f t="shared" si="333"/>
        <v>7</v>
      </c>
      <c r="H130" s="68">
        <f t="shared" si="333"/>
        <v>8</v>
      </c>
      <c r="I130" s="68">
        <f t="shared" si="333"/>
        <v>9</v>
      </c>
      <c r="J130" s="68">
        <f t="shared" si="333"/>
        <v>10</v>
      </c>
      <c r="K130" s="463">
        <f t="shared" si="333"/>
        <v>11</v>
      </c>
      <c r="L130" s="68">
        <f t="shared" si="333"/>
        <v>12</v>
      </c>
      <c r="M130" s="68">
        <f t="shared" si="333"/>
        <v>13</v>
      </c>
      <c r="N130" s="68">
        <f t="shared" si="333"/>
        <v>14</v>
      </c>
      <c r="O130" s="68">
        <f t="shared" si="333"/>
        <v>15</v>
      </c>
      <c r="P130" s="463">
        <f t="shared" si="333"/>
        <v>16</v>
      </c>
      <c r="Q130" s="68">
        <f t="shared" si="333"/>
        <v>17</v>
      </c>
      <c r="R130" s="68">
        <f t="shared" si="333"/>
        <v>18</v>
      </c>
      <c r="S130" s="68">
        <f t="shared" si="333"/>
        <v>19</v>
      </c>
      <c r="T130" s="463">
        <f t="shared" si="333"/>
        <v>20</v>
      </c>
      <c r="U130" s="68">
        <f t="shared" si="333"/>
        <v>21</v>
      </c>
      <c r="V130" s="68">
        <f t="shared" si="333"/>
        <v>22</v>
      </c>
      <c r="W130" s="68">
        <f t="shared" si="333"/>
        <v>23</v>
      </c>
      <c r="X130" s="68">
        <f t="shared" si="333"/>
        <v>24</v>
      </c>
      <c r="Y130" s="463">
        <f t="shared" si="333"/>
        <v>25</v>
      </c>
      <c r="Z130" s="68">
        <f t="shared" si="333"/>
        <v>26</v>
      </c>
      <c r="AA130" s="68">
        <f t="shared" si="333"/>
        <v>27</v>
      </c>
      <c r="AB130" s="68">
        <f t="shared" si="333"/>
        <v>28</v>
      </c>
      <c r="AC130" s="463">
        <f t="shared" si="333"/>
        <v>29</v>
      </c>
      <c r="AD130" s="68">
        <f t="shared" si="333"/>
        <v>30</v>
      </c>
      <c r="AE130" s="68">
        <f t="shared" si="333"/>
        <v>31</v>
      </c>
      <c r="AF130" s="68">
        <f t="shared" si="333"/>
        <v>32</v>
      </c>
      <c r="AG130" s="68">
        <f t="shared" si="333"/>
        <v>33</v>
      </c>
      <c r="AH130" s="463">
        <f t="shared" si="333"/>
        <v>34</v>
      </c>
      <c r="AI130" s="68">
        <f t="shared" si="333"/>
        <v>35</v>
      </c>
      <c r="AJ130" s="68">
        <f t="shared" si="333"/>
        <v>36</v>
      </c>
      <c r="AK130" s="68">
        <f t="shared" si="333"/>
        <v>37</v>
      </c>
      <c r="AL130" s="463">
        <f t="shared" si="333"/>
        <v>38</v>
      </c>
      <c r="AM130" s="68">
        <f t="shared" si="333"/>
        <v>39</v>
      </c>
      <c r="AN130" s="68">
        <f t="shared" si="333"/>
        <v>40</v>
      </c>
      <c r="AO130" s="68">
        <f t="shared" si="333"/>
        <v>41</v>
      </c>
      <c r="AP130" s="68">
        <f t="shared" si="333"/>
        <v>42</v>
      </c>
      <c r="AQ130" s="463">
        <f t="shared" si="333"/>
        <v>43</v>
      </c>
      <c r="AR130" s="68">
        <f t="shared" si="333"/>
        <v>44</v>
      </c>
      <c r="AS130" s="68">
        <f t="shared" si="333"/>
        <v>45</v>
      </c>
      <c r="AT130" s="68">
        <f t="shared" si="333"/>
        <v>46</v>
      </c>
      <c r="AU130" s="463">
        <f t="shared" si="333"/>
        <v>47</v>
      </c>
      <c r="AV130" s="66"/>
      <c r="AX130" s="66"/>
      <c r="AY130" s="66"/>
      <c r="AZ130" s="66"/>
      <c r="BA130" s="66"/>
      <c r="BB130" s="66"/>
      <c r="BC130" s="66"/>
      <c r="BD130" s="66"/>
      <c r="BE130" s="66"/>
      <c r="BF130" s="66"/>
      <c r="BG130" s="66"/>
      <c r="BH130" s="66"/>
      <c r="BI130" s="66"/>
      <c r="BJ130" s="66"/>
      <c r="BK130" s="66"/>
      <c r="BL130" s="66"/>
      <c r="BM130" s="66"/>
      <c r="BN130" s="66"/>
      <c r="BO130" s="66"/>
      <c r="BP130" s="66"/>
      <c r="BQ130" s="66"/>
      <c r="BR130" s="66"/>
      <c r="BS130" s="66"/>
      <c r="BT130" s="66"/>
      <c r="BU130" s="66"/>
      <c r="BV130" s="66"/>
      <c r="BW130" s="66"/>
      <c r="BX130" s="66"/>
      <c r="BY130" s="66"/>
      <c r="BZ130" s="66"/>
      <c r="CA130" s="66"/>
      <c r="CB130" s="66"/>
      <c r="CC130" s="66"/>
      <c r="CD130" s="66"/>
      <c r="CE130" s="66"/>
      <c r="CF130" s="66"/>
      <c r="CG130" s="66"/>
      <c r="CH130" s="66"/>
      <c r="CI130" s="66"/>
      <c r="CJ130" s="66"/>
      <c r="CK130" s="66"/>
      <c r="CL130" s="66"/>
      <c r="CM130" s="66"/>
      <c r="CN130" s="66"/>
      <c r="CO130" s="66"/>
      <c r="CP130" s="66"/>
      <c r="CQ130" s="66"/>
      <c r="CR130" s="66"/>
      <c r="CS130" s="66"/>
      <c r="CT130" s="66"/>
      <c r="CU130" s="66"/>
      <c r="CV130" s="66"/>
      <c r="CW130" s="66"/>
      <c r="CX130" s="66"/>
      <c r="CY130" s="66"/>
      <c r="CZ130" s="66"/>
      <c r="DA130" s="66"/>
      <c r="DB130" s="66"/>
      <c r="DC130" s="66"/>
      <c r="DD130" s="66"/>
      <c r="DE130" s="66"/>
      <c r="DF130" s="66"/>
      <c r="DG130" s="66"/>
      <c r="DH130" s="66"/>
      <c r="DI130" s="66"/>
      <c r="DJ130" s="66"/>
      <c r="DK130" s="66"/>
      <c r="DL130" s="66"/>
      <c r="DM130" s="66"/>
      <c r="DN130" s="66"/>
      <c r="DO130" s="66"/>
      <c r="DP130" s="66"/>
    </row>
    <row r="131" spans="1:120" x14ac:dyDescent="0.25">
      <c r="A131" s="66">
        <f t="shared" si="328"/>
        <v>0</v>
      </c>
      <c r="B131" s="67"/>
      <c r="C131" s="68">
        <v>3</v>
      </c>
      <c r="D131" s="68">
        <f t="shared" si="329"/>
        <v>4</v>
      </c>
      <c r="E131" s="68">
        <f t="shared" si="333"/>
        <v>5</v>
      </c>
      <c r="F131" s="68">
        <f t="shared" si="333"/>
        <v>6</v>
      </c>
      <c r="G131" s="463">
        <f t="shared" si="333"/>
        <v>7</v>
      </c>
      <c r="H131" s="68">
        <f t="shared" si="333"/>
        <v>8</v>
      </c>
      <c r="I131" s="68">
        <f t="shared" si="333"/>
        <v>9</v>
      </c>
      <c r="J131" s="68">
        <f t="shared" si="333"/>
        <v>10</v>
      </c>
      <c r="K131" s="463">
        <f t="shared" si="333"/>
        <v>11</v>
      </c>
      <c r="L131" s="68">
        <f t="shared" si="333"/>
        <v>12</v>
      </c>
      <c r="M131" s="68">
        <f t="shared" si="333"/>
        <v>13</v>
      </c>
      <c r="N131" s="68">
        <f t="shared" si="333"/>
        <v>14</v>
      </c>
      <c r="O131" s="68">
        <f t="shared" si="333"/>
        <v>15</v>
      </c>
      <c r="P131" s="463">
        <f t="shared" si="333"/>
        <v>16</v>
      </c>
      <c r="Q131" s="68">
        <f t="shared" si="333"/>
        <v>17</v>
      </c>
      <c r="R131" s="68">
        <f t="shared" si="333"/>
        <v>18</v>
      </c>
      <c r="S131" s="68">
        <f t="shared" si="333"/>
        <v>19</v>
      </c>
      <c r="T131" s="463">
        <f t="shared" si="333"/>
        <v>20</v>
      </c>
      <c r="U131" s="68">
        <f t="shared" si="333"/>
        <v>21</v>
      </c>
      <c r="V131" s="68">
        <f t="shared" si="333"/>
        <v>22</v>
      </c>
      <c r="W131" s="68">
        <f t="shared" si="333"/>
        <v>23</v>
      </c>
      <c r="X131" s="68">
        <f t="shared" si="333"/>
        <v>24</v>
      </c>
      <c r="Y131" s="463">
        <f t="shared" si="333"/>
        <v>25</v>
      </c>
      <c r="Z131" s="68">
        <f t="shared" si="333"/>
        <v>26</v>
      </c>
      <c r="AA131" s="68">
        <f t="shared" si="333"/>
        <v>27</v>
      </c>
      <c r="AB131" s="68">
        <f t="shared" si="333"/>
        <v>28</v>
      </c>
      <c r="AC131" s="463">
        <f t="shared" si="333"/>
        <v>29</v>
      </c>
      <c r="AD131" s="68">
        <f t="shared" si="333"/>
        <v>30</v>
      </c>
      <c r="AE131" s="68">
        <f t="shared" si="333"/>
        <v>31</v>
      </c>
      <c r="AF131" s="68">
        <f t="shared" si="333"/>
        <v>32</v>
      </c>
      <c r="AG131" s="68">
        <f t="shared" si="333"/>
        <v>33</v>
      </c>
      <c r="AH131" s="463">
        <f t="shared" si="333"/>
        <v>34</v>
      </c>
      <c r="AI131" s="68">
        <f t="shared" si="333"/>
        <v>35</v>
      </c>
      <c r="AJ131" s="68">
        <f t="shared" si="333"/>
        <v>36</v>
      </c>
      <c r="AK131" s="68">
        <f t="shared" si="333"/>
        <v>37</v>
      </c>
      <c r="AL131" s="463">
        <f t="shared" si="333"/>
        <v>38</v>
      </c>
      <c r="AM131" s="68">
        <f t="shared" si="333"/>
        <v>39</v>
      </c>
      <c r="AN131" s="68">
        <f t="shared" si="333"/>
        <v>40</v>
      </c>
      <c r="AO131" s="68">
        <f t="shared" si="333"/>
        <v>41</v>
      </c>
      <c r="AP131" s="68">
        <f t="shared" si="333"/>
        <v>42</v>
      </c>
      <c r="AQ131" s="463">
        <f t="shared" si="333"/>
        <v>43</v>
      </c>
      <c r="AR131" s="68">
        <f t="shared" si="333"/>
        <v>44</v>
      </c>
      <c r="AS131" s="68">
        <f t="shared" si="333"/>
        <v>45</v>
      </c>
      <c r="AT131" s="68">
        <f t="shared" si="333"/>
        <v>46</v>
      </c>
      <c r="AU131" s="463">
        <f t="shared" si="333"/>
        <v>47</v>
      </c>
      <c r="AV131" s="66"/>
      <c r="AX131" s="66"/>
      <c r="AY131" s="66"/>
      <c r="AZ131" s="66"/>
      <c r="BA131" s="66"/>
      <c r="BB131" s="66"/>
      <c r="BC131" s="66"/>
      <c r="BD131" s="66"/>
      <c r="BE131" s="66"/>
      <c r="BF131" s="66"/>
      <c r="BG131" s="66"/>
      <c r="BH131" s="66"/>
      <c r="BI131" s="66"/>
      <c r="BJ131" s="66"/>
      <c r="BK131" s="66"/>
      <c r="BL131" s="66"/>
      <c r="BM131" s="66"/>
      <c r="BN131" s="66"/>
      <c r="BO131" s="66"/>
      <c r="BP131" s="66"/>
      <c r="BQ131" s="66"/>
      <c r="BR131" s="66"/>
      <c r="BS131" s="66"/>
      <c r="BT131" s="66"/>
      <c r="BU131" s="66"/>
      <c r="BV131" s="66"/>
      <c r="BW131" s="66"/>
      <c r="BX131" s="66"/>
      <c r="BY131" s="66"/>
      <c r="BZ131" s="66"/>
      <c r="CA131" s="66"/>
      <c r="CB131" s="66"/>
      <c r="CC131" s="66"/>
      <c r="CD131" s="66"/>
      <c r="CE131" s="66"/>
      <c r="CF131" s="66"/>
      <c r="CG131" s="66"/>
      <c r="CH131" s="66"/>
      <c r="CI131" s="66"/>
      <c r="CJ131" s="66"/>
      <c r="CK131" s="66"/>
      <c r="CL131" s="66"/>
      <c r="CM131" s="66"/>
      <c r="CN131" s="66"/>
      <c r="CO131" s="66"/>
      <c r="CP131" s="66"/>
      <c r="CQ131" s="66"/>
      <c r="CR131" s="66"/>
      <c r="CS131" s="66"/>
      <c r="CT131" s="66"/>
      <c r="CU131" s="66"/>
      <c r="CV131" s="66"/>
      <c r="CW131" s="66"/>
      <c r="CX131" s="66"/>
      <c r="CY131" s="66"/>
      <c r="CZ131" s="66"/>
      <c r="DA131" s="66"/>
      <c r="DB131" s="66"/>
      <c r="DC131" s="66"/>
      <c r="DD131" s="66"/>
      <c r="DE131" s="66"/>
      <c r="DF131" s="66"/>
      <c r="DG131" s="66"/>
      <c r="DH131" s="66"/>
      <c r="DI131" s="66"/>
      <c r="DJ131" s="66"/>
      <c r="DK131" s="66"/>
      <c r="DL131" s="66"/>
      <c r="DM131" s="66"/>
      <c r="DN131" s="66"/>
      <c r="DO131" s="66"/>
      <c r="DP131" s="66"/>
    </row>
    <row r="132" spans="1:120" x14ac:dyDescent="0.25">
      <c r="A132" s="66">
        <f t="shared" si="328"/>
        <v>0</v>
      </c>
      <c r="B132" s="67"/>
      <c r="C132" s="68">
        <v>3</v>
      </c>
      <c r="D132" s="68">
        <f t="shared" si="329"/>
        <v>4</v>
      </c>
      <c r="E132" s="68">
        <f t="shared" ref="E132:AU133" si="334">D132+1</f>
        <v>5</v>
      </c>
      <c r="F132" s="68">
        <f t="shared" si="334"/>
        <v>6</v>
      </c>
      <c r="G132" s="463">
        <f t="shared" si="334"/>
        <v>7</v>
      </c>
      <c r="H132" s="68">
        <f t="shared" si="334"/>
        <v>8</v>
      </c>
      <c r="I132" s="68">
        <f t="shared" si="334"/>
        <v>9</v>
      </c>
      <c r="J132" s="68">
        <f t="shared" si="334"/>
        <v>10</v>
      </c>
      <c r="K132" s="463">
        <f t="shared" si="334"/>
        <v>11</v>
      </c>
      <c r="L132" s="68">
        <f t="shared" si="334"/>
        <v>12</v>
      </c>
      <c r="M132" s="68">
        <f t="shared" si="334"/>
        <v>13</v>
      </c>
      <c r="N132" s="68">
        <f t="shared" si="334"/>
        <v>14</v>
      </c>
      <c r="O132" s="68">
        <f t="shared" si="334"/>
        <v>15</v>
      </c>
      <c r="P132" s="463">
        <f t="shared" si="334"/>
        <v>16</v>
      </c>
      <c r="Q132" s="68">
        <f t="shared" si="334"/>
        <v>17</v>
      </c>
      <c r="R132" s="68">
        <f t="shared" si="334"/>
        <v>18</v>
      </c>
      <c r="S132" s="68">
        <f t="shared" si="334"/>
        <v>19</v>
      </c>
      <c r="T132" s="463">
        <f t="shared" si="334"/>
        <v>20</v>
      </c>
      <c r="U132" s="68">
        <f t="shared" si="334"/>
        <v>21</v>
      </c>
      <c r="V132" s="68">
        <f t="shared" si="334"/>
        <v>22</v>
      </c>
      <c r="W132" s="68">
        <f t="shared" si="334"/>
        <v>23</v>
      </c>
      <c r="X132" s="68">
        <f t="shared" si="334"/>
        <v>24</v>
      </c>
      <c r="Y132" s="463">
        <f t="shared" si="334"/>
        <v>25</v>
      </c>
      <c r="Z132" s="68">
        <f t="shared" si="334"/>
        <v>26</v>
      </c>
      <c r="AA132" s="68">
        <f t="shared" si="334"/>
        <v>27</v>
      </c>
      <c r="AB132" s="68">
        <f t="shared" si="334"/>
        <v>28</v>
      </c>
      <c r="AC132" s="463">
        <f t="shared" si="334"/>
        <v>29</v>
      </c>
      <c r="AD132" s="68">
        <f t="shared" si="334"/>
        <v>30</v>
      </c>
      <c r="AE132" s="68">
        <f t="shared" si="334"/>
        <v>31</v>
      </c>
      <c r="AF132" s="68">
        <f t="shared" si="334"/>
        <v>32</v>
      </c>
      <c r="AG132" s="68">
        <f t="shared" si="334"/>
        <v>33</v>
      </c>
      <c r="AH132" s="463">
        <f t="shared" si="334"/>
        <v>34</v>
      </c>
      <c r="AI132" s="68">
        <f t="shared" si="334"/>
        <v>35</v>
      </c>
      <c r="AJ132" s="68">
        <f t="shared" si="334"/>
        <v>36</v>
      </c>
      <c r="AK132" s="68">
        <f t="shared" si="334"/>
        <v>37</v>
      </c>
      <c r="AL132" s="463">
        <f t="shared" si="334"/>
        <v>38</v>
      </c>
      <c r="AM132" s="68">
        <f t="shared" si="334"/>
        <v>39</v>
      </c>
      <c r="AN132" s="68">
        <f t="shared" si="334"/>
        <v>40</v>
      </c>
      <c r="AO132" s="68">
        <f t="shared" si="334"/>
        <v>41</v>
      </c>
      <c r="AP132" s="68">
        <f t="shared" si="334"/>
        <v>42</v>
      </c>
      <c r="AQ132" s="463">
        <f t="shared" si="334"/>
        <v>43</v>
      </c>
      <c r="AR132" s="68">
        <f t="shared" si="334"/>
        <v>44</v>
      </c>
      <c r="AS132" s="68">
        <f t="shared" si="334"/>
        <v>45</v>
      </c>
      <c r="AT132" s="68">
        <f t="shared" si="334"/>
        <v>46</v>
      </c>
      <c r="AU132" s="463">
        <f t="shared" si="334"/>
        <v>47</v>
      </c>
      <c r="AV132" s="66"/>
      <c r="AX132" s="66"/>
      <c r="AY132" s="66"/>
      <c r="AZ132" s="66"/>
      <c r="BA132" s="66"/>
      <c r="BB132" s="66"/>
      <c r="BC132" s="66"/>
      <c r="BD132" s="66"/>
      <c r="BE132" s="66"/>
      <c r="BF132" s="66"/>
      <c r="BG132" s="66"/>
      <c r="BH132" s="66"/>
      <c r="BI132" s="66"/>
      <c r="BJ132" s="66"/>
      <c r="BK132" s="66"/>
      <c r="BL132" s="66"/>
      <c r="BM132" s="66"/>
      <c r="BN132" s="66"/>
      <c r="BO132" s="66"/>
      <c r="BP132" s="66"/>
      <c r="BQ132" s="66"/>
      <c r="BR132" s="66"/>
      <c r="BS132" s="66"/>
      <c r="BT132" s="66"/>
      <c r="BU132" s="66"/>
      <c r="BV132" s="66"/>
      <c r="BW132" s="66"/>
      <c r="BX132" s="66"/>
      <c r="BY132" s="66"/>
      <c r="BZ132" s="66"/>
      <c r="CA132" s="66"/>
      <c r="CB132" s="66"/>
      <c r="CC132" s="66"/>
      <c r="CD132" s="66"/>
      <c r="CE132" s="66"/>
      <c r="CF132" s="66"/>
      <c r="CG132" s="66"/>
      <c r="CH132" s="66"/>
      <c r="CI132" s="66"/>
      <c r="CJ132" s="66"/>
      <c r="CK132" s="66"/>
      <c r="CL132" s="66"/>
      <c r="CM132" s="66"/>
      <c r="CN132" s="66"/>
      <c r="CO132" s="66"/>
      <c r="CP132" s="66"/>
      <c r="CQ132" s="66"/>
      <c r="CR132" s="66"/>
      <c r="CS132" s="66"/>
      <c r="CT132" s="66"/>
      <c r="CU132" s="66"/>
      <c r="CV132" s="66"/>
      <c r="CW132" s="66"/>
      <c r="CX132" s="66"/>
      <c r="CY132" s="66"/>
      <c r="CZ132" s="66"/>
      <c r="DA132" s="66"/>
      <c r="DB132" s="66"/>
      <c r="DC132" s="66"/>
      <c r="DD132" s="66"/>
      <c r="DE132" s="66"/>
      <c r="DF132" s="66"/>
      <c r="DG132" s="66"/>
      <c r="DH132" s="66"/>
      <c r="DI132" s="66"/>
      <c r="DJ132" s="66"/>
      <c r="DK132" s="66"/>
      <c r="DL132" s="66"/>
      <c r="DM132" s="66"/>
      <c r="DN132" s="66"/>
      <c r="DO132" s="66"/>
      <c r="DP132" s="66"/>
    </row>
    <row r="133" spans="1:120" x14ac:dyDescent="0.25">
      <c r="A133" s="66">
        <f t="shared" si="328"/>
        <v>0</v>
      </c>
      <c r="B133" s="67"/>
      <c r="C133" s="68">
        <v>3</v>
      </c>
      <c r="D133" s="68">
        <f t="shared" si="329"/>
        <v>4</v>
      </c>
      <c r="E133" s="68">
        <f t="shared" si="334"/>
        <v>5</v>
      </c>
      <c r="F133" s="68">
        <f t="shared" si="334"/>
        <v>6</v>
      </c>
      <c r="G133" s="463">
        <f t="shared" si="334"/>
        <v>7</v>
      </c>
      <c r="H133" s="68">
        <f t="shared" si="334"/>
        <v>8</v>
      </c>
      <c r="I133" s="68">
        <f t="shared" si="334"/>
        <v>9</v>
      </c>
      <c r="J133" s="68">
        <f t="shared" si="334"/>
        <v>10</v>
      </c>
      <c r="K133" s="463">
        <f t="shared" si="334"/>
        <v>11</v>
      </c>
      <c r="L133" s="68">
        <f t="shared" si="334"/>
        <v>12</v>
      </c>
      <c r="M133" s="68">
        <f t="shared" si="334"/>
        <v>13</v>
      </c>
      <c r="N133" s="68">
        <f t="shared" si="334"/>
        <v>14</v>
      </c>
      <c r="O133" s="68">
        <f t="shared" si="334"/>
        <v>15</v>
      </c>
      <c r="P133" s="463">
        <f t="shared" si="334"/>
        <v>16</v>
      </c>
      <c r="Q133" s="68">
        <f t="shared" si="334"/>
        <v>17</v>
      </c>
      <c r="R133" s="68">
        <f t="shared" si="334"/>
        <v>18</v>
      </c>
      <c r="S133" s="68">
        <f t="shared" si="334"/>
        <v>19</v>
      </c>
      <c r="T133" s="463">
        <f t="shared" si="334"/>
        <v>20</v>
      </c>
      <c r="U133" s="68">
        <f t="shared" si="334"/>
        <v>21</v>
      </c>
      <c r="V133" s="68">
        <f t="shared" si="334"/>
        <v>22</v>
      </c>
      <c r="W133" s="68">
        <f t="shared" si="334"/>
        <v>23</v>
      </c>
      <c r="X133" s="68">
        <f t="shared" si="334"/>
        <v>24</v>
      </c>
      <c r="Y133" s="463">
        <f t="shared" si="334"/>
        <v>25</v>
      </c>
      <c r="Z133" s="68">
        <f t="shared" si="334"/>
        <v>26</v>
      </c>
      <c r="AA133" s="68">
        <f t="shared" si="334"/>
        <v>27</v>
      </c>
      <c r="AB133" s="68">
        <f t="shared" si="334"/>
        <v>28</v>
      </c>
      <c r="AC133" s="463">
        <f t="shared" si="334"/>
        <v>29</v>
      </c>
      <c r="AD133" s="68">
        <f t="shared" si="334"/>
        <v>30</v>
      </c>
      <c r="AE133" s="68">
        <f t="shared" si="334"/>
        <v>31</v>
      </c>
      <c r="AF133" s="68">
        <f t="shared" si="334"/>
        <v>32</v>
      </c>
      <c r="AG133" s="68">
        <f t="shared" si="334"/>
        <v>33</v>
      </c>
      <c r="AH133" s="463">
        <f t="shared" si="334"/>
        <v>34</v>
      </c>
      <c r="AI133" s="68">
        <f t="shared" si="334"/>
        <v>35</v>
      </c>
      <c r="AJ133" s="68">
        <f t="shared" si="334"/>
        <v>36</v>
      </c>
      <c r="AK133" s="68">
        <f t="shared" si="334"/>
        <v>37</v>
      </c>
      <c r="AL133" s="463">
        <f t="shared" si="334"/>
        <v>38</v>
      </c>
      <c r="AM133" s="68">
        <f t="shared" si="334"/>
        <v>39</v>
      </c>
      <c r="AN133" s="68">
        <f t="shared" si="334"/>
        <v>40</v>
      </c>
      <c r="AO133" s="68">
        <f t="shared" si="334"/>
        <v>41</v>
      </c>
      <c r="AP133" s="68">
        <f t="shared" si="334"/>
        <v>42</v>
      </c>
      <c r="AQ133" s="463">
        <f t="shared" si="334"/>
        <v>43</v>
      </c>
      <c r="AR133" s="68">
        <f t="shared" si="334"/>
        <v>44</v>
      </c>
      <c r="AS133" s="68">
        <f t="shared" si="334"/>
        <v>45</v>
      </c>
      <c r="AT133" s="68">
        <f t="shared" si="334"/>
        <v>46</v>
      </c>
      <c r="AU133" s="463">
        <f t="shared" si="334"/>
        <v>47</v>
      </c>
      <c r="AV133" s="66"/>
      <c r="AX133" s="66"/>
      <c r="AY133" s="66"/>
      <c r="AZ133" s="66"/>
      <c r="BA133" s="66"/>
      <c r="BB133" s="66"/>
      <c r="BC133" s="66"/>
      <c r="BD133" s="66"/>
      <c r="BE133" s="66"/>
      <c r="BF133" s="66"/>
      <c r="BG133" s="66"/>
      <c r="BH133" s="66"/>
      <c r="BI133" s="66"/>
      <c r="BJ133" s="66"/>
      <c r="BK133" s="66"/>
      <c r="BL133" s="66"/>
      <c r="BM133" s="66"/>
      <c r="BN133" s="66"/>
      <c r="BO133" s="66"/>
      <c r="BP133" s="66"/>
      <c r="BQ133" s="66"/>
      <c r="BR133" s="66"/>
      <c r="BS133" s="66"/>
      <c r="BT133" s="66"/>
      <c r="BU133" s="66"/>
      <c r="BV133" s="66"/>
      <c r="BW133" s="66"/>
      <c r="BX133" s="66"/>
      <c r="BY133" s="66"/>
      <c r="BZ133" s="66"/>
      <c r="CA133" s="66"/>
      <c r="CB133" s="66"/>
      <c r="CC133" s="66"/>
      <c r="CD133" s="66"/>
      <c r="CE133" s="66"/>
      <c r="CF133" s="66"/>
      <c r="CG133" s="66"/>
      <c r="CH133" s="66"/>
      <c r="CI133" s="66"/>
      <c r="CJ133" s="66"/>
      <c r="CK133" s="66"/>
      <c r="CL133" s="66"/>
      <c r="CM133" s="66"/>
      <c r="CN133" s="66"/>
      <c r="CO133" s="66"/>
      <c r="CP133" s="66"/>
      <c r="CQ133" s="66"/>
      <c r="CR133" s="66"/>
      <c r="CS133" s="66"/>
      <c r="CT133" s="66"/>
      <c r="CU133" s="66"/>
      <c r="CV133" s="66"/>
      <c r="CW133" s="66"/>
      <c r="CX133" s="66"/>
      <c r="CY133" s="66"/>
      <c r="CZ133" s="66"/>
      <c r="DA133" s="66"/>
      <c r="DB133" s="66"/>
      <c r="DC133" s="66"/>
      <c r="DD133" s="66"/>
      <c r="DE133" s="66"/>
      <c r="DF133" s="66"/>
      <c r="DG133" s="66"/>
      <c r="DH133" s="66"/>
      <c r="DI133" s="66"/>
      <c r="DJ133" s="66"/>
      <c r="DK133" s="66"/>
      <c r="DL133" s="66"/>
      <c r="DM133" s="66"/>
      <c r="DN133" s="66"/>
      <c r="DO133" s="66"/>
      <c r="DP133" s="66"/>
    </row>
    <row r="134" spans="1:120" x14ac:dyDescent="0.25">
      <c r="A134" s="66"/>
      <c r="B134" s="67"/>
      <c r="C134" s="68"/>
      <c r="D134" s="68"/>
      <c r="E134" s="68"/>
      <c r="F134" s="68"/>
      <c r="G134" s="463"/>
      <c r="H134" s="68"/>
      <c r="I134" s="68"/>
      <c r="J134" s="68"/>
      <c r="K134" s="463"/>
      <c r="L134" s="68"/>
      <c r="M134" s="68"/>
      <c r="N134" s="68"/>
      <c r="O134" s="68"/>
      <c r="P134" s="463"/>
      <c r="Q134" s="68"/>
      <c r="R134" s="68"/>
      <c r="S134" s="68"/>
      <c r="T134" s="463"/>
      <c r="U134" s="68"/>
      <c r="V134" s="68"/>
      <c r="W134" s="68"/>
      <c r="X134" s="68"/>
      <c r="Y134" s="463"/>
      <c r="Z134" s="68"/>
      <c r="AA134" s="68"/>
      <c r="AB134" s="68"/>
      <c r="AC134" s="463"/>
      <c r="AD134" s="68"/>
      <c r="AE134" s="68"/>
      <c r="AF134" s="68"/>
      <c r="AG134" s="68"/>
      <c r="AH134" s="463"/>
      <c r="AI134" s="68"/>
      <c r="AJ134" s="68"/>
      <c r="AK134" s="68"/>
      <c r="AL134" s="463"/>
      <c r="AM134" s="68"/>
      <c r="AN134" s="68"/>
      <c r="AO134" s="68"/>
      <c r="AP134" s="68"/>
      <c r="AQ134" s="463"/>
      <c r="AR134" s="68"/>
      <c r="AS134" s="68"/>
      <c r="AT134" s="68"/>
      <c r="AU134" s="463"/>
      <c r="AV134" s="66"/>
      <c r="AX134" s="66"/>
      <c r="AY134" s="66"/>
      <c r="AZ134" s="66"/>
      <c r="BA134" s="66"/>
      <c r="BB134" s="66"/>
      <c r="BC134" s="66"/>
      <c r="BD134" s="66"/>
      <c r="BE134" s="66"/>
      <c r="BF134" s="66"/>
      <c r="BG134" s="66"/>
      <c r="BH134" s="66"/>
      <c r="BI134" s="66"/>
      <c r="BJ134" s="66"/>
      <c r="BK134" s="66"/>
      <c r="BL134" s="66"/>
      <c r="BM134" s="66"/>
      <c r="BN134" s="66"/>
      <c r="BO134" s="66"/>
      <c r="BP134" s="66"/>
      <c r="BQ134" s="66"/>
      <c r="BR134" s="66"/>
      <c r="BS134" s="66"/>
      <c r="BT134" s="66"/>
      <c r="BU134" s="66"/>
      <c r="BV134" s="66"/>
      <c r="BW134" s="66"/>
      <c r="BX134" s="66"/>
      <c r="BY134" s="66"/>
      <c r="BZ134" s="66"/>
      <c r="CA134" s="66"/>
      <c r="CB134" s="66"/>
      <c r="CC134" s="66"/>
      <c r="CD134" s="66"/>
      <c r="CE134" s="66"/>
      <c r="CF134" s="66"/>
      <c r="CG134" s="66"/>
      <c r="CH134" s="66"/>
      <c r="CI134" s="66"/>
      <c r="CJ134" s="66"/>
      <c r="CK134" s="66"/>
      <c r="CL134" s="66"/>
      <c r="CM134" s="66"/>
      <c r="CN134" s="66"/>
      <c r="CO134" s="66"/>
      <c r="CP134" s="66"/>
      <c r="CQ134" s="66"/>
      <c r="CR134" s="66"/>
      <c r="CS134" s="66"/>
      <c r="CT134" s="66"/>
      <c r="CU134" s="66"/>
      <c r="CV134" s="66"/>
      <c r="CW134" s="66"/>
      <c r="CX134" s="66"/>
      <c r="CY134" s="66"/>
      <c r="CZ134" s="66"/>
      <c r="DA134" s="66"/>
      <c r="DB134" s="66"/>
      <c r="DC134" s="66"/>
      <c r="DD134" s="66"/>
      <c r="DE134" s="66"/>
      <c r="DF134" s="66"/>
      <c r="DG134" s="66"/>
      <c r="DH134" s="66"/>
      <c r="DI134" s="66"/>
      <c r="DJ134" s="66"/>
      <c r="DK134" s="66"/>
      <c r="DL134" s="66"/>
      <c r="DM134" s="66"/>
      <c r="DN134" s="66"/>
      <c r="DO134" s="66"/>
      <c r="DP134" s="66"/>
    </row>
    <row r="135" spans="1:120" x14ac:dyDescent="0.25">
      <c r="A135" s="51">
        <f t="shared" ref="A135:B164" si="335">A70</f>
        <v>1</v>
      </c>
      <c r="B135" s="31" t="str">
        <f t="shared" si="335"/>
        <v>Salma</v>
      </c>
      <c r="C135" s="20" t="str">
        <f t="shared" ref="C135:AU135" si="336">IF(C70="","",":")</f>
        <v/>
      </c>
      <c r="D135" s="21" t="str">
        <f t="shared" si="336"/>
        <v/>
      </c>
      <c r="E135" s="21" t="str">
        <f t="shared" si="336"/>
        <v/>
      </c>
      <c r="F135" s="21" t="str">
        <f t="shared" si="336"/>
        <v>:</v>
      </c>
      <c r="G135" s="448" t="str">
        <f t="shared" si="336"/>
        <v>:</v>
      </c>
      <c r="H135" s="21" t="str">
        <f t="shared" si="336"/>
        <v>:</v>
      </c>
      <c r="I135" s="21" t="str">
        <f t="shared" si="336"/>
        <v>:</v>
      </c>
      <c r="J135" s="21" t="str">
        <f t="shared" si="336"/>
        <v>:</v>
      </c>
      <c r="K135" s="487" t="str">
        <f t="shared" si="336"/>
        <v/>
      </c>
      <c r="L135" s="20" t="str">
        <f t="shared" si="336"/>
        <v/>
      </c>
      <c r="M135" s="21" t="str">
        <f t="shared" si="336"/>
        <v/>
      </c>
      <c r="N135" s="21" t="str">
        <f t="shared" si="336"/>
        <v/>
      </c>
      <c r="O135" s="21" t="str">
        <f t="shared" si="336"/>
        <v>:</v>
      </c>
      <c r="P135" s="448" t="str">
        <f t="shared" si="336"/>
        <v>:</v>
      </c>
      <c r="Q135" s="21" t="str">
        <f t="shared" si="336"/>
        <v>:</v>
      </c>
      <c r="R135" s="21" t="str">
        <f t="shared" si="336"/>
        <v>:</v>
      </c>
      <c r="S135" s="21" t="str">
        <f t="shared" si="336"/>
        <v>:</v>
      </c>
      <c r="T135" s="487" t="str">
        <f t="shared" si="336"/>
        <v/>
      </c>
      <c r="U135" s="20" t="str">
        <f t="shared" si="336"/>
        <v/>
      </c>
      <c r="V135" s="21" t="str">
        <f t="shared" si="336"/>
        <v/>
      </c>
      <c r="W135" s="21" t="str">
        <f t="shared" si="336"/>
        <v/>
      </c>
      <c r="X135" s="21" t="str">
        <f t="shared" si="336"/>
        <v>:</v>
      </c>
      <c r="Y135" s="448" t="str">
        <f t="shared" si="336"/>
        <v>:</v>
      </c>
      <c r="Z135" s="21" t="str">
        <f t="shared" si="336"/>
        <v>:</v>
      </c>
      <c r="AA135" s="21" t="str">
        <f t="shared" si="336"/>
        <v>:</v>
      </c>
      <c r="AB135" s="21" t="str">
        <f t="shared" si="336"/>
        <v>:</v>
      </c>
      <c r="AC135" s="487" t="str">
        <f t="shared" si="336"/>
        <v/>
      </c>
      <c r="AD135" s="20" t="str">
        <f t="shared" si="336"/>
        <v/>
      </c>
      <c r="AE135" s="21" t="str">
        <f t="shared" si="336"/>
        <v/>
      </c>
      <c r="AF135" s="21" t="str">
        <f t="shared" si="336"/>
        <v/>
      </c>
      <c r="AG135" s="21" t="str">
        <f t="shared" si="336"/>
        <v>:</v>
      </c>
      <c r="AH135" s="448" t="str">
        <f t="shared" si="336"/>
        <v>:</v>
      </c>
      <c r="AI135" s="21" t="str">
        <f t="shared" si="336"/>
        <v>:</v>
      </c>
      <c r="AJ135" s="21" t="str">
        <f t="shared" si="336"/>
        <v>:</v>
      </c>
      <c r="AK135" s="21" t="str">
        <f t="shared" si="336"/>
        <v>:</v>
      </c>
      <c r="AL135" s="487" t="str">
        <f t="shared" si="336"/>
        <v/>
      </c>
      <c r="AM135" s="20" t="str">
        <f t="shared" si="336"/>
        <v/>
      </c>
      <c r="AN135" s="21" t="str">
        <f t="shared" si="336"/>
        <v/>
      </c>
      <c r="AO135" s="21" t="str">
        <f t="shared" si="336"/>
        <v/>
      </c>
      <c r="AP135" s="21" t="str">
        <f t="shared" si="336"/>
        <v>:</v>
      </c>
      <c r="AQ135" s="448" t="str">
        <f t="shared" si="336"/>
        <v>:</v>
      </c>
      <c r="AR135" s="21" t="str">
        <f t="shared" si="336"/>
        <v>:</v>
      </c>
      <c r="AS135" s="21" t="str">
        <f t="shared" si="336"/>
        <v>:</v>
      </c>
      <c r="AT135" s="21" t="str">
        <f t="shared" si="336"/>
        <v>:</v>
      </c>
      <c r="AU135" s="498" t="str">
        <f t="shared" si="336"/>
        <v/>
      </c>
      <c r="AV135" s="51">
        <f t="shared" ref="AV135" si="337">AV70</f>
        <v>25</v>
      </c>
      <c r="AX135" s="66"/>
      <c r="AY135" s="66"/>
      <c r="AZ135" s="66"/>
      <c r="BA135" s="66"/>
      <c r="BB135" s="66"/>
      <c r="BC135" s="66"/>
      <c r="BD135" s="66"/>
      <c r="BE135" s="66"/>
      <c r="BF135" s="66"/>
      <c r="BG135" s="66"/>
      <c r="BH135" s="66"/>
      <c r="BI135" s="66"/>
      <c r="BJ135" s="66"/>
      <c r="BK135" s="66"/>
      <c r="BL135" s="66"/>
      <c r="BM135" s="66"/>
      <c r="BN135" s="66"/>
      <c r="BO135" s="66"/>
      <c r="BP135" s="66"/>
      <c r="BQ135" s="66"/>
      <c r="BR135" s="66"/>
      <c r="BS135" s="66"/>
      <c r="BT135" s="66"/>
      <c r="BU135" s="66"/>
      <c r="BV135" s="66"/>
      <c r="BW135" s="66"/>
      <c r="BX135" s="66"/>
      <c r="BY135" s="66"/>
      <c r="BZ135" s="66"/>
      <c r="CA135" s="66"/>
      <c r="CB135" s="66"/>
      <c r="CC135" s="66"/>
      <c r="CD135" s="66"/>
      <c r="CE135" s="66"/>
      <c r="CF135" s="66"/>
      <c r="CG135" s="66"/>
      <c r="CH135" s="66"/>
      <c r="CI135" s="66"/>
      <c r="CJ135" s="66"/>
      <c r="CK135" s="66"/>
      <c r="CL135" s="66"/>
      <c r="CM135" s="66"/>
      <c r="CN135" s="66"/>
      <c r="CO135" s="66"/>
      <c r="CP135" s="66"/>
      <c r="CQ135" s="66"/>
      <c r="CR135" s="66"/>
      <c r="CS135" s="66"/>
      <c r="CT135" s="66"/>
      <c r="CU135" s="66"/>
      <c r="CV135" s="66"/>
      <c r="CW135" s="66"/>
      <c r="CX135" s="66"/>
      <c r="CY135" s="66"/>
      <c r="CZ135" s="66"/>
      <c r="DA135" s="66"/>
      <c r="DB135" s="66"/>
      <c r="DC135" s="66"/>
      <c r="DD135" s="66"/>
      <c r="DE135" s="66"/>
      <c r="DF135" s="66"/>
      <c r="DG135" s="66"/>
      <c r="DH135" s="66"/>
      <c r="DI135" s="66"/>
      <c r="DJ135" s="66"/>
      <c r="DK135" s="66"/>
      <c r="DL135" s="66"/>
      <c r="DM135" s="66"/>
      <c r="DN135" s="66"/>
      <c r="DO135" s="66"/>
      <c r="DP135" s="66"/>
    </row>
    <row r="136" spans="1:120" x14ac:dyDescent="0.25">
      <c r="A136" s="51">
        <f t="shared" si="335"/>
        <v>2</v>
      </c>
      <c r="B136" s="31" t="str">
        <f t="shared" si="335"/>
        <v>Sheema</v>
      </c>
      <c r="C136" s="20" t="str">
        <f t="shared" ref="C136:AU136" si="338">IF(C71="","",":")</f>
        <v/>
      </c>
      <c r="D136" s="21" t="str">
        <f t="shared" si="338"/>
        <v/>
      </c>
      <c r="E136" s="21" t="str">
        <f t="shared" si="338"/>
        <v/>
      </c>
      <c r="F136" s="21" t="str">
        <f t="shared" si="338"/>
        <v/>
      </c>
      <c r="G136" s="448" t="str">
        <f t="shared" si="338"/>
        <v/>
      </c>
      <c r="H136" s="21" t="str">
        <f t="shared" si="338"/>
        <v>:</v>
      </c>
      <c r="I136" s="21" t="str">
        <f t="shared" si="338"/>
        <v>:</v>
      </c>
      <c r="J136" s="21" t="str">
        <f t="shared" si="338"/>
        <v>:</v>
      </c>
      <c r="K136" s="487" t="str">
        <f t="shared" si="338"/>
        <v/>
      </c>
      <c r="L136" s="20" t="str">
        <f t="shared" si="338"/>
        <v>:</v>
      </c>
      <c r="M136" s="21" t="str">
        <f t="shared" si="338"/>
        <v/>
      </c>
      <c r="N136" s="21" t="str">
        <f t="shared" si="338"/>
        <v/>
      </c>
      <c r="O136" s="21" t="str">
        <f t="shared" si="338"/>
        <v/>
      </c>
      <c r="P136" s="448" t="str">
        <f t="shared" si="338"/>
        <v/>
      </c>
      <c r="Q136" s="21" t="str">
        <f t="shared" si="338"/>
        <v>:</v>
      </c>
      <c r="R136" s="21" t="str">
        <f t="shared" si="338"/>
        <v/>
      </c>
      <c r="S136" s="21" t="str">
        <f t="shared" si="338"/>
        <v>:</v>
      </c>
      <c r="T136" s="487" t="str">
        <f t="shared" si="338"/>
        <v/>
      </c>
      <c r="U136" s="20" t="str">
        <f t="shared" si="338"/>
        <v>:</v>
      </c>
      <c r="V136" s="21" t="str">
        <f t="shared" si="338"/>
        <v>:</v>
      </c>
      <c r="W136" s="21" t="str">
        <f t="shared" si="338"/>
        <v/>
      </c>
      <c r="X136" s="21" t="str">
        <f t="shared" si="338"/>
        <v/>
      </c>
      <c r="Y136" s="448" t="str">
        <f t="shared" si="338"/>
        <v/>
      </c>
      <c r="Z136" s="21" t="str">
        <f t="shared" si="338"/>
        <v>:</v>
      </c>
      <c r="AA136" s="21" t="str">
        <f t="shared" si="338"/>
        <v/>
      </c>
      <c r="AB136" s="21" t="str">
        <f t="shared" si="338"/>
        <v>:</v>
      </c>
      <c r="AC136" s="487" t="str">
        <f t="shared" si="338"/>
        <v/>
      </c>
      <c r="AD136" s="20" t="str">
        <f t="shared" si="338"/>
        <v/>
      </c>
      <c r="AE136" s="21" t="str">
        <f t="shared" si="338"/>
        <v/>
      </c>
      <c r="AF136" s="21" t="str">
        <f t="shared" si="338"/>
        <v>:</v>
      </c>
      <c r="AG136" s="21" t="str">
        <f t="shared" si="338"/>
        <v>:</v>
      </c>
      <c r="AH136" s="448" t="str">
        <f t="shared" si="338"/>
        <v/>
      </c>
      <c r="AI136" s="21" t="str">
        <f t="shared" si="338"/>
        <v>:</v>
      </c>
      <c r="AJ136" s="21" t="str">
        <f t="shared" si="338"/>
        <v>:</v>
      </c>
      <c r="AK136" s="21" t="str">
        <f t="shared" si="338"/>
        <v>:</v>
      </c>
      <c r="AL136" s="487" t="str">
        <f t="shared" si="338"/>
        <v/>
      </c>
      <c r="AM136" s="20" t="str">
        <f t="shared" si="338"/>
        <v/>
      </c>
      <c r="AN136" s="21" t="str">
        <f t="shared" si="338"/>
        <v/>
      </c>
      <c r="AO136" s="21" t="str">
        <f t="shared" si="338"/>
        <v/>
      </c>
      <c r="AP136" s="21" t="str">
        <f t="shared" si="338"/>
        <v/>
      </c>
      <c r="AQ136" s="448" t="str">
        <f t="shared" si="338"/>
        <v>:</v>
      </c>
      <c r="AR136" s="21" t="str">
        <f t="shared" si="338"/>
        <v>:</v>
      </c>
      <c r="AS136" s="21" t="str">
        <f t="shared" si="338"/>
        <v>:</v>
      </c>
      <c r="AT136" s="21" t="str">
        <f t="shared" si="338"/>
        <v>:</v>
      </c>
      <c r="AU136" s="498" t="str">
        <f t="shared" si="338"/>
        <v/>
      </c>
      <c r="AV136" s="51">
        <f t="shared" ref="AV136" si="339">AV71</f>
        <v>19</v>
      </c>
      <c r="AX136" s="66"/>
      <c r="AY136" s="66"/>
      <c r="AZ136" s="66"/>
      <c r="BA136" s="66"/>
      <c r="BB136" s="66"/>
      <c r="BC136" s="66"/>
      <c r="BD136" s="66"/>
      <c r="BE136" s="66"/>
      <c r="BF136" s="66"/>
      <c r="BG136" s="66"/>
      <c r="BH136" s="66"/>
      <c r="BI136" s="66"/>
      <c r="BJ136" s="66"/>
      <c r="BK136" s="66"/>
      <c r="BL136" s="66"/>
      <c r="BM136" s="66"/>
      <c r="BN136" s="66"/>
      <c r="BO136" s="66"/>
      <c r="BP136" s="66"/>
      <c r="BQ136" s="66"/>
      <c r="BR136" s="66"/>
      <c r="BS136" s="66"/>
      <c r="BT136" s="66"/>
      <c r="BU136" s="66"/>
      <c r="BV136" s="66"/>
      <c r="BW136" s="66"/>
      <c r="BX136" s="66"/>
      <c r="BY136" s="66"/>
      <c r="BZ136" s="66"/>
      <c r="CA136" s="66"/>
      <c r="CB136" s="66"/>
      <c r="CC136" s="66"/>
      <c r="CD136" s="66"/>
      <c r="CE136" s="66"/>
      <c r="CF136" s="66"/>
      <c r="CG136" s="66"/>
      <c r="CH136" s="66"/>
      <c r="CI136" s="66"/>
      <c r="CJ136" s="66"/>
      <c r="CK136" s="66"/>
      <c r="CL136" s="66"/>
      <c r="CM136" s="66"/>
      <c r="CN136" s="66"/>
      <c r="CO136" s="66"/>
      <c r="CP136" s="66"/>
      <c r="CQ136" s="66"/>
      <c r="CR136" s="66"/>
      <c r="CS136" s="66"/>
      <c r="CT136" s="66"/>
      <c r="CU136" s="66"/>
      <c r="CV136" s="66"/>
      <c r="CW136" s="66"/>
      <c r="CX136" s="66"/>
      <c r="CY136" s="66"/>
      <c r="CZ136" s="66"/>
      <c r="DA136" s="66"/>
      <c r="DB136" s="66"/>
      <c r="DC136" s="66"/>
      <c r="DD136" s="66"/>
      <c r="DE136" s="66"/>
      <c r="DF136" s="66"/>
      <c r="DG136" s="66"/>
      <c r="DH136" s="66"/>
      <c r="DI136" s="66"/>
      <c r="DJ136" s="66"/>
      <c r="DK136" s="66"/>
      <c r="DL136" s="66"/>
      <c r="DM136" s="66"/>
      <c r="DN136" s="66"/>
      <c r="DO136" s="66"/>
      <c r="DP136" s="66"/>
    </row>
    <row r="137" spans="1:120" x14ac:dyDescent="0.25">
      <c r="A137" s="51">
        <f t="shared" si="335"/>
        <v>3</v>
      </c>
      <c r="B137" s="31" t="str">
        <f t="shared" si="335"/>
        <v>Ummuhany</v>
      </c>
      <c r="C137" s="20" t="str">
        <f t="shared" ref="C137:AU137" si="340">IF(C72="","",":")</f>
        <v>:</v>
      </c>
      <c r="D137" s="21" t="str">
        <f t="shared" si="340"/>
        <v/>
      </c>
      <c r="E137" s="21" t="str">
        <f t="shared" si="340"/>
        <v/>
      </c>
      <c r="F137" s="21" t="str">
        <f t="shared" si="340"/>
        <v>:</v>
      </c>
      <c r="G137" s="448" t="str">
        <f t="shared" si="340"/>
        <v/>
      </c>
      <c r="H137" s="21" t="str">
        <f t="shared" si="340"/>
        <v>:</v>
      </c>
      <c r="I137" s="21" t="str">
        <f t="shared" si="340"/>
        <v/>
      </c>
      <c r="J137" s="21" t="str">
        <f t="shared" si="340"/>
        <v>:</v>
      </c>
      <c r="K137" s="487" t="str">
        <f t="shared" si="340"/>
        <v/>
      </c>
      <c r="L137" s="20" t="str">
        <f t="shared" si="340"/>
        <v/>
      </c>
      <c r="M137" s="21" t="str">
        <f t="shared" si="340"/>
        <v/>
      </c>
      <c r="N137" s="21" t="str">
        <f t="shared" si="340"/>
        <v/>
      </c>
      <c r="O137" s="21" t="str">
        <f t="shared" si="340"/>
        <v>:</v>
      </c>
      <c r="P137" s="448" t="str">
        <f t="shared" si="340"/>
        <v>:</v>
      </c>
      <c r="Q137" s="21" t="str">
        <f t="shared" si="340"/>
        <v/>
      </c>
      <c r="R137" s="21" t="str">
        <f t="shared" si="340"/>
        <v>:</v>
      </c>
      <c r="S137" s="21" t="str">
        <f t="shared" si="340"/>
        <v>:</v>
      </c>
      <c r="T137" s="487" t="str">
        <f t="shared" si="340"/>
        <v/>
      </c>
      <c r="U137" s="20" t="str">
        <f t="shared" si="340"/>
        <v>:</v>
      </c>
      <c r="V137" s="21" t="str">
        <f t="shared" si="340"/>
        <v/>
      </c>
      <c r="W137" s="21" t="str">
        <f t="shared" si="340"/>
        <v>:</v>
      </c>
      <c r="X137" s="21" t="str">
        <f t="shared" si="340"/>
        <v>:</v>
      </c>
      <c r="Y137" s="448" t="str">
        <f t="shared" si="340"/>
        <v/>
      </c>
      <c r="Z137" s="21" t="str">
        <f t="shared" si="340"/>
        <v/>
      </c>
      <c r="AA137" s="21" t="str">
        <f t="shared" si="340"/>
        <v/>
      </c>
      <c r="AB137" s="21" t="str">
        <f t="shared" si="340"/>
        <v/>
      </c>
      <c r="AC137" s="487" t="str">
        <f t="shared" si="340"/>
        <v/>
      </c>
      <c r="AD137" s="20" t="str">
        <f t="shared" si="340"/>
        <v>:</v>
      </c>
      <c r="AE137" s="21" t="str">
        <f t="shared" si="340"/>
        <v>:</v>
      </c>
      <c r="AF137" s="21" t="str">
        <f t="shared" si="340"/>
        <v>:</v>
      </c>
      <c r="AG137" s="21" t="str">
        <f t="shared" si="340"/>
        <v/>
      </c>
      <c r="AH137" s="448" t="str">
        <f t="shared" si="340"/>
        <v/>
      </c>
      <c r="AI137" s="21" t="str">
        <f t="shared" si="340"/>
        <v/>
      </c>
      <c r="AJ137" s="21" t="str">
        <f t="shared" si="340"/>
        <v/>
      </c>
      <c r="AK137" s="21" t="str">
        <f t="shared" si="340"/>
        <v/>
      </c>
      <c r="AL137" s="487" t="str">
        <f t="shared" si="340"/>
        <v/>
      </c>
      <c r="AM137" s="20" t="str">
        <f t="shared" si="340"/>
        <v>:</v>
      </c>
      <c r="AN137" s="21" t="str">
        <f t="shared" si="340"/>
        <v/>
      </c>
      <c r="AO137" s="21" t="str">
        <f t="shared" si="340"/>
        <v>:</v>
      </c>
      <c r="AP137" s="21" t="str">
        <f t="shared" si="340"/>
        <v>:</v>
      </c>
      <c r="AQ137" s="448" t="str">
        <f t="shared" si="340"/>
        <v/>
      </c>
      <c r="AR137" s="21" t="str">
        <f t="shared" si="340"/>
        <v/>
      </c>
      <c r="AS137" s="21" t="str">
        <f t="shared" si="340"/>
        <v>:</v>
      </c>
      <c r="AT137" s="21" t="str">
        <f t="shared" si="340"/>
        <v/>
      </c>
      <c r="AU137" s="498" t="str">
        <f t="shared" si="340"/>
        <v/>
      </c>
      <c r="AV137" s="51">
        <f t="shared" ref="AV137" si="341">AV72</f>
        <v>18</v>
      </c>
      <c r="AX137" s="66"/>
      <c r="AY137" s="66"/>
      <c r="AZ137" s="66"/>
      <c r="BA137" s="66"/>
      <c r="BB137" s="66"/>
      <c r="BC137" s="66"/>
      <c r="BD137" s="66"/>
      <c r="BE137" s="66"/>
      <c r="BF137" s="66"/>
      <c r="BG137" s="66"/>
      <c r="BH137" s="66"/>
      <c r="BI137" s="66"/>
      <c r="BJ137" s="66"/>
      <c r="BK137" s="66"/>
      <c r="BL137" s="66"/>
      <c r="BM137" s="66"/>
      <c r="BN137" s="66"/>
      <c r="BO137" s="66"/>
      <c r="BP137" s="66"/>
      <c r="BQ137" s="66"/>
      <c r="BR137" s="66"/>
      <c r="BS137" s="66"/>
      <c r="BT137" s="66"/>
      <c r="BU137" s="66"/>
      <c r="BV137" s="66"/>
      <c r="BW137" s="66"/>
      <c r="BX137" s="66"/>
      <c r="BY137" s="66"/>
      <c r="BZ137" s="66"/>
      <c r="CA137" s="66"/>
      <c r="CB137" s="66"/>
      <c r="CC137" s="66"/>
      <c r="CD137" s="66"/>
      <c r="CE137" s="66"/>
      <c r="CF137" s="66"/>
      <c r="CG137" s="66"/>
      <c r="CH137" s="66"/>
      <c r="CI137" s="66"/>
      <c r="CJ137" s="66"/>
      <c r="CK137" s="66"/>
      <c r="CL137" s="66"/>
      <c r="CM137" s="66"/>
      <c r="CN137" s="66"/>
      <c r="CO137" s="66"/>
      <c r="CP137" s="66"/>
      <c r="CQ137" s="66"/>
      <c r="CR137" s="66"/>
      <c r="CS137" s="66"/>
      <c r="CT137" s="66"/>
      <c r="CU137" s="66"/>
      <c r="CV137" s="66"/>
      <c r="CW137" s="66"/>
      <c r="CX137" s="66"/>
      <c r="CY137" s="66"/>
      <c r="CZ137" s="66"/>
      <c r="DA137" s="66"/>
      <c r="DB137" s="66"/>
      <c r="DC137" s="66"/>
      <c r="DD137" s="66"/>
      <c r="DE137" s="66"/>
      <c r="DF137" s="66"/>
      <c r="DG137" s="66"/>
      <c r="DH137" s="66"/>
      <c r="DI137" s="66"/>
      <c r="DJ137" s="66"/>
      <c r="DK137" s="66"/>
      <c r="DL137" s="66"/>
      <c r="DM137" s="66"/>
      <c r="DN137" s="66"/>
      <c r="DO137" s="66"/>
      <c r="DP137" s="66"/>
    </row>
    <row r="138" spans="1:120" x14ac:dyDescent="0.25">
      <c r="A138" s="51">
        <f t="shared" si="335"/>
        <v>4</v>
      </c>
      <c r="B138" s="31" t="str">
        <f t="shared" si="335"/>
        <v>Ziyadha</v>
      </c>
      <c r="C138" s="20" t="str">
        <f t="shared" ref="C138:AU138" si="342">IF(C73="","",":")</f>
        <v>:</v>
      </c>
      <c r="D138" s="21" t="str">
        <f t="shared" si="342"/>
        <v>:</v>
      </c>
      <c r="E138" s="21" t="str">
        <f t="shared" si="342"/>
        <v/>
      </c>
      <c r="F138" s="21" t="str">
        <f t="shared" si="342"/>
        <v>:</v>
      </c>
      <c r="G138" s="448" t="str">
        <f t="shared" si="342"/>
        <v/>
      </c>
      <c r="H138" s="21" t="str">
        <f t="shared" si="342"/>
        <v/>
      </c>
      <c r="I138" s="21" t="str">
        <f t="shared" si="342"/>
        <v>:</v>
      </c>
      <c r="J138" s="21" t="str">
        <f t="shared" si="342"/>
        <v/>
      </c>
      <c r="K138" s="487" t="str">
        <f t="shared" si="342"/>
        <v/>
      </c>
      <c r="L138" s="20" t="str">
        <f t="shared" si="342"/>
        <v>:</v>
      </c>
      <c r="M138" s="21" t="str">
        <f t="shared" si="342"/>
        <v/>
      </c>
      <c r="N138" s="21" t="str">
        <f t="shared" si="342"/>
        <v/>
      </c>
      <c r="O138" s="21" t="str">
        <f t="shared" si="342"/>
        <v/>
      </c>
      <c r="P138" s="448" t="str">
        <f t="shared" si="342"/>
        <v/>
      </c>
      <c r="Q138" s="21" t="str">
        <f t="shared" si="342"/>
        <v>:</v>
      </c>
      <c r="R138" s="21" t="str">
        <f t="shared" si="342"/>
        <v>:</v>
      </c>
      <c r="S138" s="21" t="str">
        <f t="shared" si="342"/>
        <v/>
      </c>
      <c r="T138" s="487" t="str">
        <f t="shared" si="342"/>
        <v/>
      </c>
      <c r="U138" s="20" t="str">
        <f t="shared" si="342"/>
        <v>:</v>
      </c>
      <c r="V138" s="21" t="str">
        <f t="shared" si="342"/>
        <v/>
      </c>
      <c r="W138" s="21" t="str">
        <f t="shared" si="342"/>
        <v/>
      </c>
      <c r="X138" s="21" t="str">
        <f t="shared" si="342"/>
        <v>:</v>
      </c>
      <c r="Y138" s="448" t="str">
        <f t="shared" si="342"/>
        <v/>
      </c>
      <c r="Z138" s="21" t="str">
        <f t="shared" si="342"/>
        <v/>
      </c>
      <c r="AA138" s="21" t="str">
        <f t="shared" si="342"/>
        <v>:</v>
      </c>
      <c r="AB138" s="21" t="str">
        <f t="shared" si="342"/>
        <v/>
      </c>
      <c r="AC138" s="487" t="str">
        <f t="shared" si="342"/>
        <v/>
      </c>
      <c r="AD138" s="20" t="str">
        <f t="shared" si="342"/>
        <v>:</v>
      </c>
      <c r="AE138" s="21" t="str">
        <f t="shared" si="342"/>
        <v/>
      </c>
      <c r="AF138" s="21" t="str">
        <f t="shared" si="342"/>
        <v/>
      </c>
      <c r="AG138" s="21" t="str">
        <f t="shared" si="342"/>
        <v>:</v>
      </c>
      <c r="AH138" s="448" t="str">
        <f t="shared" si="342"/>
        <v/>
      </c>
      <c r="AI138" s="21" t="str">
        <f t="shared" si="342"/>
        <v/>
      </c>
      <c r="AJ138" s="21" t="str">
        <f t="shared" si="342"/>
        <v>:</v>
      </c>
      <c r="AK138" s="21" t="str">
        <f t="shared" si="342"/>
        <v>:</v>
      </c>
      <c r="AL138" s="487" t="str">
        <f t="shared" si="342"/>
        <v/>
      </c>
      <c r="AM138" s="20" t="str">
        <f t="shared" si="342"/>
        <v/>
      </c>
      <c r="AN138" s="21" t="str">
        <f t="shared" si="342"/>
        <v/>
      </c>
      <c r="AO138" s="21" t="str">
        <f t="shared" si="342"/>
        <v>:</v>
      </c>
      <c r="AP138" s="21" t="str">
        <f t="shared" si="342"/>
        <v>:</v>
      </c>
      <c r="AQ138" s="448" t="str">
        <f t="shared" si="342"/>
        <v/>
      </c>
      <c r="AR138" s="21" t="str">
        <f t="shared" si="342"/>
        <v/>
      </c>
      <c r="AS138" s="21" t="str">
        <f t="shared" si="342"/>
        <v/>
      </c>
      <c r="AT138" s="21" t="str">
        <f t="shared" si="342"/>
        <v/>
      </c>
      <c r="AU138" s="498" t="str">
        <f t="shared" si="342"/>
        <v/>
      </c>
      <c r="AV138" s="51">
        <f t="shared" ref="AV138" si="343">AV73</f>
        <v>16</v>
      </c>
      <c r="AX138" s="66"/>
      <c r="AY138" s="66"/>
      <c r="AZ138" s="66"/>
      <c r="BA138" s="66"/>
      <c r="BB138" s="66"/>
      <c r="BC138" s="66"/>
      <c r="BD138" s="66"/>
      <c r="BE138" s="66"/>
      <c r="BF138" s="66"/>
      <c r="BG138" s="66"/>
      <c r="BH138" s="66"/>
      <c r="BI138" s="66"/>
      <c r="BJ138" s="66"/>
      <c r="BK138" s="66"/>
      <c r="BL138" s="66"/>
      <c r="BM138" s="66"/>
      <c r="BN138" s="66"/>
      <c r="BO138" s="66"/>
      <c r="BP138" s="66"/>
      <c r="BQ138" s="66"/>
      <c r="BR138" s="66"/>
      <c r="BS138" s="66"/>
      <c r="BT138" s="66"/>
      <c r="BU138" s="66"/>
      <c r="BV138" s="66"/>
      <c r="BW138" s="66"/>
      <c r="BX138" s="66"/>
      <c r="BY138" s="66"/>
      <c r="BZ138" s="66"/>
      <c r="CA138" s="66"/>
      <c r="CB138" s="66"/>
      <c r="CC138" s="66"/>
      <c r="CD138" s="66"/>
      <c r="CE138" s="66"/>
      <c r="CF138" s="66"/>
      <c r="CG138" s="66"/>
      <c r="CH138" s="66"/>
      <c r="CI138" s="66"/>
      <c r="CJ138" s="66"/>
      <c r="CK138" s="66"/>
      <c r="CL138" s="66"/>
      <c r="CM138" s="66"/>
      <c r="CN138" s="66"/>
      <c r="CO138" s="66"/>
      <c r="CP138" s="66"/>
      <c r="CQ138" s="66"/>
      <c r="CR138" s="66"/>
      <c r="CS138" s="66"/>
      <c r="CT138" s="66"/>
      <c r="CU138" s="66"/>
      <c r="CV138" s="66"/>
      <c r="CW138" s="66"/>
      <c r="CX138" s="66"/>
      <c r="CY138" s="66"/>
      <c r="CZ138" s="66"/>
      <c r="DA138" s="66"/>
      <c r="DB138" s="66"/>
      <c r="DC138" s="66"/>
      <c r="DD138" s="66"/>
      <c r="DE138" s="66"/>
      <c r="DF138" s="66"/>
      <c r="DG138" s="66"/>
      <c r="DH138" s="66"/>
      <c r="DI138" s="66"/>
      <c r="DJ138" s="66"/>
      <c r="DK138" s="66"/>
      <c r="DL138" s="66"/>
      <c r="DM138" s="66"/>
      <c r="DN138" s="66"/>
      <c r="DO138" s="66"/>
      <c r="DP138" s="66"/>
    </row>
    <row r="139" spans="1:120" x14ac:dyDescent="0.25">
      <c r="A139" s="51">
        <f t="shared" si="335"/>
        <v>5</v>
      </c>
      <c r="B139" s="31" t="str">
        <f t="shared" si="335"/>
        <v xml:space="preserve">Razeena </v>
      </c>
      <c r="C139" s="20" t="str">
        <f t="shared" ref="C139:AU139" si="344">IF(C74="","",":")</f>
        <v/>
      </c>
      <c r="D139" s="21" t="str">
        <f t="shared" si="344"/>
        <v/>
      </c>
      <c r="E139" s="21" t="str">
        <f t="shared" si="344"/>
        <v>:</v>
      </c>
      <c r="F139" s="21" t="str">
        <f t="shared" si="344"/>
        <v>:</v>
      </c>
      <c r="G139" s="448" t="str">
        <f t="shared" si="344"/>
        <v/>
      </c>
      <c r="H139" s="21" t="str">
        <f t="shared" si="344"/>
        <v>:</v>
      </c>
      <c r="I139" s="21" t="str">
        <f t="shared" si="344"/>
        <v/>
      </c>
      <c r="J139" s="21" t="str">
        <f t="shared" si="344"/>
        <v/>
      </c>
      <c r="K139" s="487" t="str">
        <f t="shared" si="344"/>
        <v/>
      </c>
      <c r="L139" s="20" t="str">
        <f t="shared" si="344"/>
        <v/>
      </c>
      <c r="M139" s="21" t="str">
        <f t="shared" si="344"/>
        <v>:</v>
      </c>
      <c r="N139" s="21" t="str">
        <f t="shared" si="344"/>
        <v/>
      </c>
      <c r="O139" s="21" t="str">
        <f t="shared" si="344"/>
        <v>:</v>
      </c>
      <c r="P139" s="448" t="str">
        <f t="shared" si="344"/>
        <v/>
      </c>
      <c r="Q139" s="21" t="str">
        <f t="shared" si="344"/>
        <v/>
      </c>
      <c r="R139" s="21" t="str">
        <f t="shared" si="344"/>
        <v>:</v>
      </c>
      <c r="S139" s="21" t="str">
        <f t="shared" si="344"/>
        <v>:</v>
      </c>
      <c r="T139" s="487" t="str">
        <f t="shared" si="344"/>
        <v/>
      </c>
      <c r="U139" s="20" t="str">
        <f t="shared" si="344"/>
        <v>:</v>
      </c>
      <c r="V139" s="21" t="str">
        <f t="shared" si="344"/>
        <v>:</v>
      </c>
      <c r="W139" s="21" t="str">
        <f t="shared" si="344"/>
        <v>:</v>
      </c>
      <c r="X139" s="21" t="str">
        <f t="shared" si="344"/>
        <v/>
      </c>
      <c r="Y139" s="448" t="str">
        <f t="shared" si="344"/>
        <v/>
      </c>
      <c r="Z139" s="21" t="str">
        <f t="shared" si="344"/>
        <v/>
      </c>
      <c r="AA139" s="21" t="str">
        <f t="shared" si="344"/>
        <v/>
      </c>
      <c r="AB139" s="21" t="str">
        <f t="shared" si="344"/>
        <v>:</v>
      </c>
      <c r="AC139" s="487" t="str">
        <f t="shared" si="344"/>
        <v/>
      </c>
      <c r="AD139" s="20" t="str">
        <f t="shared" si="344"/>
        <v/>
      </c>
      <c r="AE139" s="21" t="str">
        <f t="shared" si="344"/>
        <v/>
      </c>
      <c r="AF139" s="21" t="str">
        <f t="shared" si="344"/>
        <v>:</v>
      </c>
      <c r="AG139" s="21" t="str">
        <f t="shared" si="344"/>
        <v>:</v>
      </c>
      <c r="AH139" s="448" t="str">
        <f t="shared" si="344"/>
        <v>:</v>
      </c>
      <c r="AI139" s="21" t="str">
        <f t="shared" si="344"/>
        <v/>
      </c>
      <c r="AJ139" s="21" t="str">
        <f t="shared" si="344"/>
        <v/>
      </c>
      <c r="AK139" s="21" t="str">
        <f t="shared" si="344"/>
        <v>:</v>
      </c>
      <c r="AL139" s="487" t="str">
        <f t="shared" si="344"/>
        <v/>
      </c>
      <c r="AM139" s="20" t="str">
        <f t="shared" si="344"/>
        <v>:</v>
      </c>
      <c r="AN139" s="21" t="str">
        <f t="shared" si="344"/>
        <v/>
      </c>
      <c r="AO139" s="21" t="str">
        <f t="shared" si="344"/>
        <v>:</v>
      </c>
      <c r="AP139" s="21" t="str">
        <f t="shared" si="344"/>
        <v>:</v>
      </c>
      <c r="AQ139" s="448" t="str">
        <f t="shared" si="344"/>
        <v/>
      </c>
      <c r="AR139" s="21" t="str">
        <f t="shared" si="344"/>
        <v/>
      </c>
      <c r="AS139" s="21" t="str">
        <f t="shared" si="344"/>
        <v/>
      </c>
      <c r="AT139" s="21" t="str">
        <f t="shared" si="344"/>
        <v/>
      </c>
      <c r="AU139" s="498" t="str">
        <f t="shared" si="344"/>
        <v/>
      </c>
      <c r="AV139" s="51">
        <f t="shared" ref="AV139" si="345">AV74</f>
        <v>18</v>
      </c>
      <c r="AX139" s="66"/>
      <c r="AY139" s="66"/>
      <c r="AZ139" s="66"/>
      <c r="BA139" s="66"/>
      <c r="BB139" s="66"/>
      <c r="BC139" s="66"/>
      <c r="BD139" s="66"/>
      <c r="BE139" s="66"/>
      <c r="BF139" s="66"/>
      <c r="BG139" s="66"/>
      <c r="BH139" s="66"/>
      <c r="BI139" s="66"/>
      <c r="BJ139" s="66"/>
      <c r="BK139" s="66"/>
      <c r="BL139" s="66"/>
      <c r="BM139" s="66"/>
      <c r="BN139" s="66"/>
      <c r="BO139" s="66"/>
      <c r="BP139" s="66"/>
      <c r="BQ139" s="66"/>
      <c r="BR139" s="66"/>
      <c r="BS139" s="66"/>
      <c r="BT139" s="66"/>
      <c r="BU139" s="66"/>
      <c r="BV139" s="66"/>
      <c r="BW139" s="66"/>
      <c r="BX139" s="66"/>
      <c r="BY139" s="66"/>
      <c r="BZ139" s="66"/>
      <c r="CA139" s="66"/>
      <c r="CB139" s="66"/>
      <c r="CC139" s="66"/>
      <c r="CD139" s="66"/>
      <c r="CE139" s="66"/>
      <c r="CF139" s="66"/>
      <c r="CG139" s="66"/>
      <c r="CH139" s="66"/>
      <c r="CI139" s="66"/>
      <c r="CJ139" s="66"/>
      <c r="CK139" s="66"/>
      <c r="CL139" s="66"/>
      <c r="CM139" s="66"/>
      <c r="CN139" s="66"/>
      <c r="CO139" s="66"/>
      <c r="CP139" s="66"/>
      <c r="CQ139" s="66"/>
      <c r="CR139" s="66"/>
      <c r="CS139" s="66"/>
      <c r="CT139" s="66"/>
      <c r="CU139" s="66"/>
      <c r="CV139" s="66"/>
      <c r="CW139" s="66"/>
      <c r="CX139" s="66"/>
      <c r="CY139" s="66"/>
      <c r="CZ139" s="66"/>
      <c r="DA139" s="66"/>
      <c r="DB139" s="66"/>
      <c r="DC139" s="66"/>
      <c r="DD139" s="66"/>
      <c r="DE139" s="66"/>
      <c r="DF139" s="66"/>
      <c r="DG139" s="66"/>
      <c r="DH139" s="66"/>
      <c r="DI139" s="66"/>
      <c r="DJ139" s="66"/>
      <c r="DK139" s="66"/>
      <c r="DL139" s="66"/>
      <c r="DM139" s="66"/>
      <c r="DN139" s="66"/>
      <c r="DO139" s="66"/>
      <c r="DP139" s="66"/>
    </row>
    <row r="140" spans="1:120" x14ac:dyDescent="0.25">
      <c r="A140" s="51">
        <f t="shared" si="335"/>
        <v>6</v>
      </c>
      <c r="B140" s="31" t="str">
        <f t="shared" si="335"/>
        <v>Zunaira</v>
      </c>
      <c r="C140" s="20" t="str">
        <f t="shared" ref="C140:AU140" si="346">IF(C75="","",":")</f>
        <v>:</v>
      </c>
      <c r="D140" s="21" t="str">
        <f t="shared" si="346"/>
        <v>:</v>
      </c>
      <c r="E140" s="21" t="str">
        <f t="shared" si="346"/>
        <v>:</v>
      </c>
      <c r="F140" s="21" t="str">
        <f t="shared" si="346"/>
        <v/>
      </c>
      <c r="G140" s="448" t="str">
        <f t="shared" si="346"/>
        <v/>
      </c>
      <c r="H140" s="21" t="str">
        <f t="shared" si="346"/>
        <v/>
      </c>
      <c r="I140" s="21" t="str">
        <f t="shared" si="346"/>
        <v>:</v>
      </c>
      <c r="J140" s="21" t="str">
        <f t="shared" si="346"/>
        <v/>
      </c>
      <c r="K140" s="487" t="str">
        <f t="shared" si="346"/>
        <v/>
      </c>
      <c r="L140" s="20" t="str">
        <f t="shared" si="346"/>
        <v/>
      </c>
      <c r="M140" s="21" t="str">
        <f t="shared" si="346"/>
        <v>:</v>
      </c>
      <c r="N140" s="21" t="str">
        <f t="shared" si="346"/>
        <v>:</v>
      </c>
      <c r="O140" s="21" t="str">
        <f t="shared" si="346"/>
        <v/>
      </c>
      <c r="P140" s="448" t="str">
        <f t="shared" si="346"/>
        <v/>
      </c>
      <c r="Q140" s="21" t="str">
        <f t="shared" si="346"/>
        <v/>
      </c>
      <c r="R140" s="21" t="str">
        <f t="shared" si="346"/>
        <v>:</v>
      </c>
      <c r="S140" s="21" t="str">
        <f t="shared" si="346"/>
        <v/>
      </c>
      <c r="T140" s="487" t="str">
        <f t="shared" si="346"/>
        <v/>
      </c>
      <c r="U140" s="20" t="str">
        <f t="shared" si="346"/>
        <v/>
      </c>
      <c r="V140" s="21" t="str">
        <f t="shared" si="346"/>
        <v>:</v>
      </c>
      <c r="W140" s="21" t="str">
        <f t="shared" si="346"/>
        <v>:</v>
      </c>
      <c r="X140" s="21" t="str">
        <f t="shared" si="346"/>
        <v/>
      </c>
      <c r="Y140" s="448" t="str">
        <f t="shared" si="346"/>
        <v/>
      </c>
      <c r="Z140" s="21" t="str">
        <f t="shared" si="346"/>
        <v/>
      </c>
      <c r="AA140" s="21" t="str">
        <f t="shared" si="346"/>
        <v>:</v>
      </c>
      <c r="AB140" s="21" t="str">
        <f t="shared" si="346"/>
        <v/>
      </c>
      <c r="AC140" s="487" t="str">
        <f t="shared" si="346"/>
        <v/>
      </c>
      <c r="AD140" s="20" t="str">
        <f t="shared" si="346"/>
        <v/>
      </c>
      <c r="AE140" s="21" t="str">
        <f t="shared" si="346"/>
        <v/>
      </c>
      <c r="AF140" s="21" t="str">
        <f t="shared" si="346"/>
        <v/>
      </c>
      <c r="AG140" s="21" t="str">
        <f t="shared" si="346"/>
        <v>:</v>
      </c>
      <c r="AH140" s="448" t="str">
        <f t="shared" si="346"/>
        <v/>
      </c>
      <c r="AI140" s="21" t="str">
        <f t="shared" si="346"/>
        <v>:</v>
      </c>
      <c r="AJ140" s="21" t="str">
        <f t="shared" si="346"/>
        <v/>
      </c>
      <c r="AK140" s="21" t="str">
        <f t="shared" si="346"/>
        <v>:</v>
      </c>
      <c r="AL140" s="487" t="str">
        <f t="shared" si="346"/>
        <v/>
      </c>
      <c r="AM140" s="20" t="str">
        <f t="shared" si="346"/>
        <v>:</v>
      </c>
      <c r="AN140" s="21" t="str">
        <f t="shared" si="346"/>
        <v>:</v>
      </c>
      <c r="AO140" s="21" t="str">
        <f t="shared" si="346"/>
        <v/>
      </c>
      <c r="AP140" s="21" t="str">
        <f t="shared" si="346"/>
        <v/>
      </c>
      <c r="AQ140" s="448" t="str">
        <f t="shared" si="346"/>
        <v/>
      </c>
      <c r="AR140" s="21" t="str">
        <f t="shared" si="346"/>
        <v>:</v>
      </c>
      <c r="AS140" s="21" t="str">
        <f t="shared" si="346"/>
        <v/>
      </c>
      <c r="AT140" s="21" t="str">
        <f t="shared" si="346"/>
        <v>:</v>
      </c>
      <c r="AU140" s="498" t="str">
        <f t="shared" si="346"/>
        <v/>
      </c>
      <c r="AV140" s="51">
        <f t="shared" ref="AV140" si="347">AV75</f>
        <v>17</v>
      </c>
      <c r="AX140" s="66"/>
      <c r="AY140" s="66"/>
      <c r="AZ140" s="66"/>
      <c r="BA140" s="66"/>
      <c r="BB140" s="66"/>
      <c r="BC140" s="66"/>
      <c r="BD140" s="66"/>
      <c r="BE140" s="66"/>
      <c r="BF140" s="66"/>
      <c r="BG140" s="66"/>
      <c r="BH140" s="66"/>
      <c r="BI140" s="66"/>
      <c r="BJ140" s="66"/>
      <c r="BK140" s="66"/>
      <c r="BL140" s="66"/>
      <c r="BM140" s="66"/>
      <c r="BN140" s="66"/>
      <c r="BO140" s="66"/>
      <c r="BP140" s="66"/>
      <c r="BQ140" s="66"/>
      <c r="BR140" s="66"/>
      <c r="BS140" s="66"/>
      <c r="BT140" s="66"/>
      <c r="BU140" s="66"/>
      <c r="BV140" s="66"/>
      <c r="BW140" s="66"/>
      <c r="BX140" s="66"/>
      <c r="BY140" s="66"/>
      <c r="BZ140" s="66"/>
      <c r="CA140" s="66"/>
      <c r="CB140" s="66"/>
      <c r="CC140" s="66"/>
      <c r="CD140" s="66"/>
      <c r="CE140" s="66"/>
      <c r="CF140" s="66"/>
      <c r="CG140" s="66"/>
      <c r="CH140" s="66"/>
      <c r="CI140" s="66"/>
      <c r="CJ140" s="66"/>
      <c r="CK140" s="66"/>
      <c r="CL140" s="66"/>
      <c r="CM140" s="66"/>
      <c r="CN140" s="66"/>
      <c r="CO140" s="66"/>
      <c r="CP140" s="66"/>
      <c r="CQ140" s="66"/>
      <c r="CR140" s="66"/>
      <c r="CS140" s="66"/>
      <c r="CT140" s="66"/>
      <c r="CU140" s="66"/>
      <c r="CV140" s="66"/>
      <c r="CW140" s="66"/>
      <c r="CX140" s="66"/>
      <c r="CY140" s="66"/>
      <c r="CZ140" s="66"/>
      <c r="DA140" s="66"/>
      <c r="DB140" s="66"/>
      <c r="DC140" s="66"/>
      <c r="DD140" s="66"/>
      <c r="DE140" s="66"/>
      <c r="DF140" s="66"/>
      <c r="DG140" s="66"/>
      <c r="DH140" s="66"/>
      <c r="DI140" s="66"/>
      <c r="DJ140" s="66"/>
      <c r="DK140" s="66"/>
      <c r="DL140" s="66"/>
      <c r="DM140" s="66"/>
      <c r="DN140" s="66"/>
      <c r="DO140" s="66"/>
      <c r="DP140" s="66"/>
    </row>
    <row r="141" spans="1:120" x14ac:dyDescent="0.25">
      <c r="A141" s="51">
        <f t="shared" si="335"/>
        <v>7</v>
      </c>
      <c r="B141" s="31" t="str">
        <f t="shared" si="335"/>
        <v>Maurifa</v>
      </c>
      <c r="C141" s="20" t="str">
        <f t="shared" ref="C141:AU141" si="348">IF(C76="","",":")</f>
        <v/>
      </c>
      <c r="D141" s="21" t="str">
        <f t="shared" si="348"/>
        <v/>
      </c>
      <c r="E141" s="21" t="str">
        <f t="shared" si="348"/>
        <v/>
      </c>
      <c r="F141" s="21" t="str">
        <f t="shared" si="348"/>
        <v>:</v>
      </c>
      <c r="G141" s="448" t="str">
        <f t="shared" si="348"/>
        <v/>
      </c>
      <c r="H141" s="21" t="str">
        <f t="shared" si="348"/>
        <v>:</v>
      </c>
      <c r="I141" s="21" t="str">
        <f t="shared" si="348"/>
        <v>:</v>
      </c>
      <c r="J141" s="21" t="str">
        <f t="shared" si="348"/>
        <v>:</v>
      </c>
      <c r="K141" s="487" t="str">
        <f t="shared" si="348"/>
        <v/>
      </c>
      <c r="L141" s="20" t="str">
        <f t="shared" si="348"/>
        <v/>
      </c>
      <c r="M141" s="21" t="str">
        <f t="shared" si="348"/>
        <v/>
      </c>
      <c r="N141" s="21" t="str">
        <f t="shared" si="348"/>
        <v>:</v>
      </c>
      <c r="O141" s="21" t="str">
        <f t="shared" si="348"/>
        <v>:</v>
      </c>
      <c r="P141" s="448" t="str">
        <f t="shared" si="348"/>
        <v/>
      </c>
      <c r="Q141" s="21" t="str">
        <f t="shared" si="348"/>
        <v/>
      </c>
      <c r="R141" s="21" t="str">
        <f t="shared" si="348"/>
        <v/>
      </c>
      <c r="S141" s="21" t="str">
        <f t="shared" si="348"/>
        <v/>
      </c>
      <c r="T141" s="487" t="str">
        <f t="shared" si="348"/>
        <v/>
      </c>
      <c r="U141" s="20" t="str">
        <f t="shared" si="348"/>
        <v/>
      </c>
      <c r="V141" s="21" t="str">
        <f t="shared" si="348"/>
        <v/>
      </c>
      <c r="W141" s="21" t="str">
        <f t="shared" si="348"/>
        <v/>
      </c>
      <c r="X141" s="21" t="str">
        <f t="shared" si="348"/>
        <v>:</v>
      </c>
      <c r="Y141" s="448" t="str">
        <f t="shared" si="348"/>
        <v>:</v>
      </c>
      <c r="Z141" s="21" t="str">
        <f t="shared" si="348"/>
        <v>:</v>
      </c>
      <c r="AA141" s="21" t="str">
        <f t="shared" si="348"/>
        <v>:</v>
      </c>
      <c r="AB141" s="21" t="str">
        <f t="shared" si="348"/>
        <v/>
      </c>
      <c r="AC141" s="487" t="str">
        <f t="shared" si="348"/>
        <v/>
      </c>
      <c r="AD141" s="20" t="str">
        <f t="shared" si="348"/>
        <v/>
      </c>
      <c r="AE141" s="21" t="str">
        <f t="shared" si="348"/>
        <v>:</v>
      </c>
      <c r="AF141" s="21" t="str">
        <f t="shared" si="348"/>
        <v/>
      </c>
      <c r="AG141" s="21" t="str">
        <f t="shared" si="348"/>
        <v/>
      </c>
      <c r="AH141" s="448" t="str">
        <f t="shared" si="348"/>
        <v/>
      </c>
      <c r="AI141" s="21" t="str">
        <f t="shared" si="348"/>
        <v>:</v>
      </c>
      <c r="AJ141" s="21" t="str">
        <f t="shared" si="348"/>
        <v/>
      </c>
      <c r="AK141" s="21" t="str">
        <f t="shared" si="348"/>
        <v/>
      </c>
      <c r="AL141" s="487" t="str">
        <f t="shared" si="348"/>
        <v/>
      </c>
      <c r="AM141" s="20" t="str">
        <f t="shared" si="348"/>
        <v/>
      </c>
      <c r="AN141" s="21" t="str">
        <f t="shared" si="348"/>
        <v>:</v>
      </c>
      <c r="AO141" s="21" t="str">
        <f t="shared" si="348"/>
        <v/>
      </c>
      <c r="AP141" s="21" t="str">
        <f t="shared" si="348"/>
        <v>:</v>
      </c>
      <c r="AQ141" s="448" t="str">
        <f t="shared" si="348"/>
        <v/>
      </c>
      <c r="AR141" s="21" t="str">
        <f t="shared" si="348"/>
        <v>:</v>
      </c>
      <c r="AS141" s="21" t="str">
        <f t="shared" si="348"/>
        <v>:</v>
      </c>
      <c r="AT141" s="21" t="str">
        <f t="shared" si="348"/>
        <v>:</v>
      </c>
      <c r="AU141" s="498" t="str">
        <f t="shared" si="348"/>
        <v/>
      </c>
      <c r="AV141" s="51">
        <f t="shared" ref="AV141" si="349">AV76</f>
        <v>17</v>
      </c>
      <c r="AX141" s="66"/>
      <c r="AY141" s="66"/>
      <c r="AZ141" s="66"/>
      <c r="BA141" s="66"/>
      <c r="BB141" s="66"/>
      <c r="BC141" s="66"/>
      <c r="BD141" s="66"/>
      <c r="BE141" s="66"/>
      <c r="BF141" s="66"/>
      <c r="BG141" s="66"/>
      <c r="BH141" s="66"/>
      <c r="BI141" s="66"/>
      <c r="BJ141" s="66"/>
      <c r="BK141" s="66"/>
      <c r="BL141" s="66"/>
      <c r="BM141" s="66"/>
      <c r="BN141" s="66"/>
      <c r="BO141" s="66"/>
      <c r="BP141" s="66"/>
      <c r="BQ141" s="66"/>
      <c r="BR141" s="66"/>
      <c r="BS141" s="66"/>
      <c r="BT141" s="66"/>
      <c r="BU141" s="66"/>
      <c r="BV141" s="66"/>
      <c r="BW141" s="66"/>
      <c r="BX141" s="66"/>
      <c r="BY141" s="66"/>
      <c r="BZ141" s="66"/>
      <c r="CA141" s="66"/>
      <c r="CB141" s="66"/>
      <c r="CC141" s="66"/>
      <c r="CD141" s="66"/>
      <c r="CE141" s="66"/>
      <c r="CF141" s="66"/>
      <c r="CG141" s="66"/>
      <c r="CH141" s="66"/>
      <c r="CI141" s="66"/>
      <c r="CJ141" s="66"/>
      <c r="CK141" s="66"/>
      <c r="CL141" s="66"/>
      <c r="CM141" s="66"/>
      <c r="CN141" s="66"/>
      <c r="CO141" s="66"/>
      <c r="CP141" s="66"/>
      <c r="CQ141" s="66"/>
      <c r="CR141" s="66"/>
      <c r="CS141" s="66"/>
      <c r="CT141" s="66"/>
      <c r="CU141" s="66"/>
      <c r="CV141" s="66"/>
      <c r="CW141" s="66"/>
      <c r="CX141" s="66"/>
      <c r="CY141" s="66"/>
      <c r="CZ141" s="66"/>
      <c r="DA141" s="66"/>
      <c r="DB141" s="66"/>
      <c r="DC141" s="66"/>
      <c r="DD141" s="66"/>
      <c r="DE141" s="66"/>
      <c r="DF141" s="66"/>
      <c r="DG141" s="66"/>
      <c r="DH141" s="66"/>
      <c r="DI141" s="66"/>
      <c r="DJ141" s="66"/>
      <c r="DK141" s="66"/>
      <c r="DL141" s="66"/>
      <c r="DM141" s="66"/>
      <c r="DN141" s="66"/>
      <c r="DO141" s="66"/>
      <c r="DP141" s="66"/>
    </row>
    <row r="142" spans="1:120" x14ac:dyDescent="0.25">
      <c r="A142" s="51">
        <f t="shared" si="335"/>
        <v>8</v>
      </c>
      <c r="B142" s="31" t="str">
        <f t="shared" si="335"/>
        <v>Anand A</v>
      </c>
      <c r="C142" s="20" t="str">
        <f t="shared" ref="C142:AU142" si="350">IF(C77="","",":")</f>
        <v>:</v>
      </c>
      <c r="D142" s="21" t="str">
        <f t="shared" si="350"/>
        <v/>
      </c>
      <c r="E142" s="21" t="str">
        <f t="shared" si="350"/>
        <v>:</v>
      </c>
      <c r="F142" s="21" t="str">
        <f t="shared" si="350"/>
        <v/>
      </c>
      <c r="G142" s="448" t="str">
        <f t="shared" si="350"/>
        <v/>
      </c>
      <c r="H142" s="21" t="str">
        <f t="shared" si="350"/>
        <v/>
      </c>
      <c r="I142" s="21" t="str">
        <f t="shared" si="350"/>
        <v>:</v>
      </c>
      <c r="J142" s="21" t="str">
        <f t="shared" si="350"/>
        <v>:</v>
      </c>
      <c r="K142" s="487" t="str">
        <f t="shared" si="350"/>
        <v/>
      </c>
      <c r="L142" s="20" t="str">
        <f t="shared" si="350"/>
        <v>:</v>
      </c>
      <c r="M142" s="21" t="str">
        <f t="shared" si="350"/>
        <v>:</v>
      </c>
      <c r="N142" s="21" t="str">
        <f t="shared" si="350"/>
        <v/>
      </c>
      <c r="O142" s="21" t="str">
        <f t="shared" si="350"/>
        <v/>
      </c>
      <c r="P142" s="448" t="str">
        <f t="shared" si="350"/>
        <v/>
      </c>
      <c r="Q142" s="21" t="str">
        <f t="shared" si="350"/>
        <v>:</v>
      </c>
      <c r="R142" s="21" t="str">
        <f t="shared" si="350"/>
        <v/>
      </c>
      <c r="S142" s="21" t="str">
        <f t="shared" si="350"/>
        <v>:</v>
      </c>
      <c r="T142" s="487" t="str">
        <f t="shared" si="350"/>
        <v/>
      </c>
      <c r="U142" s="20" t="str">
        <f t="shared" si="350"/>
        <v>:</v>
      </c>
      <c r="V142" s="21" t="str">
        <f t="shared" si="350"/>
        <v>:</v>
      </c>
      <c r="W142" s="21" t="str">
        <f t="shared" si="350"/>
        <v>:</v>
      </c>
      <c r="X142" s="21" t="str">
        <f t="shared" si="350"/>
        <v>:</v>
      </c>
      <c r="Y142" s="448" t="str">
        <f t="shared" si="350"/>
        <v/>
      </c>
      <c r="Z142" s="21" t="str">
        <f t="shared" si="350"/>
        <v/>
      </c>
      <c r="AA142" s="21" t="str">
        <f t="shared" si="350"/>
        <v/>
      </c>
      <c r="AB142" s="21" t="str">
        <f t="shared" si="350"/>
        <v/>
      </c>
      <c r="AC142" s="487" t="str">
        <f t="shared" si="350"/>
        <v/>
      </c>
      <c r="AD142" s="20" t="str">
        <f t="shared" si="350"/>
        <v>:</v>
      </c>
      <c r="AE142" s="21" t="str">
        <f t="shared" si="350"/>
        <v>:</v>
      </c>
      <c r="AF142" s="21" t="str">
        <f t="shared" si="350"/>
        <v>:</v>
      </c>
      <c r="AG142" s="21" t="str">
        <f t="shared" si="350"/>
        <v/>
      </c>
      <c r="AH142" s="448" t="str">
        <f t="shared" si="350"/>
        <v/>
      </c>
      <c r="AI142" s="21" t="str">
        <f t="shared" si="350"/>
        <v/>
      </c>
      <c r="AJ142" s="21" t="str">
        <f t="shared" si="350"/>
        <v>:</v>
      </c>
      <c r="AK142" s="21" t="str">
        <f t="shared" si="350"/>
        <v>:</v>
      </c>
      <c r="AL142" s="487" t="str">
        <f t="shared" si="350"/>
        <v/>
      </c>
      <c r="AM142" s="20" t="str">
        <f t="shared" si="350"/>
        <v>:</v>
      </c>
      <c r="AN142" s="21" t="str">
        <f t="shared" si="350"/>
        <v/>
      </c>
      <c r="AO142" s="21" t="str">
        <f t="shared" si="350"/>
        <v/>
      </c>
      <c r="AP142" s="21" t="str">
        <f t="shared" si="350"/>
        <v/>
      </c>
      <c r="AQ142" s="448" t="str">
        <f t="shared" si="350"/>
        <v/>
      </c>
      <c r="AR142" s="21" t="str">
        <f t="shared" si="350"/>
        <v/>
      </c>
      <c r="AS142" s="21" t="str">
        <f t="shared" si="350"/>
        <v>:</v>
      </c>
      <c r="AT142" s="21" t="str">
        <f t="shared" si="350"/>
        <v/>
      </c>
      <c r="AU142" s="498" t="str">
        <f t="shared" si="350"/>
        <v/>
      </c>
      <c r="AV142" s="51">
        <f t="shared" ref="AV142" si="351">AV77</f>
        <v>19</v>
      </c>
      <c r="AX142" s="66"/>
      <c r="AY142" s="66"/>
      <c r="AZ142" s="66"/>
      <c r="BA142" s="66"/>
      <c r="BB142" s="66"/>
      <c r="BC142" s="66"/>
      <c r="BD142" s="66"/>
      <c r="BE142" s="66"/>
      <c r="BF142" s="66"/>
      <c r="BG142" s="66"/>
      <c r="BH142" s="66"/>
      <c r="BI142" s="66"/>
      <c r="BJ142" s="66"/>
      <c r="BK142" s="66"/>
      <c r="BL142" s="66"/>
      <c r="BM142" s="66"/>
      <c r="BN142" s="66"/>
      <c r="BO142" s="66"/>
      <c r="BP142" s="66"/>
      <c r="BQ142" s="66"/>
      <c r="BR142" s="66"/>
      <c r="BS142" s="66"/>
      <c r="BT142" s="66"/>
      <c r="BU142" s="66"/>
      <c r="BV142" s="66"/>
      <c r="BW142" s="66"/>
      <c r="BX142" s="66"/>
      <c r="BY142" s="66"/>
      <c r="BZ142" s="66"/>
      <c r="CA142" s="66"/>
      <c r="CB142" s="66"/>
      <c r="CC142" s="66"/>
      <c r="CD142" s="66"/>
      <c r="CE142" s="66"/>
      <c r="CF142" s="66"/>
      <c r="CG142" s="66"/>
      <c r="CH142" s="66"/>
      <c r="CI142" s="66"/>
      <c r="CJ142" s="66"/>
      <c r="CK142" s="66"/>
      <c r="CL142" s="66"/>
      <c r="CM142" s="66"/>
      <c r="CN142" s="66"/>
      <c r="CO142" s="66"/>
      <c r="CP142" s="66"/>
      <c r="CQ142" s="66"/>
      <c r="CR142" s="66"/>
      <c r="CS142" s="66"/>
      <c r="CT142" s="66"/>
      <c r="CU142" s="66"/>
      <c r="CV142" s="66"/>
      <c r="CW142" s="66"/>
      <c r="CX142" s="66"/>
      <c r="CY142" s="66"/>
      <c r="CZ142" s="66"/>
      <c r="DA142" s="66"/>
      <c r="DB142" s="66"/>
      <c r="DC142" s="66"/>
      <c r="DD142" s="66"/>
      <c r="DE142" s="66"/>
      <c r="DF142" s="66"/>
      <c r="DG142" s="66"/>
      <c r="DH142" s="66"/>
      <c r="DI142" s="66"/>
      <c r="DJ142" s="66"/>
      <c r="DK142" s="66"/>
      <c r="DL142" s="66"/>
      <c r="DM142" s="66"/>
      <c r="DN142" s="66"/>
      <c r="DO142" s="66"/>
      <c r="DP142" s="66"/>
    </row>
    <row r="143" spans="1:120" x14ac:dyDescent="0.25">
      <c r="A143" s="51">
        <f t="shared" si="335"/>
        <v>9</v>
      </c>
      <c r="B143" s="31" t="str">
        <f t="shared" si="335"/>
        <v>Shuhaidha</v>
      </c>
      <c r="C143" s="20" t="str">
        <f t="shared" ref="C143:AU143" si="352">IF(C78="","",":")</f>
        <v>:</v>
      </c>
      <c r="D143" s="21" t="str">
        <f t="shared" si="352"/>
        <v>:</v>
      </c>
      <c r="E143" s="21" t="str">
        <f t="shared" si="352"/>
        <v/>
      </c>
      <c r="F143" s="21" t="str">
        <f t="shared" si="352"/>
        <v/>
      </c>
      <c r="G143" s="448" t="str">
        <f t="shared" si="352"/>
        <v/>
      </c>
      <c r="H143" s="21" t="str">
        <f t="shared" si="352"/>
        <v>:</v>
      </c>
      <c r="I143" s="21" t="str">
        <f t="shared" si="352"/>
        <v/>
      </c>
      <c r="J143" s="21" t="str">
        <f t="shared" si="352"/>
        <v>:</v>
      </c>
      <c r="K143" s="487" t="str">
        <f t="shared" si="352"/>
        <v/>
      </c>
      <c r="L143" s="20" t="str">
        <f t="shared" si="352"/>
        <v>:</v>
      </c>
      <c r="M143" s="21" t="str">
        <f t="shared" si="352"/>
        <v>:</v>
      </c>
      <c r="N143" s="21" t="str">
        <f t="shared" si="352"/>
        <v/>
      </c>
      <c r="O143" s="21" t="str">
        <f t="shared" si="352"/>
        <v/>
      </c>
      <c r="P143" s="448" t="str">
        <f t="shared" si="352"/>
        <v/>
      </c>
      <c r="Q143" s="21" t="str">
        <f t="shared" si="352"/>
        <v>:</v>
      </c>
      <c r="R143" s="21" t="str">
        <f t="shared" si="352"/>
        <v>:</v>
      </c>
      <c r="S143" s="21" t="str">
        <f t="shared" si="352"/>
        <v/>
      </c>
      <c r="T143" s="487" t="str">
        <f t="shared" si="352"/>
        <v/>
      </c>
      <c r="U143" s="20" t="str">
        <f t="shared" si="352"/>
        <v>:</v>
      </c>
      <c r="V143" s="21" t="str">
        <f t="shared" si="352"/>
        <v>:</v>
      </c>
      <c r="W143" s="21" t="str">
        <f t="shared" si="352"/>
        <v/>
      </c>
      <c r="X143" s="21" t="str">
        <f t="shared" si="352"/>
        <v/>
      </c>
      <c r="Y143" s="448" t="str">
        <f t="shared" si="352"/>
        <v/>
      </c>
      <c r="Z143" s="21" t="str">
        <f t="shared" si="352"/>
        <v/>
      </c>
      <c r="AA143" s="21" t="str">
        <f t="shared" si="352"/>
        <v/>
      </c>
      <c r="AB143" s="21" t="str">
        <f t="shared" si="352"/>
        <v>:</v>
      </c>
      <c r="AC143" s="487" t="str">
        <f t="shared" si="352"/>
        <v/>
      </c>
      <c r="AD143" s="20" t="str">
        <f t="shared" si="352"/>
        <v>:</v>
      </c>
      <c r="AE143" s="21" t="str">
        <f t="shared" si="352"/>
        <v>:</v>
      </c>
      <c r="AF143" s="21" t="str">
        <f t="shared" si="352"/>
        <v/>
      </c>
      <c r="AG143" s="21" t="str">
        <f t="shared" si="352"/>
        <v/>
      </c>
      <c r="AH143" s="448" t="str">
        <f t="shared" si="352"/>
        <v/>
      </c>
      <c r="AI143" s="21" t="str">
        <f t="shared" si="352"/>
        <v>:</v>
      </c>
      <c r="AJ143" s="21" t="str">
        <f t="shared" si="352"/>
        <v>:</v>
      </c>
      <c r="AK143" s="21" t="str">
        <f t="shared" si="352"/>
        <v/>
      </c>
      <c r="AL143" s="487" t="str">
        <f t="shared" si="352"/>
        <v/>
      </c>
      <c r="AM143" s="20" t="str">
        <f t="shared" si="352"/>
        <v>:</v>
      </c>
      <c r="AN143" s="21" t="str">
        <f t="shared" si="352"/>
        <v>:</v>
      </c>
      <c r="AO143" s="21" t="str">
        <f t="shared" si="352"/>
        <v/>
      </c>
      <c r="AP143" s="21" t="str">
        <f t="shared" si="352"/>
        <v>:</v>
      </c>
      <c r="AQ143" s="448" t="str">
        <f t="shared" si="352"/>
        <v/>
      </c>
      <c r="AR143" s="21" t="str">
        <f t="shared" si="352"/>
        <v>:</v>
      </c>
      <c r="AS143" s="21" t="str">
        <f t="shared" si="352"/>
        <v/>
      </c>
      <c r="AT143" s="21" t="str">
        <f t="shared" si="352"/>
        <v/>
      </c>
      <c r="AU143" s="498" t="str">
        <f t="shared" si="352"/>
        <v/>
      </c>
      <c r="AV143" s="51">
        <f t="shared" ref="AV143" si="353">AV78</f>
        <v>19</v>
      </c>
      <c r="AX143" s="66"/>
      <c r="AY143" s="66"/>
      <c r="AZ143" s="66"/>
      <c r="BA143" s="66"/>
      <c r="BB143" s="66"/>
      <c r="BC143" s="66"/>
      <c r="BD143" s="66"/>
      <c r="BE143" s="66"/>
      <c r="BF143" s="66"/>
      <c r="BG143" s="66"/>
      <c r="BH143" s="66"/>
      <c r="BI143" s="66"/>
      <c r="BJ143" s="66"/>
      <c r="BK143" s="66"/>
      <c r="BL143" s="66"/>
      <c r="BM143" s="66"/>
      <c r="BN143" s="66"/>
      <c r="BO143" s="66"/>
      <c r="BP143" s="66"/>
      <c r="BQ143" s="66"/>
      <c r="BR143" s="66"/>
      <c r="BS143" s="66"/>
      <c r="BT143" s="66"/>
      <c r="BU143" s="66"/>
      <c r="BV143" s="66"/>
      <c r="BW143" s="66"/>
      <c r="BX143" s="66"/>
      <c r="BY143" s="66"/>
      <c r="BZ143" s="66"/>
      <c r="CA143" s="66"/>
      <c r="CB143" s="66"/>
      <c r="CC143" s="66"/>
      <c r="CD143" s="66"/>
      <c r="CE143" s="66"/>
      <c r="CF143" s="66"/>
      <c r="CG143" s="66"/>
      <c r="CH143" s="66"/>
      <c r="CI143" s="66"/>
      <c r="CJ143" s="66"/>
      <c r="CK143" s="66"/>
      <c r="CL143" s="66"/>
      <c r="CM143" s="66"/>
      <c r="CN143" s="66"/>
      <c r="CO143" s="66"/>
      <c r="CP143" s="66"/>
      <c r="CQ143" s="66"/>
      <c r="CR143" s="66"/>
      <c r="CS143" s="66"/>
      <c r="CT143" s="66"/>
      <c r="CU143" s="66"/>
      <c r="CV143" s="66"/>
      <c r="CW143" s="66"/>
      <c r="CX143" s="66"/>
      <c r="CY143" s="66"/>
      <c r="CZ143" s="66"/>
      <c r="DA143" s="66"/>
      <c r="DB143" s="66"/>
      <c r="DC143" s="66"/>
      <c r="DD143" s="66"/>
      <c r="DE143" s="66"/>
      <c r="DF143" s="66"/>
      <c r="DG143" s="66"/>
      <c r="DH143" s="66"/>
      <c r="DI143" s="66"/>
      <c r="DJ143" s="66"/>
      <c r="DK143" s="66"/>
      <c r="DL143" s="66"/>
      <c r="DM143" s="66"/>
      <c r="DN143" s="66"/>
      <c r="DO143" s="66"/>
      <c r="DP143" s="66"/>
    </row>
    <row r="144" spans="1:120" x14ac:dyDescent="0.25">
      <c r="A144" s="51">
        <f t="shared" si="335"/>
        <v>10</v>
      </c>
      <c r="B144" s="31" t="str">
        <f t="shared" si="335"/>
        <v>Ageel</v>
      </c>
      <c r="C144" s="20" t="str">
        <f t="shared" ref="C144:AU144" si="354">IF(C79="","",":")</f>
        <v>:</v>
      </c>
      <c r="D144" s="21" t="str">
        <f t="shared" si="354"/>
        <v>:</v>
      </c>
      <c r="E144" s="21" t="str">
        <f t="shared" si="354"/>
        <v>:</v>
      </c>
      <c r="F144" s="21" t="str">
        <f t="shared" si="354"/>
        <v/>
      </c>
      <c r="G144" s="448" t="str">
        <f t="shared" si="354"/>
        <v/>
      </c>
      <c r="H144" s="21" t="str">
        <f t="shared" si="354"/>
        <v/>
      </c>
      <c r="I144" s="21" t="str">
        <f t="shared" si="354"/>
        <v/>
      </c>
      <c r="J144" s="21" t="str">
        <f t="shared" si="354"/>
        <v/>
      </c>
      <c r="K144" s="487" t="str">
        <f t="shared" si="354"/>
        <v/>
      </c>
      <c r="L144" s="20" t="str">
        <f t="shared" si="354"/>
        <v/>
      </c>
      <c r="M144" s="21" t="str">
        <f t="shared" si="354"/>
        <v>:</v>
      </c>
      <c r="N144" s="21" t="str">
        <f t="shared" si="354"/>
        <v>:</v>
      </c>
      <c r="O144" s="21" t="str">
        <f t="shared" si="354"/>
        <v>:</v>
      </c>
      <c r="P144" s="448" t="str">
        <f t="shared" si="354"/>
        <v/>
      </c>
      <c r="Q144" s="21" t="str">
        <f t="shared" si="354"/>
        <v>:</v>
      </c>
      <c r="R144" s="21" t="str">
        <f t="shared" si="354"/>
        <v/>
      </c>
      <c r="S144" s="21" t="str">
        <f t="shared" si="354"/>
        <v/>
      </c>
      <c r="T144" s="487" t="str">
        <f t="shared" si="354"/>
        <v/>
      </c>
      <c r="U144" s="20" t="str">
        <f t="shared" si="354"/>
        <v>:</v>
      </c>
      <c r="V144" s="21" t="str">
        <f t="shared" si="354"/>
        <v>:</v>
      </c>
      <c r="W144" s="21" t="str">
        <f t="shared" si="354"/>
        <v/>
      </c>
      <c r="X144" s="21" t="str">
        <f t="shared" si="354"/>
        <v>:</v>
      </c>
      <c r="Y144" s="448" t="str">
        <f t="shared" si="354"/>
        <v/>
      </c>
      <c r="Z144" s="21" t="str">
        <f t="shared" si="354"/>
        <v/>
      </c>
      <c r="AA144" s="21" t="str">
        <f t="shared" si="354"/>
        <v>:</v>
      </c>
      <c r="AB144" s="21" t="str">
        <f t="shared" si="354"/>
        <v/>
      </c>
      <c r="AC144" s="487" t="str">
        <f t="shared" si="354"/>
        <v/>
      </c>
      <c r="AD144" s="20" t="str">
        <f t="shared" si="354"/>
        <v>:</v>
      </c>
      <c r="AE144" s="21" t="str">
        <f t="shared" si="354"/>
        <v>:</v>
      </c>
      <c r="AF144" s="21" t="str">
        <f t="shared" si="354"/>
        <v>:</v>
      </c>
      <c r="AG144" s="21" t="str">
        <f t="shared" si="354"/>
        <v/>
      </c>
      <c r="AH144" s="448" t="str">
        <f t="shared" si="354"/>
        <v/>
      </c>
      <c r="AI144" s="21" t="str">
        <f t="shared" si="354"/>
        <v/>
      </c>
      <c r="AJ144" s="21" t="str">
        <f t="shared" si="354"/>
        <v/>
      </c>
      <c r="AK144" s="21" t="str">
        <f t="shared" si="354"/>
        <v/>
      </c>
      <c r="AL144" s="487" t="str">
        <f t="shared" si="354"/>
        <v/>
      </c>
      <c r="AM144" s="20" t="str">
        <f t="shared" si="354"/>
        <v>:</v>
      </c>
      <c r="AN144" s="21" t="str">
        <f t="shared" si="354"/>
        <v>:</v>
      </c>
      <c r="AO144" s="21" t="str">
        <f t="shared" si="354"/>
        <v>:</v>
      </c>
      <c r="AP144" s="21" t="str">
        <f t="shared" si="354"/>
        <v>:</v>
      </c>
      <c r="AQ144" s="448" t="str">
        <f t="shared" si="354"/>
        <v/>
      </c>
      <c r="AR144" s="21" t="str">
        <f t="shared" si="354"/>
        <v>:</v>
      </c>
      <c r="AS144" s="21" t="str">
        <f t="shared" si="354"/>
        <v/>
      </c>
      <c r="AT144" s="21" t="str">
        <f t="shared" si="354"/>
        <v/>
      </c>
      <c r="AU144" s="498" t="str">
        <f t="shared" si="354"/>
        <v/>
      </c>
      <c r="AV144" s="51">
        <f t="shared" ref="AV144" si="355">AV79</f>
        <v>19</v>
      </c>
      <c r="AX144" s="66"/>
      <c r="AY144" s="66"/>
      <c r="AZ144" s="66"/>
      <c r="BA144" s="66"/>
      <c r="BB144" s="66"/>
      <c r="BC144" s="66"/>
      <c r="BD144" s="66"/>
      <c r="BE144" s="66"/>
      <c r="BF144" s="66"/>
      <c r="BG144" s="66"/>
      <c r="BH144" s="66"/>
      <c r="BI144" s="66"/>
      <c r="BJ144" s="66"/>
      <c r="BK144" s="66"/>
      <c r="BL144" s="66"/>
      <c r="BM144" s="66"/>
      <c r="BN144" s="66"/>
      <c r="BO144" s="66"/>
      <c r="BP144" s="66"/>
      <c r="BQ144" s="66"/>
      <c r="BR144" s="66"/>
      <c r="BS144" s="66"/>
      <c r="BT144" s="66"/>
      <c r="BU144" s="66"/>
      <c r="BV144" s="66"/>
      <c r="BW144" s="66"/>
      <c r="BX144" s="66"/>
      <c r="BY144" s="66"/>
      <c r="BZ144" s="66"/>
      <c r="CA144" s="66"/>
      <c r="CB144" s="66"/>
      <c r="CC144" s="66"/>
      <c r="CD144" s="66"/>
      <c r="CE144" s="66"/>
      <c r="CF144" s="66"/>
      <c r="CG144" s="66"/>
      <c r="CH144" s="66"/>
      <c r="CI144" s="66"/>
      <c r="CJ144" s="66"/>
      <c r="CK144" s="66"/>
      <c r="CL144" s="66"/>
      <c r="CM144" s="66"/>
      <c r="CN144" s="66"/>
      <c r="CO144" s="66"/>
      <c r="CP144" s="66"/>
      <c r="CQ144" s="66"/>
      <c r="CR144" s="66"/>
      <c r="CS144" s="66"/>
      <c r="CT144" s="66"/>
      <c r="CU144" s="66"/>
      <c r="CV144" s="66"/>
      <c r="CW144" s="66"/>
      <c r="CX144" s="66"/>
      <c r="CY144" s="66"/>
      <c r="CZ144" s="66"/>
      <c r="DA144" s="66"/>
      <c r="DB144" s="66"/>
      <c r="DC144" s="66"/>
      <c r="DD144" s="66"/>
      <c r="DE144" s="66"/>
      <c r="DF144" s="66"/>
      <c r="DG144" s="66"/>
      <c r="DH144" s="66"/>
      <c r="DI144" s="66"/>
      <c r="DJ144" s="66"/>
      <c r="DK144" s="66"/>
      <c r="DL144" s="66"/>
      <c r="DM144" s="66"/>
      <c r="DN144" s="66"/>
      <c r="DO144" s="66"/>
      <c r="DP144" s="66"/>
    </row>
    <row r="145" spans="1:120" x14ac:dyDescent="0.25">
      <c r="A145" s="51">
        <f t="shared" si="335"/>
        <v>11</v>
      </c>
      <c r="B145" s="31" t="str">
        <f t="shared" si="335"/>
        <v>Lucian</v>
      </c>
      <c r="C145" s="20" t="str">
        <f t="shared" ref="C145:AU145" si="356">IF(C80="","",":")</f>
        <v>:</v>
      </c>
      <c r="D145" s="21" t="str">
        <f t="shared" si="356"/>
        <v/>
      </c>
      <c r="E145" s="21" t="str">
        <f t="shared" si="356"/>
        <v/>
      </c>
      <c r="F145" s="21" t="str">
        <f t="shared" si="356"/>
        <v/>
      </c>
      <c r="G145" s="448" t="str">
        <f t="shared" si="356"/>
        <v/>
      </c>
      <c r="H145" s="21" t="str">
        <f t="shared" si="356"/>
        <v/>
      </c>
      <c r="I145" s="21" t="str">
        <f t="shared" si="356"/>
        <v>:</v>
      </c>
      <c r="J145" s="21" t="str">
        <f t="shared" si="356"/>
        <v/>
      </c>
      <c r="K145" s="487" t="str">
        <f t="shared" si="356"/>
        <v/>
      </c>
      <c r="L145" s="20" t="str">
        <f t="shared" si="356"/>
        <v>:</v>
      </c>
      <c r="M145" s="21" t="str">
        <f t="shared" si="356"/>
        <v>:</v>
      </c>
      <c r="N145" s="21" t="str">
        <f t="shared" si="356"/>
        <v>:</v>
      </c>
      <c r="O145" s="21" t="str">
        <f t="shared" si="356"/>
        <v/>
      </c>
      <c r="P145" s="448" t="str">
        <f t="shared" si="356"/>
        <v/>
      </c>
      <c r="Q145" s="21" t="str">
        <f t="shared" si="356"/>
        <v/>
      </c>
      <c r="R145" s="21" t="str">
        <f t="shared" si="356"/>
        <v>:</v>
      </c>
      <c r="S145" s="21" t="str">
        <f t="shared" si="356"/>
        <v/>
      </c>
      <c r="T145" s="487" t="str">
        <f t="shared" si="356"/>
        <v/>
      </c>
      <c r="U145" s="20" t="str">
        <f t="shared" si="356"/>
        <v>:</v>
      </c>
      <c r="V145" s="21" t="str">
        <f t="shared" si="356"/>
        <v>:</v>
      </c>
      <c r="W145" s="21" t="str">
        <f t="shared" si="356"/>
        <v>:</v>
      </c>
      <c r="X145" s="21" t="str">
        <f t="shared" si="356"/>
        <v/>
      </c>
      <c r="Y145" s="448" t="str">
        <f t="shared" si="356"/>
        <v/>
      </c>
      <c r="Z145" s="21" t="str">
        <f t="shared" si="356"/>
        <v/>
      </c>
      <c r="AA145" s="21" t="str">
        <f t="shared" si="356"/>
        <v>:</v>
      </c>
      <c r="AB145" s="21" t="str">
        <f t="shared" si="356"/>
        <v/>
      </c>
      <c r="AC145" s="487" t="str">
        <f t="shared" si="356"/>
        <v/>
      </c>
      <c r="AD145" s="20" t="str">
        <f t="shared" si="356"/>
        <v>:</v>
      </c>
      <c r="AE145" s="21" t="str">
        <f t="shared" si="356"/>
        <v>:</v>
      </c>
      <c r="AF145" s="21" t="str">
        <f t="shared" si="356"/>
        <v>:</v>
      </c>
      <c r="AG145" s="21" t="str">
        <f t="shared" si="356"/>
        <v>:</v>
      </c>
      <c r="AH145" s="448" t="str">
        <f t="shared" si="356"/>
        <v/>
      </c>
      <c r="AI145" s="21" t="str">
        <f t="shared" si="356"/>
        <v/>
      </c>
      <c r="AJ145" s="21" t="str">
        <f t="shared" si="356"/>
        <v/>
      </c>
      <c r="AK145" s="21" t="str">
        <f t="shared" si="356"/>
        <v/>
      </c>
      <c r="AL145" s="487" t="str">
        <f t="shared" si="356"/>
        <v/>
      </c>
      <c r="AM145" s="20" t="str">
        <f t="shared" si="356"/>
        <v>:</v>
      </c>
      <c r="AN145" s="21" t="str">
        <f t="shared" si="356"/>
        <v/>
      </c>
      <c r="AO145" s="21" t="str">
        <f t="shared" si="356"/>
        <v>:</v>
      </c>
      <c r="AP145" s="21" t="str">
        <f t="shared" si="356"/>
        <v/>
      </c>
      <c r="AQ145" s="448" t="str">
        <f t="shared" si="356"/>
        <v/>
      </c>
      <c r="AR145" s="21" t="str">
        <f t="shared" si="356"/>
        <v/>
      </c>
      <c r="AS145" s="21" t="str">
        <f t="shared" si="356"/>
        <v/>
      </c>
      <c r="AT145" s="21" t="str">
        <f t="shared" si="356"/>
        <v>:</v>
      </c>
      <c r="AU145" s="498" t="str">
        <f t="shared" si="356"/>
        <v/>
      </c>
      <c r="AV145" s="51">
        <f t="shared" ref="AV145" si="357">AV80</f>
        <v>17</v>
      </c>
      <c r="AX145" s="66"/>
      <c r="AY145" s="66"/>
      <c r="AZ145" s="66"/>
      <c r="BA145" s="66"/>
      <c r="BB145" s="66"/>
      <c r="BC145" s="66"/>
      <c r="BD145" s="66"/>
      <c r="BE145" s="66"/>
      <c r="BF145" s="66"/>
      <c r="BG145" s="66"/>
      <c r="BH145" s="66"/>
      <c r="BI145" s="66"/>
      <c r="BJ145" s="66"/>
      <c r="BK145" s="66"/>
      <c r="BL145" s="66"/>
      <c r="BM145" s="66"/>
      <c r="BN145" s="66"/>
      <c r="BO145" s="66"/>
      <c r="BP145" s="66"/>
      <c r="BQ145" s="66"/>
      <c r="BR145" s="66"/>
      <c r="BS145" s="66"/>
      <c r="BT145" s="66"/>
      <c r="BU145" s="66"/>
      <c r="BV145" s="66"/>
      <c r="BW145" s="66"/>
      <c r="BX145" s="66"/>
      <c r="BY145" s="66"/>
      <c r="BZ145" s="66"/>
      <c r="CA145" s="66"/>
      <c r="CB145" s="66"/>
      <c r="CC145" s="66"/>
      <c r="CD145" s="66"/>
      <c r="CE145" s="66"/>
      <c r="CF145" s="66"/>
      <c r="CG145" s="66"/>
      <c r="CH145" s="66"/>
      <c r="CI145" s="66"/>
      <c r="CJ145" s="66"/>
      <c r="CK145" s="66"/>
      <c r="CL145" s="66"/>
      <c r="CM145" s="66"/>
      <c r="CN145" s="66"/>
      <c r="CO145" s="66"/>
      <c r="CP145" s="66"/>
      <c r="CQ145" s="66"/>
      <c r="CR145" s="66"/>
      <c r="CS145" s="66"/>
      <c r="CT145" s="66"/>
      <c r="CU145" s="66"/>
      <c r="CV145" s="66"/>
      <c r="CW145" s="66"/>
      <c r="CX145" s="66"/>
      <c r="CY145" s="66"/>
      <c r="CZ145" s="66"/>
      <c r="DA145" s="66"/>
      <c r="DB145" s="66"/>
      <c r="DC145" s="66"/>
      <c r="DD145" s="66"/>
      <c r="DE145" s="66"/>
      <c r="DF145" s="66"/>
      <c r="DG145" s="66"/>
      <c r="DH145" s="66"/>
      <c r="DI145" s="66"/>
      <c r="DJ145" s="66"/>
      <c r="DK145" s="66"/>
      <c r="DL145" s="66"/>
      <c r="DM145" s="66"/>
      <c r="DN145" s="66"/>
      <c r="DO145" s="66"/>
      <c r="DP145" s="66"/>
    </row>
    <row r="146" spans="1:120" x14ac:dyDescent="0.25">
      <c r="A146" s="51">
        <f t="shared" si="335"/>
        <v>12</v>
      </c>
      <c r="B146" s="31" t="str">
        <f t="shared" si="335"/>
        <v>Ashraf</v>
      </c>
      <c r="C146" s="20" t="str">
        <f t="shared" ref="C146:AU146" si="358">IF(C81="","",":")</f>
        <v>:</v>
      </c>
      <c r="D146" s="21" t="str">
        <f t="shared" si="358"/>
        <v/>
      </c>
      <c r="E146" s="21" t="str">
        <f t="shared" si="358"/>
        <v/>
      </c>
      <c r="F146" s="21" t="str">
        <f t="shared" si="358"/>
        <v>:</v>
      </c>
      <c r="G146" s="448" t="str">
        <f t="shared" si="358"/>
        <v/>
      </c>
      <c r="H146" s="21" t="str">
        <f t="shared" si="358"/>
        <v/>
      </c>
      <c r="I146" s="21" t="str">
        <f t="shared" si="358"/>
        <v>:</v>
      </c>
      <c r="J146" s="21" t="str">
        <f t="shared" si="358"/>
        <v>:</v>
      </c>
      <c r="K146" s="487" t="str">
        <f t="shared" si="358"/>
        <v/>
      </c>
      <c r="L146" s="20" t="str">
        <f t="shared" si="358"/>
        <v/>
      </c>
      <c r="M146" s="21" t="str">
        <f t="shared" si="358"/>
        <v/>
      </c>
      <c r="N146" s="21" t="str">
        <f t="shared" si="358"/>
        <v/>
      </c>
      <c r="O146" s="21" t="str">
        <f t="shared" si="358"/>
        <v>:</v>
      </c>
      <c r="P146" s="448" t="str">
        <f t="shared" si="358"/>
        <v/>
      </c>
      <c r="Q146" s="21" t="str">
        <f t="shared" si="358"/>
        <v>:</v>
      </c>
      <c r="R146" s="21" t="str">
        <f t="shared" si="358"/>
        <v/>
      </c>
      <c r="S146" s="21" t="str">
        <f t="shared" si="358"/>
        <v/>
      </c>
      <c r="T146" s="487" t="str">
        <f t="shared" si="358"/>
        <v/>
      </c>
      <c r="U146" s="20" t="str">
        <f t="shared" si="358"/>
        <v/>
      </c>
      <c r="V146" s="21" t="str">
        <f t="shared" si="358"/>
        <v/>
      </c>
      <c r="W146" s="21" t="str">
        <f t="shared" si="358"/>
        <v/>
      </c>
      <c r="X146" s="21" t="str">
        <f t="shared" si="358"/>
        <v/>
      </c>
      <c r="Y146" s="448" t="str">
        <f t="shared" si="358"/>
        <v/>
      </c>
      <c r="Z146" s="21" t="str">
        <f t="shared" si="358"/>
        <v>:</v>
      </c>
      <c r="AA146" s="21" t="str">
        <f t="shared" si="358"/>
        <v>:</v>
      </c>
      <c r="AB146" s="21" t="str">
        <f t="shared" si="358"/>
        <v/>
      </c>
      <c r="AC146" s="487" t="str">
        <f t="shared" si="358"/>
        <v/>
      </c>
      <c r="AD146" s="20" t="str">
        <f t="shared" si="358"/>
        <v>:</v>
      </c>
      <c r="AE146" s="21" t="str">
        <f t="shared" si="358"/>
        <v/>
      </c>
      <c r="AF146" s="21" t="str">
        <f t="shared" si="358"/>
        <v>:</v>
      </c>
      <c r="AG146" s="21" t="str">
        <f t="shared" si="358"/>
        <v>:</v>
      </c>
      <c r="AH146" s="448" t="str">
        <f t="shared" si="358"/>
        <v/>
      </c>
      <c r="AI146" s="21" t="str">
        <f t="shared" si="358"/>
        <v/>
      </c>
      <c r="AJ146" s="21" t="str">
        <f t="shared" si="358"/>
        <v/>
      </c>
      <c r="AK146" s="21" t="str">
        <f t="shared" si="358"/>
        <v>:</v>
      </c>
      <c r="AL146" s="487" t="str">
        <f t="shared" si="358"/>
        <v/>
      </c>
      <c r="AM146" s="20" t="str">
        <f t="shared" si="358"/>
        <v/>
      </c>
      <c r="AN146" s="21" t="str">
        <f t="shared" si="358"/>
        <v/>
      </c>
      <c r="AO146" s="21" t="str">
        <f t="shared" si="358"/>
        <v>:</v>
      </c>
      <c r="AP146" s="21" t="str">
        <f t="shared" si="358"/>
        <v/>
      </c>
      <c r="AQ146" s="448" t="str">
        <f t="shared" si="358"/>
        <v/>
      </c>
      <c r="AR146" s="21" t="str">
        <f t="shared" si="358"/>
        <v>:</v>
      </c>
      <c r="AS146" s="21" t="str">
        <f t="shared" si="358"/>
        <v>:</v>
      </c>
      <c r="AT146" s="21" t="str">
        <f t="shared" si="358"/>
        <v>:</v>
      </c>
      <c r="AU146" s="498" t="str">
        <f t="shared" si="358"/>
        <v/>
      </c>
      <c r="AV146" s="51">
        <f t="shared" ref="AV146" si="359">AV81</f>
        <v>16</v>
      </c>
      <c r="AX146" s="66"/>
      <c r="AY146" s="66"/>
      <c r="AZ146" s="66"/>
      <c r="BA146" s="66"/>
      <c r="BB146" s="66"/>
      <c r="BC146" s="66"/>
      <c r="BD146" s="66"/>
      <c r="BE146" s="66"/>
      <c r="BF146" s="66"/>
      <c r="BG146" s="66"/>
      <c r="BH146" s="66"/>
      <c r="BI146" s="66"/>
      <c r="BJ146" s="66"/>
      <c r="BK146" s="66"/>
      <c r="BL146" s="66"/>
      <c r="BM146" s="66"/>
      <c r="BN146" s="66"/>
      <c r="BO146" s="66"/>
      <c r="BP146" s="66"/>
      <c r="BQ146" s="66"/>
      <c r="BR146" s="66"/>
      <c r="BS146" s="66"/>
      <c r="BT146" s="66"/>
      <c r="BU146" s="66"/>
      <c r="BV146" s="66"/>
      <c r="BW146" s="66"/>
      <c r="BX146" s="66"/>
      <c r="BY146" s="66"/>
      <c r="BZ146" s="66"/>
      <c r="CA146" s="66"/>
      <c r="CB146" s="66"/>
      <c r="CC146" s="66"/>
      <c r="CD146" s="66"/>
      <c r="CE146" s="66"/>
      <c r="CF146" s="66"/>
      <c r="CG146" s="66"/>
      <c r="CH146" s="66"/>
      <c r="CI146" s="66"/>
      <c r="CJ146" s="66"/>
      <c r="CK146" s="66"/>
      <c r="CL146" s="66"/>
      <c r="CM146" s="66"/>
      <c r="CN146" s="66"/>
      <c r="CO146" s="66"/>
      <c r="CP146" s="66"/>
      <c r="CQ146" s="66"/>
      <c r="CR146" s="66"/>
      <c r="CS146" s="66"/>
      <c r="CT146" s="66"/>
      <c r="CU146" s="66"/>
      <c r="CV146" s="66"/>
      <c r="CW146" s="66"/>
      <c r="CX146" s="66"/>
      <c r="CY146" s="66"/>
      <c r="CZ146" s="66"/>
      <c r="DA146" s="66"/>
      <c r="DB146" s="66"/>
      <c r="DC146" s="66"/>
      <c r="DD146" s="66"/>
      <c r="DE146" s="66"/>
      <c r="DF146" s="66"/>
      <c r="DG146" s="66"/>
      <c r="DH146" s="66"/>
      <c r="DI146" s="66"/>
      <c r="DJ146" s="66"/>
      <c r="DK146" s="66"/>
      <c r="DL146" s="66"/>
      <c r="DM146" s="66"/>
      <c r="DN146" s="66"/>
      <c r="DO146" s="66"/>
      <c r="DP146" s="66"/>
    </row>
    <row r="147" spans="1:120" x14ac:dyDescent="0.25">
      <c r="A147" s="51">
        <f t="shared" si="335"/>
        <v>13</v>
      </c>
      <c r="B147" s="31" t="str">
        <f t="shared" si="335"/>
        <v>Cilji</v>
      </c>
      <c r="C147" s="20" t="str">
        <f t="shared" ref="C147:AU147" si="360">IF(C82="","",":")</f>
        <v/>
      </c>
      <c r="D147" s="21" t="str">
        <f t="shared" si="360"/>
        <v>:</v>
      </c>
      <c r="E147" s="21" t="str">
        <f t="shared" si="360"/>
        <v/>
      </c>
      <c r="F147" s="21" t="str">
        <f t="shared" si="360"/>
        <v>:</v>
      </c>
      <c r="G147" s="448" t="str">
        <f t="shared" si="360"/>
        <v/>
      </c>
      <c r="H147" s="21" t="str">
        <f t="shared" si="360"/>
        <v/>
      </c>
      <c r="I147" s="21" t="str">
        <f t="shared" si="360"/>
        <v>:</v>
      </c>
      <c r="J147" s="21" t="str">
        <f t="shared" si="360"/>
        <v>:</v>
      </c>
      <c r="K147" s="487" t="str">
        <f t="shared" si="360"/>
        <v/>
      </c>
      <c r="L147" s="20" t="str">
        <f t="shared" si="360"/>
        <v/>
      </c>
      <c r="M147" s="21" t="str">
        <f t="shared" si="360"/>
        <v/>
      </c>
      <c r="N147" s="21" t="str">
        <f t="shared" si="360"/>
        <v/>
      </c>
      <c r="O147" s="21" t="str">
        <f t="shared" si="360"/>
        <v>:</v>
      </c>
      <c r="P147" s="448" t="str">
        <f t="shared" si="360"/>
        <v/>
      </c>
      <c r="Q147" s="21" t="str">
        <f t="shared" si="360"/>
        <v>:</v>
      </c>
      <c r="R147" s="21" t="str">
        <f t="shared" si="360"/>
        <v>:</v>
      </c>
      <c r="S147" s="21" t="str">
        <f t="shared" si="360"/>
        <v>:</v>
      </c>
      <c r="T147" s="487" t="str">
        <f t="shared" si="360"/>
        <v/>
      </c>
      <c r="U147" s="20" t="str">
        <f t="shared" si="360"/>
        <v>:</v>
      </c>
      <c r="V147" s="21" t="str">
        <f t="shared" si="360"/>
        <v/>
      </c>
      <c r="W147" s="21" t="str">
        <f t="shared" si="360"/>
        <v/>
      </c>
      <c r="X147" s="21" t="str">
        <f t="shared" si="360"/>
        <v>:</v>
      </c>
      <c r="Y147" s="448" t="str">
        <f t="shared" si="360"/>
        <v/>
      </c>
      <c r="Z147" s="21" t="str">
        <f t="shared" si="360"/>
        <v>:</v>
      </c>
      <c r="AA147" s="21" t="str">
        <f t="shared" si="360"/>
        <v/>
      </c>
      <c r="AB147" s="21" t="str">
        <f t="shared" si="360"/>
        <v>:</v>
      </c>
      <c r="AC147" s="487" t="str">
        <f t="shared" si="360"/>
        <v/>
      </c>
      <c r="AD147" s="20" t="str">
        <f t="shared" si="360"/>
        <v/>
      </c>
      <c r="AE147" s="21" t="str">
        <f t="shared" si="360"/>
        <v/>
      </c>
      <c r="AF147" s="21" t="str">
        <f t="shared" si="360"/>
        <v/>
      </c>
      <c r="AG147" s="21" t="str">
        <f t="shared" si="360"/>
        <v>:</v>
      </c>
      <c r="AH147" s="448" t="str">
        <f t="shared" si="360"/>
        <v/>
      </c>
      <c r="AI147" s="21" t="str">
        <f t="shared" si="360"/>
        <v>:</v>
      </c>
      <c r="AJ147" s="21" t="str">
        <f t="shared" si="360"/>
        <v>:</v>
      </c>
      <c r="AK147" s="21" t="str">
        <f t="shared" si="360"/>
        <v>:</v>
      </c>
      <c r="AL147" s="487" t="str">
        <f t="shared" si="360"/>
        <v/>
      </c>
      <c r="AM147" s="20" t="str">
        <f t="shared" si="360"/>
        <v/>
      </c>
      <c r="AN147" s="21" t="str">
        <f t="shared" si="360"/>
        <v>:</v>
      </c>
      <c r="AO147" s="21" t="str">
        <f t="shared" si="360"/>
        <v/>
      </c>
      <c r="AP147" s="21" t="str">
        <f t="shared" si="360"/>
        <v>:</v>
      </c>
      <c r="AQ147" s="448" t="str">
        <f t="shared" si="360"/>
        <v/>
      </c>
      <c r="AR147" s="21" t="str">
        <f t="shared" si="360"/>
        <v/>
      </c>
      <c r="AS147" s="21" t="str">
        <f t="shared" si="360"/>
        <v>:</v>
      </c>
      <c r="AT147" s="21" t="str">
        <f t="shared" si="360"/>
        <v>:</v>
      </c>
      <c r="AU147" s="498" t="str">
        <f t="shared" si="360"/>
        <v/>
      </c>
      <c r="AV147" s="51">
        <f t="shared" ref="AV147" si="361">AV82</f>
        <v>20</v>
      </c>
      <c r="AX147" s="66"/>
      <c r="AY147" s="66"/>
      <c r="AZ147" s="66"/>
      <c r="BA147" s="66"/>
      <c r="BB147" s="66"/>
      <c r="BC147" s="66"/>
      <c r="BD147" s="66"/>
      <c r="BE147" s="66"/>
      <c r="BF147" s="66"/>
      <c r="BG147" s="66"/>
      <c r="BH147" s="66"/>
      <c r="BI147" s="66"/>
      <c r="BJ147" s="66"/>
      <c r="BK147" s="66"/>
      <c r="BL147" s="66"/>
      <c r="BM147" s="66"/>
      <c r="BN147" s="66"/>
      <c r="BO147" s="66"/>
      <c r="BP147" s="66"/>
      <c r="BQ147" s="66"/>
      <c r="BR147" s="66"/>
      <c r="BS147" s="66"/>
      <c r="BT147" s="66"/>
      <c r="BU147" s="66"/>
      <c r="BV147" s="66"/>
      <c r="BW147" s="66"/>
      <c r="BX147" s="66"/>
      <c r="BY147" s="66"/>
      <c r="BZ147" s="66"/>
      <c r="CA147" s="66"/>
      <c r="CB147" s="66"/>
      <c r="CC147" s="66"/>
      <c r="CD147" s="66"/>
      <c r="CE147" s="66"/>
      <c r="CF147" s="66"/>
      <c r="CG147" s="66"/>
      <c r="CH147" s="66"/>
      <c r="CI147" s="66"/>
      <c r="CJ147" s="66"/>
      <c r="CK147" s="66"/>
      <c r="CL147" s="66"/>
      <c r="CM147" s="66"/>
      <c r="CN147" s="66"/>
      <c r="CO147" s="66"/>
      <c r="CP147" s="66"/>
      <c r="CQ147" s="66"/>
      <c r="CR147" s="66"/>
      <c r="CS147" s="66"/>
      <c r="CT147" s="66"/>
      <c r="CU147" s="66"/>
      <c r="CV147" s="66"/>
      <c r="CW147" s="66"/>
      <c r="CX147" s="66"/>
      <c r="CY147" s="66"/>
      <c r="CZ147" s="66"/>
      <c r="DA147" s="66"/>
      <c r="DB147" s="66"/>
      <c r="DC147" s="66"/>
      <c r="DD147" s="66"/>
      <c r="DE147" s="66"/>
      <c r="DF147" s="66"/>
      <c r="DG147" s="66"/>
      <c r="DH147" s="66"/>
      <c r="DI147" s="66"/>
      <c r="DJ147" s="66"/>
      <c r="DK147" s="66"/>
      <c r="DL147" s="66"/>
      <c r="DM147" s="66"/>
      <c r="DN147" s="66"/>
      <c r="DO147" s="66"/>
      <c r="DP147" s="66"/>
    </row>
    <row r="148" spans="1:120" x14ac:dyDescent="0.25">
      <c r="A148" s="51">
        <f t="shared" si="335"/>
        <v>14</v>
      </c>
      <c r="B148" s="31" t="str">
        <f t="shared" si="335"/>
        <v>Ali</v>
      </c>
      <c r="C148" s="20" t="str">
        <f t="shared" ref="C148:AU148" si="362">IF(C83="","",":")</f>
        <v/>
      </c>
      <c r="D148" s="21" t="str">
        <f t="shared" si="362"/>
        <v/>
      </c>
      <c r="E148" s="21" t="str">
        <f t="shared" si="362"/>
        <v>:</v>
      </c>
      <c r="F148" s="21" t="str">
        <f t="shared" si="362"/>
        <v/>
      </c>
      <c r="G148" s="448" t="str">
        <f t="shared" si="362"/>
        <v/>
      </c>
      <c r="H148" s="21" t="str">
        <f t="shared" si="362"/>
        <v>:</v>
      </c>
      <c r="I148" s="21" t="str">
        <f t="shared" si="362"/>
        <v>:</v>
      </c>
      <c r="J148" s="21" t="str">
        <f t="shared" si="362"/>
        <v/>
      </c>
      <c r="K148" s="487" t="str">
        <f t="shared" si="362"/>
        <v/>
      </c>
      <c r="L148" s="20" t="str">
        <f t="shared" si="362"/>
        <v>:</v>
      </c>
      <c r="M148" s="21" t="str">
        <f t="shared" si="362"/>
        <v/>
      </c>
      <c r="N148" s="21" t="str">
        <f t="shared" si="362"/>
        <v>:</v>
      </c>
      <c r="O148" s="21" t="str">
        <f t="shared" si="362"/>
        <v>:</v>
      </c>
      <c r="P148" s="448" t="str">
        <f t="shared" si="362"/>
        <v/>
      </c>
      <c r="Q148" s="21" t="str">
        <f t="shared" si="362"/>
        <v/>
      </c>
      <c r="R148" s="21" t="str">
        <f t="shared" si="362"/>
        <v/>
      </c>
      <c r="S148" s="21" t="str">
        <f t="shared" si="362"/>
        <v>:</v>
      </c>
      <c r="T148" s="487" t="str">
        <f t="shared" si="362"/>
        <v/>
      </c>
      <c r="U148" s="20" t="str">
        <f t="shared" si="362"/>
        <v/>
      </c>
      <c r="V148" s="21" t="str">
        <f t="shared" si="362"/>
        <v>:</v>
      </c>
      <c r="W148" s="21" t="str">
        <f t="shared" si="362"/>
        <v/>
      </c>
      <c r="X148" s="21" t="str">
        <f t="shared" si="362"/>
        <v>:</v>
      </c>
      <c r="Y148" s="448" t="str">
        <f t="shared" si="362"/>
        <v/>
      </c>
      <c r="Z148" s="21" t="str">
        <f t="shared" si="362"/>
        <v/>
      </c>
      <c r="AA148" s="21" t="str">
        <f t="shared" si="362"/>
        <v>:</v>
      </c>
      <c r="AB148" s="21" t="str">
        <f t="shared" si="362"/>
        <v>:</v>
      </c>
      <c r="AC148" s="487" t="str">
        <f t="shared" si="362"/>
        <v/>
      </c>
      <c r="AD148" s="20" t="str">
        <f t="shared" si="362"/>
        <v/>
      </c>
      <c r="AE148" s="21" t="str">
        <f t="shared" si="362"/>
        <v/>
      </c>
      <c r="AF148" s="21" t="str">
        <f t="shared" si="362"/>
        <v/>
      </c>
      <c r="AG148" s="21" t="str">
        <f t="shared" si="362"/>
        <v/>
      </c>
      <c r="AH148" s="448" t="str">
        <f t="shared" si="362"/>
        <v/>
      </c>
      <c r="AI148" s="21" t="str">
        <f t="shared" si="362"/>
        <v/>
      </c>
      <c r="AJ148" s="21" t="str">
        <f t="shared" si="362"/>
        <v>:</v>
      </c>
      <c r="AK148" s="21" t="str">
        <f t="shared" si="362"/>
        <v>:</v>
      </c>
      <c r="AL148" s="487" t="str">
        <f t="shared" si="362"/>
        <v/>
      </c>
      <c r="AM148" s="20" t="str">
        <f t="shared" si="362"/>
        <v>:</v>
      </c>
      <c r="AN148" s="21" t="str">
        <f t="shared" si="362"/>
        <v/>
      </c>
      <c r="AO148" s="21" t="str">
        <f t="shared" si="362"/>
        <v>:</v>
      </c>
      <c r="AP148" s="21" t="str">
        <f t="shared" si="362"/>
        <v>:</v>
      </c>
      <c r="AQ148" s="448" t="str">
        <f t="shared" si="362"/>
        <v/>
      </c>
      <c r="AR148" s="21" t="str">
        <f t="shared" si="362"/>
        <v/>
      </c>
      <c r="AS148" s="21" t="str">
        <f t="shared" si="362"/>
        <v>:</v>
      </c>
      <c r="AT148" s="21" t="str">
        <f t="shared" si="362"/>
        <v>:</v>
      </c>
      <c r="AU148" s="498" t="str">
        <f t="shared" si="362"/>
        <v/>
      </c>
      <c r="AV148" s="51">
        <f t="shared" ref="AV148" si="363">AV83</f>
        <v>18</v>
      </c>
      <c r="AX148" s="66"/>
      <c r="AY148" s="66"/>
      <c r="AZ148" s="66"/>
      <c r="BA148" s="66"/>
      <c r="BB148" s="66"/>
      <c r="BC148" s="66"/>
      <c r="BD148" s="66"/>
      <c r="BE148" s="66"/>
      <c r="BF148" s="66"/>
      <c r="BG148" s="66"/>
      <c r="BH148" s="66"/>
      <c r="BI148" s="66"/>
      <c r="BJ148" s="66"/>
      <c r="BK148" s="66"/>
      <c r="BL148" s="66"/>
      <c r="BM148" s="66"/>
      <c r="BN148" s="66"/>
      <c r="BO148" s="66"/>
      <c r="BP148" s="66"/>
      <c r="BQ148" s="66"/>
      <c r="BR148" s="66"/>
      <c r="BS148" s="66"/>
      <c r="BT148" s="66"/>
      <c r="BU148" s="66"/>
      <c r="BV148" s="66"/>
      <c r="BW148" s="66"/>
      <c r="BX148" s="66"/>
      <c r="BY148" s="66"/>
      <c r="BZ148" s="66"/>
      <c r="CA148" s="66"/>
      <c r="CB148" s="66"/>
      <c r="CC148" s="66"/>
      <c r="CD148" s="66"/>
      <c r="CE148" s="66"/>
      <c r="CF148" s="66"/>
      <c r="CG148" s="66"/>
      <c r="CH148" s="66"/>
      <c r="CI148" s="66"/>
      <c r="CJ148" s="66"/>
      <c r="CK148" s="66"/>
      <c r="CL148" s="66"/>
      <c r="CM148" s="66"/>
      <c r="CN148" s="66"/>
      <c r="CO148" s="66"/>
      <c r="CP148" s="66"/>
      <c r="CQ148" s="66"/>
      <c r="CR148" s="66"/>
      <c r="CS148" s="66"/>
      <c r="CT148" s="66"/>
      <c r="CU148" s="66"/>
      <c r="CV148" s="66"/>
      <c r="CW148" s="66"/>
      <c r="CX148" s="66"/>
      <c r="CY148" s="66"/>
      <c r="CZ148" s="66"/>
      <c r="DA148" s="66"/>
      <c r="DB148" s="66"/>
      <c r="DC148" s="66"/>
      <c r="DD148" s="66"/>
      <c r="DE148" s="66"/>
      <c r="DF148" s="66"/>
      <c r="DG148" s="66"/>
      <c r="DH148" s="66"/>
      <c r="DI148" s="66"/>
      <c r="DJ148" s="66"/>
      <c r="DK148" s="66"/>
      <c r="DL148" s="66"/>
      <c r="DM148" s="66"/>
      <c r="DN148" s="66"/>
      <c r="DO148" s="66"/>
      <c r="DP148" s="66"/>
    </row>
    <row r="149" spans="1:120" x14ac:dyDescent="0.25">
      <c r="A149" s="51">
        <f t="shared" si="335"/>
        <v>15</v>
      </c>
      <c r="B149" s="31" t="str">
        <f t="shared" si="335"/>
        <v>Sajith PG</v>
      </c>
      <c r="C149" s="20" t="str">
        <f t="shared" ref="C149:AU149" si="364">IF(C84="","",":")</f>
        <v/>
      </c>
      <c r="D149" s="21" t="str">
        <f t="shared" si="364"/>
        <v/>
      </c>
      <c r="E149" s="21" t="str">
        <f t="shared" si="364"/>
        <v>:</v>
      </c>
      <c r="F149" s="21" t="str">
        <f t="shared" si="364"/>
        <v>:</v>
      </c>
      <c r="G149" s="448" t="str">
        <f t="shared" si="364"/>
        <v/>
      </c>
      <c r="H149" s="21" t="str">
        <f t="shared" si="364"/>
        <v>:</v>
      </c>
      <c r="I149" s="21" t="str">
        <f t="shared" si="364"/>
        <v/>
      </c>
      <c r="J149" s="21" t="str">
        <f t="shared" si="364"/>
        <v>:</v>
      </c>
      <c r="K149" s="487" t="str">
        <f t="shared" si="364"/>
        <v/>
      </c>
      <c r="L149" s="20" t="str">
        <f t="shared" si="364"/>
        <v>:</v>
      </c>
      <c r="M149" s="21" t="str">
        <f t="shared" si="364"/>
        <v/>
      </c>
      <c r="N149" s="21" t="str">
        <f t="shared" si="364"/>
        <v>:</v>
      </c>
      <c r="O149" s="21" t="str">
        <f t="shared" si="364"/>
        <v/>
      </c>
      <c r="P149" s="448" t="str">
        <f t="shared" si="364"/>
        <v/>
      </c>
      <c r="Q149" s="21" t="str">
        <f t="shared" si="364"/>
        <v>:</v>
      </c>
      <c r="R149" s="21" t="str">
        <f t="shared" si="364"/>
        <v/>
      </c>
      <c r="S149" s="21" t="str">
        <f t="shared" si="364"/>
        <v>:</v>
      </c>
      <c r="T149" s="487" t="str">
        <f t="shared" si="364"/>
        <v/>
      </c>
      <c r="U149" s="20" t="str">
        <f t="shared" si="364"/>
        <v/>
      </c>
      <c r="V149" s="21" t="str">
        <f t="shared" si="364"/>
        <v/>
      </c>
      <c r="W149" s="21" t="str">
        <f t="shared" si="364"/>
        <v>:</v>
      </c>
      <c r="X149" s="21" t="str">
        <f t="shared" si="364"/>
        <v/>
      </c>
      <c r="Y149" s="448" t="str">
        <f t="shared" si="364"/>
        <v/>
      </c>
      <c r="Z149" s="21" t="str">
        <f t="shared" si="364"/>
        <v>:</v>
      </c>
      <c r="AA149" s="21" t="str">
        <f t="shared" si="364"/>
        <v>:</v>
      </c>
      <c r="AB149" s="21" t="str">
        <f t="shared" si="364"/>
        <v>:</v>
      </c>
      <c r="AC149" s="487" t="str">
        <f t="shared" si="364"/>
        <v/>
      </c>
      <c r="AD149" s="20" t="str">
        <f t="shared" si="364"/>
        <v/>
      </c>
      <c r="AE149" s="21" t="str">
        <f t="shared" si="364"/>
        <v>:</v>
      </c>
      <c r="AF149" s="21" t="str">
        <f t="shared" si="364"/>
        <v>:</v>
      </c>
      <c r="AG149" s="21" t="str">
        <f t="shared" si="364"/>
        <v/>
      </c>
      <c r="AH149" s="448" t="str">
        <f t="shared" si="364"/>
        <v/>
      </c>
      <c r="AI149" s="21" t="str">
        <f t="shared" si="364"/>
        <v>:</v>
      </c>
      <c r="AJ149" s="21" t="str">
        <f t="shared" si="364"/>
        <v>:</v>
      </c>
      <c r="AK149" s="21" t="str">
        <f t="shared" si="364"/>
        <v/>
      </c>
      <c r="AL149" s="487" t="str">
        <f t="shared" si="364"/>
        <v/>
      </c>
      <c r="AM149" s="20" t="str">
        <f t="shared" si="364"/>
        <v/>
      </c>
      <c r="AN149" s="21" t="str">
        <f t="shared" si="364"/>
        <v>:</v>
      </c>
      <c r="AO149" s="21" t="str">
        <f t="shared" si="364"/>
        <v/>
      </c>
      <c r="AP149" s="21" t="str">
        <f t="shared" si="364"/>
        <v/>
      </c>
      <c r="AQ149" s="448" t="str">
        <f t="shared" si="364"/>
        <v/>
      </c>
      <c r="AR149" s="21" t="str">
        <f t="shared" si="364"/>
        <v>:</v>
      </c>
      <c r="AS149" s="21" t="str">
        <f t="shared" si="364"/>
        <v>:</v>
      </c>
      <c r="AT149" s="21" t="str">
        <f t="shared" si="364"/>
        <v>:</v>
      </c>
      <c r="AU149" s="498" t="str">
        <f t="shared" si="364"/>
        <v/>
      </c>
      <c r="AV149" s="51">
        <f t="shared" ref="AV149" si="365">AV84</f>
        <v>20</v>
      </c>
      <c r="AX149" s="66"/>
      <c r="AY149" s="66"/>
      <c r="AZ149" s="66"/>
      <c r="BA149" s="66"/>
      <c r="BB149" s="66"/>
      <c r="BC149" s="66"/>
      <c r="BD149" s="66"/>
      <c r="BE149" s="66"/>
      <c r="BF149" s="66"/>
      <c r="BG149" s="66"/>
      <c r="BH149" s="66"/>
      <c r="BI149" s="66"/>
      <c r="BJ149" s="66"/>
      <c r="BK149" s="66"/>
      <c r="BL149" s="66"/>
      <c r="BM149" s="66"/>
      <c r="BN149" s="66"/>
      <c r="BO149" s="66"/>
      <c r="BP149" s="66"/>
      <c r="BQ149" s="66"/>
      <c r="BR149" s="66"/>
      <c r="BS149" s="66"/>
      <c r="BT149" s="66"/>
      <c r="BU149" s="66"/>
      <c r="BV149" s="66"/>
      <c r="BW149" s="66"/>
      <c r="BX149" s="66"/>
      <c r="BY149" s="66"/>
      <c r="BZ149" s="66"/>
      <c r="CA149" s="66"/>
      <c r="CB149" s="66"/>
      <c r="CC149" s="66"/>
      <c r="CD149" s="66"/>
      <c r="CE149" s="66"/>
      <c r="CF149" s="66"/>
      <c r="CG149" s="66"/>
      <c r="CH149" s="66"/>
      <c r="CI149" s="66"/>
      <c r="CJ149" s="66"/>
      <c r="CK149" s="66"/>
      <c r="CL149" s="66"/>
      <c r="CM149" s="66"/>
      <c r="CN149" s="66"/>
      <c r="CO149" s="66"/>
      <c r="CP149" s="66"/>
      <c r="CQ149" s="66"/>
      <c r="CR149" s="66"/>
      <c r="CS149" s="66"/>
      <c r="CT149" s="66"/>
      <c r="CU149" s="66"/>
      <c r="CV149" s="66"/>
      <c r="CW149" s="66"/>
      <c r="CX149" s="66"/>
      <c r="CY149" s="66"/>
      <c r="CZ149" s="66"/>
      <c r="DA149" s="66"/>
      <c r="DB149" s="66"/>
      <c r="DC149" s="66"/>
      <c r="DD149" s="66"/>
      <c r="DE149" s="66"/>
      <c r="DF149" s="66"/>
      <c r="DG149" s="66"/>
      <c r="DH149" s="66"/>
      <c r="DI149" s="66"/>
      <c r="DJ149" s="66"/>
      <c r="DK149" s="66"/>
      <c r="DL149" s="66"/>
      <c r="DM149" s="66"/>
      <c r="DN149" s="66"/>
      <c r="DO149" s="66"/>
      <c r="DP149" s="66"/>
    </row>
    <row r="150" spans="1:120" x14ac:dyDescent="0.25">
      <c r="A150" s="51">
        <f t="shared" si="335"/>
        <v>16</v>
      </c>
      <c r="B150" s="31" t="str">
        <f t="shared" si="335"/>
        <v>Nizna</v>
      </c>
      <c r="C150" s="20" t="str">
        <f t="shared" ref="C150:AU150" si="366">IF(C85="","",":")</f>
        <v/>
      </c>
      <c r="D150" s="21" t="str">
        <f t="shared" si="366"/>
        <v>:</v>
      </c>
      <c r="E150" s="21" t="str">
        <f t="shared" si="366"/>
        <v>:</v>
      </c>
      <c r="F150" s="21" t="str">
        <f t="shared" si="366"/>
        <v/>
      </c>
      <c r="G150" s="448" t="str">
        <f t="shared" si="366"/>
        <v/>
      </c>
      <c r="H150" s="21" t="str">
        <f t="shared" si="366"/>
        <v>:</v>
      </c>
      <c r="I150" s="21" t="str">
        <f t="shared" si="366"/>
        <v/>
      </c>
      <c r="J150" s="21" t="str">
        <f t="shared" si="366"/>
        <v/>
      </c>
      <c r="K150" s="487" t="str">
        <f t="shared" si="366"/>
        <v/>
      </c>
      <c r="L150" s="20" t="str">
        <f t="shared" si="366"/>
        <v>:</v>
      </c>
      <c r="M150" s="21" t="str">
        <f t="shared" si="366"/>
        <v>:</v>
      </c>
      <c r="N150" s="21" t="str">
        <f t="shared" si="366"/>
        <v>:</v>
      </c>
      <c r="O150" s="21" t="str">
        <f t="shared" si="366"/>
        <v/>
      </c>
      <c r="P150" s="448" t="str">
        <f t="shared" si="366"/>
        <v/>
      </c>
      <c r="Q150" s="21" t="str">
        <f t="shared" si="366"/>
        <v/>
      </c>
      <c r="R150" s="21" t="str">
        <f t="shared" si="366"/>
        <v>:</v>
      </c>
      <c r="S150" s="21" t="str">
        <f t="shared" si="366"/>
        <v>:</v>
      </c>
      <c r="T150" s="487" t="str">
        <f t="shared" si="366"/>
        <v/>
      </c>
      <c r="U150" s="20" t="str">
        <f t="shared" si="366"/>
        <v/>
      </c>
      <c r="V150" s="21" t="str">
        <f t="shared" si="366"/>
        <v>:</v>
      </c>
      <c r="W150" s="21" t="str">
        <f t="shared" si="366"/>
        <v>:</v>
      </c>
      <c r="X150" s="21" t="str">
        <f t="shared" si="366"/>
        <v>:</v>
      </c>
      <c r="Y150" s="448" t="str">
        <f t="shared" si="366"/>
        <v/>
      </c>
      <c r="Z150" s="21" t="str">
        <f t="shared" si="366"/>
        <v>:</v>
      </c>
      <c r="AA150" s="21" t="str">
        <f t="shared" si="366"/>
        <v/>
      </c>
      <c r="AB150" s="21" t="str">
        <f t="shared" si="366"/>
        <v/>
      </c>
      <c r="AC150" s="487" t="str">
        <f t="shared" si="366"/>
        <v/>
      </c>
      <c r="AD150" s="20" t="str">
        <f t="shared" si="366"/>
        <v/>
      </c>
      <c r="AE150" s="21" t="str">
        <f t="shared" si="366"/>
        <v/>
      </c>
      <c r="AF150" s="21" t="str">
        <f t="shared" si="366"/>
        <v/>
      </c>
      <c r="AG150" s="21" t="str">
        <f t="shared" si="366"/>
        <v>:</v>
      </c>
      <c r="AH150" s="448" t="str">
        <f t="shared" si="366"/>
        <v/>
      </c>
      <c r="AI150" s="21" t="str">
        <f t="shared" si="366"/>
        <v/>
      </c>
      <c r="AJ150" s="21" t="str">
        <f t="shared" si="366"/>
        <v/>
      </c>
      <c r="AK150" s="21" t="str">
        <f t="shared" si="366"/>
        <v/>
      </c>
      <c r="AL150" s="487" t="str">
        <f t="shared" si="366"/>
        <v/>
      </c>
      <c r="AM150" s="20" t="str">
        <f t="shared" si="366"/>
        <v>:</v>
      </c>
      <c r="AN150" s="21" t="str">
        <f t="shared" si="366"/>
        <v>:</v>
      </c>
      <c r="AO150" s="21" t="str">
        <f t="shared" si="366"/>
        <v>:</v>
      </c>
      <c r="AP150" s="21" t="str">
        <f t="shared" si="366"/>
        <v/>
      </c>
      <c r="AQ150" s="448" t="str">
        <f t="shared" si="366"/>
        <v/>
      </c>
      <c r="AR150" s="21" t="str">
        <f t="shared" si="366"/>
        <v>:</v>
      </c>
      <c r="AS150" s="21" t="str">
        <f t="shared" si="366"/>
        <v/>
      </c>
      <c r="AT150" s="21" t="str">
        <f t="shared" si="366"/>
        <v/>
      </c>
      <c r="AU150" s="498" t="str">
        <f t="shared" si="366"/>
        <v/>
      </c>
      <c r="AV150" s="51">
        <f t="shared" ref="AV150" si="367">AV85</f>
        <v>17</v>
      </c>
      <c r="AX150" s="66"/>
      <c r="AY150" s="66"/>
      <c r="AZ150" s="66"/>
      <c r="BA150" s="66"/>
      <c r="BB150" s="66"/>
      <c r="BC150" s="66"/>
      <c r="BD150" s="66"/>
      <c r="BE150" s="66"/>
      <c r="BF150" s="66"/>
      <c r="BG150" s="66"/>
      <c r="BH150" s="66"/>
      <c r="BI150" s="66"/>
      <c r="BJ150" s="66"/>
      <c r="BK150" s="66"/>
      <c r="BL150" s="66"/>
      <c r="BM150" s="66"/>
      <c r="BN150" s="66"/>
      <c r="BO150" s="66"/>
      <c r="BP150" s="66"/>
      <c r="BQ150" s="66"/>
      <c r="BR150" s="66"/>
      <c r="BS150" s="66"/>
      <c r="BT150" s="66"/>
      <c r="BU150" s="66"/>
      <c r="BV150" s="66"/>
      <c r="BW150" s="66"/>
      <c r="BX150" s="66"/>
      <c r="BY150" s="66"/>
      <c r="BZ150" s="66"/>
      <c r="CA150" s="66"/>
      <c r="CB150" s="66"/>
      <c r="CC150" s="66"/>
      <c r="CD150" s="66"/>
      <c r="CE150" s="66"/>
      <c r="CF150" s="66"/>
      <c r="CG150" s="66"/>
      <c r="CH150" s="66"/>
      <c r="CI150" s="66"/>
      <c r="CJ150" s="66"/>
      <c r="CK150" s="66"/>
      <c r="CL150" s="66"/>
      <c r="CM150" s="66"/>
      <c r="CN150" s="66"/>
      <c r="CO150" s="66"/>
      <c r="CP150" s="66"/>
      <c r="CQ150" s="66"/>
      <c r="CR150" s="66"/>
      <c r="CS150" s="66"/>
      <c r="CT150" s="66"/>
      <c r="CU150" s="66"/>
      <c r="CV150" s="66"/>
      <c r="CW150" s="66"/>
      <c r="CX150" s="66"/>
      <c r="CY150" s="66"/>
      <c r="CZ150" s="66"/>
      <c r="DA150" s="66"/>
      <c r="DB150" s="66"/>
      <c r="DC150" s="66"/>
      <c r="DD150" s="66"/>
      <c r="DE150" s="66"/>
      <c r="DF150" s="66"/>
      <c r="DG150" s="66"/>
      <c r="DH150" s="66"/>
      <c r="DI150" s="66"/>
      <c r="DJ150" s="66"/>
      <c r="DK150" s="66"/>
      <c r="DL150" s="66"/>
      <c r="DM150" s="66"/>
      <c r="DN150" s="66"/>
      <c r="DO150" s="66"/>
      <c r="DP150" s="66"/>
    </row>
    <row r="151" spans="1:120" x14ac:dyDescent="0.25">
      <c r="A151" s="51">
        <f t="shared" si="335"/>
        <v>17</v>
      </c>
      <c r="B151" s="31" t="str">
        <f t="shared" si="335"/>
        <v>Sanjay</v>
      </c>
      <c r="C151" s="20" t="str">
        <f t="shared" ref="C151:AU151" si="368">IF(C86="","",":")</f>
        <v/>
      </c>
      <c r="D151" s="21" t="str">
        <f t="shared" si="368"/>
        <v/>
      </c>
      <c r="E151" s="21" t="str">
        <f t="shared" si="368"/>
        <v>:</v>
      </c>
      <c r="F151" s="21" t="str">
        <f t="shared" si="368"/>
        <v>:</v>
      </c>
      <c r="G151" s="448" t="str">
        <f t="shared" si="368"/>
        <v/>
      </c>
      <c r="H151" s="21" t="str">
        <f t="shared" si="368"/>
        <v>:</v>
      </c>
      <c r="I151" s="21" t="str">
        <f t="shared" si="368"/>
        <v/>
      </c>
      <c r="J151" s="21" t="str">
        <f t="shared" si="368"/>
        <v>:</v>
      </c>
      <c r="K151" s="487" t="str">
        <f t="shared" si="368"/>
        <v/>
      </c>
      <c r="L151" s="20" t="str">
        <f t="shared" si="368"/>
        <v/>
      </c>
      <c r="M151" s="21" t="str">
        <f t="shared" si="368"/>
        <v/>
      </c>
      <c r="N151" s="21" t="str">
        <f t="shared" si="368"/>
        <v>:</v>
      </c>
      <c r="O151" s="21" t="str">
        <f t="shared" si="368"/>
        <v/>
      </c>
      <c r="P151" s="448" t="str">
        <f t="shared" si="368"/>
        <v/>
      </c>
      <c r="Q151" s="21" t="str">
        <f t="shared" si="368"/>
        <v/>
      </c>
      <c r="R151" s="21" t="str">
        <f t="shared" si="368"/>
        <v/>
      </c>
      <c r="S151" s="21" t="str">
        <f t="shared" si="368"/>
        <v>:</v>
      </c>
      <c r="T151" s="487" t="str">
        <f t="shared" si="368"/>
        <v/>
      </c>
      <c r="U151" s="20" t="str">
        <f t="shared" si="368"/>
        <v/>
      </c>
      <c r="V151" s="21" t="str">
        <f t="shared" si="368"/>
        <v/>
      </c>
      <c r="W151" s="21" t="str">
        <f t="shared" si="368"/>
        <v>:</v>
      </c>
      <c r="X151" s="21" t="str">
        <f t="shared" si="368"/>
        <v/>
      </c>
      <c r="Y151" s="448" t="str">
        <f t="shared" si="368"/>
        <v/>
      </c>
      <c r="Z151" s="21" t="str">
        <f t="shared" si="368"/>
        <v>:</v>
      </c>
      <c r="AA151" s="21" t="str">
        <f t="shared" si="368"/>
        <v>:</v>
      </c>
      <c r="AB151" s="21" t="str">
        <f t="shared" si="368"/>
        <v>:</v>
      </c>
      <c r="AC151" s="487" t="str">
        <f t="shared" si="368"/>
        <v/>
      </c>
      <c r="AD151" s="20" t="str">
        <f t="shared" si="368"/>
        <v/>
      </c>
      <c r="AE151" s="21" t="str">
        <f t="shared" si="368"/>
        <v/>
      </c>
      <c r="AF151" s="21" t="str">
        <f t="shared" si="368"/>
        <v/>
      </c>
      <c r="AG151" s="21" t="str">
        <f t="shared" si="368"/>
        <v/>
      </c>
      <c r="AH151" s="448" t="str">
        <f t="shared" si="368"/>
        <v/>
      </c>
      <c r="AI151" s="21" t="str">
        <f t="shared" si="368"/>
        <v>:</v>
      </c>
      <c r="AJ151" s="21" t="str">
        <f t="shared" si="368"/>
        <v>:</v>
      </c>
      <c r="AK151" s="21" t="str">
        <f t="shared" si="368"/>
        <v/>
      </c>
      <c r="AL151" s="487" t="str">
        <f t="shared" si="368"/>
        <v/>
      </c>
      <c r="AM151" s="20" t="str">
        <f t="shared" si="368"/>
        <v/>
      </c>
      <c r="AN151" s="21" t="str">
        <f t="shared" si="368"/>
        <v>:</v>
      </c>
      <c r="AO151" s="21" t="str">
        <f t="shared" si="368"/>
        <v/>
      </c>
      <c r="AP151" s="21" t="str">
        <f t="shared" si="368"/>
        <v>:</v>
      </c>
      <c r="AQ151" s="448" t="str">
        <f t="shared" si="368"/>
        <v/>
      </c>
      <c r="AR151" s="21" t="str">
        <f t="shared" si="368"/>
        <v/>
      </c>
      <c r="AS151" s="21" t="str">
        <f t="shared" si="368"/>
        <v>:</v>
      </c>
      <c r="AT151" s="21" t="str">
        <f t="shared" si="368"/>
        <v>:</v>
      </c>
      <c r="AU151" s="498" t="str">
        <f t="shared" si="368"/>
        <v/>
      </c>
      <c r="AV151" s="51">
        <f t="shared" ref="AV151" si="369">AV86</f>
        <v>16</v>
      </c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</row>
    <row r="152" spans="1:120" x14ac:dyDescent="0.25">
      <c r="A152" s="51">
        <f t="shared" si="335"/>
        <v>18</v>
      </c>
      <c r="B152" s="31" t="str">
        <f t="shared" si="335"/>
        <v>Sindhu</v>
      </c>
      <c r="C152" s="20" t="str">
        <f t="shared" ref="C152:AU152" si="370">IF(C87="","",":")</f>
        <v>:</v>
      </c>
      <c r="D152" s="21" t="str">
        <f t="shared" si="370"/>
        <v>:</v>
      </c>
      <c r="E152" s="21" t="str">
        <f t="shared" si="370"/>
        <v>:</v>
      </c>
      <c r="F152" s="21" t="str">
        <f t="shared" si="370"/>
        <v/>
      </c>
      <c r="G152" s="448" t="str">
        <f t="shared" si="370"/>
        <v/>
      </c>
      <c r="H152" s="21" t="str">
        <f t="shared" si="370"/>
        <v>:</v>
      </c>
      <c r="I152" s="21" t="str">
        <f t="shared" si="370"/>
        <v/>
      </c>
      <c r="J152" s="21" t="str">
        <f t="shared" si="370"/>
        <v/>
      </c>
      <c r="K152" s="487" t="str">
        <f t="shared" si="370"/>
        <v/>
      </c>
      <c r="L152" s="20" t="str">
        <f t="shared" si="370"/>
        <v>:</v>
      </c>
      <c r="M152" s="21" t="str">
        <f t="shared" si="370"/>
        <v/>
      </c>
      <c r="N152" s="21" t="str">
        <f t="shared" si="370"/>
        <v>:</v>
      </c>
      <c r="O152" s="21" t="str">
        <f t="shared" si="370"/>
        <v>:</v>
      </c>
      <c r="P152" s="448" t="str">
        <f t="shared" si="370"/>
        <v/>
      </c>
      <c r="Q152" s="21" t="str">
        <f t="shared" si="370"/>
        <v/>
      </c>
      <c r="R152" s="21" t="str">
        <f t="shared" si="370"/>
        <v/>
      </c>
      <c r="S152" s="21" t="str">
        <f t="shared" si="370"/>
        <v/>
      </c>
      <c r="T152" s="487" t="str">
        <f t="shared" si="370"/>
        <v/>
      </c>
      <c r="U152" s="20" t="str">
        <f t="shared" si="370"/>
        <v/>
      </c>
      <c r="V152" s="21" t="str">
        <f t="shared" si="370"/>
        <v/>
      </c>
      <c r="W152" s="21" t="str">
        <f t="shared" si="370"/>
        <v>:</v>
      </c>
      <c r="X152" s="21" t="str">
        <f t="shared" si="370"/>
        <v>:</v>
      </c>
      <c r="Y152" s="448" t="str">
        <f t="shared" si="370"/>
        <v/>
      </c>
      <c r="Z152" s="21" t="str">
        <f t="shared" si="370"/>
        <v/>
      </c>
      <c r="AA152" s="21" t="str">
        <f t="shared" si="370"/>
        <v/>
      </c>
      <c r="AB152" s="21" t="str">
        <f t="shared" si="370"/>
        <v>:</v>
      </c>
      <c r="AC152" s="487" t="str">
        <f t="shared" si="370"/>
        <v/>
      </c>
      <c r="AD152" s="20" t="str">
        <f t="shared" si="370"/>
        <v>:</v>
      </c>
      <c r="AE152" s="21" t="str">
        <f t="shared" si="370"/>
        <v/>
      </c>
      <c r="AF152" s="21" t="str">
        <f t="shared" si="370"/>
        <v>:</v>
      </c>
      <c r="AG152" s="21" t="str">
        <f t="shared" si="370"/>
        <v>:</v>
      </c>
      <c r="AH152" s="448" t="str">
        <f t="shared" si="370"/>
        <v/>
      </c>
      <c r="AI152" s="21" t="str">
        <f t="shared" si="370"/>
        <v>:</v>
      </c>
      <c r="AJ152" s="21" t="str">
        <f t="shared" si="370"/>
        <v>:</v>
      </c>
      <c r="AK152" s="21" t="str">
        <f t="shared" si="370"/>
        <v/>
      </c>
      <c r="AL152" s="487" t="str">
        <f t="shared" si="370"/>
        <v/>
      </c>
      <c r="AM152" s="20" t="str">
        <f t="shared" si="370"/>
        <v>:</v>
      </c>
      <c r="AN152" s="21" t="str">
        <f t="shared" si="370"/>
        <v>:</v>
      </c>
      <c r="AO152" s="21" t="str">
        <f t="shared" si="370"/>
        <v/>
      </c>
      <c r="AP152" s="21" t="str">
        <f t="shared" si="370"/>
        <v/>
      </c>
      <c r="AQ152" s="448" t="str">
        <f t="shared" si="370"/>
        <v/>
      </c>
      <c r="AR152" s="21" t="str">
        <f t="shared" si="370"/>
        <v/>
      </c>
      <c r="AS152" s="21" t="str">
        <f t="shared" si="370"/>
        <v/>
      </c>
      <c r="AT152" s="21" t="str">
        <f t="shared" si="370"/>
        <v>:</v>
      </c>
      <c r="AU152" s="498" t="str">
        <f t="shared" si="370"/>
        <v/>
      </c>
      <c r="AV152" s="51">
        <f t="shared" ref="AV152" si="371">AV87</f>
        <v>18</v>
      </c>
      <c r="AX152" s="66"/>
      <c r="AY152" s="66"/>
      <c r="AZ152" s="66"/>
      <c r="BA152" s="66"/>
      <c r="BB152" s="66"/>
      <c r="BC152" s="66"/>
      <c r="BD152" s="66"/>
      <c r="BE152" s="66"/>
      <c r="BF152" s="66"/>
      <c r="BG152" s="66"/>
      <c r="BH152" s="66"/>
      <c r="BI152" s="66"/>
      <c r="BJ152" s="66"/>
      <c r="BK152" s="66"/>
      <c r="BL152" s="66"/>
      <c r="BM152" s="66"/>
      <c r="BN152" s="66"/>
      <c r="BO152" s="66"/>
      <c r="BP152" s="66"/>
      <c r="BQ152" s="66"/>
      <c r="BR152" s="66"/>
      <c r="BS152" s="66"/>
      <c r="BT152" s="66"/>
      <c r="BU152" s="66"/>
      <c r="BV152" s="66"/>
      <c r="BW152" s="66"/>
      <c r="BX152" s="66"/>
      <c r="BY152" s="66"/>
      <c r="BZ152" s="66"/>
      <c r="CA152" s="66"/>
      <c r="CB152" s="66"/>
      <c r="CC152" s="66"/>
      <c r="CD152" s="66"/>
      <c r="CE152" s="66"/>
      <c r="CF152" s="66"/>
      <c r="CG152" s="66"/>
      <c r="CH152" s="66"/>
      <c r="CI152" s="66"/>
      <c r="CJ152" s="66"/>
      <c r="CK152" s="66"/>
      <c r="CL152" s="66"/>
      <c r="CM152" s="66"/>
      <c r="CN152" s="66"/>
      <c r="CO152" s="66"/>
      <c r="CP152" s="66"/>
      <c r="CQ152" s="66"/>
      <c r="CR152" s="66"/>
      <c r="CS152" s="66"/>
      <c r="CT152" s="66"/>
      <c r="CU152" s="66"/>
      <c r="CV152" s="66"/>
      <c r="CW152" s="66"/>
      <c r="CX152" s="66"/>
      <c r="CY152" s="66"/>
      <c r="CZ152" s="66"/>
      <c r="DA152" s="66"/>
      <c r="DB152" s="66"/>
      <c r="DC152" s="66"/>
      <c r="DD152" s="66"/>
      <c r="DE152" s="66"/>
      <c r="DF152" s="66"/>
      <c r="DG152" s="66"/>
      <c r="DH152" s="66"/>
      <c r="DI152" s="66"/>
      <c r="DJ152" s="66"/>
      <c r="DK152" s="66"/>
      <c r="DL152" s="66"/>
      <c r="DM152" s="66"/>
      <c r="DN152" s="66"/>
      <c r="DO152" s="66"/>
      <c r="DP152" s="66"/>
    </row>
    <row r="153" spans="1:120" x14ac:dyDescent="0.25">
      <c r="A153" s="51">
        <f t="shared" si="335"/>
        <v>19</v>
      </c>
      <c r="B153" s="31" t="str">
        <f t="shared" si="335"/>
        <v>Ahmed</v>
      </c>
      <c r="C153" s="20" t="str">
        <f t="shared" ref="C153:AU153" si="372">IF(C88="","",":")</f>
        <v>:</v>
      </c>
      <c r="D153" s="21" t="str">
        <f t="shared" si="372"/>
        <v/>
      </c>
      <c r="E153" s="21" t="str">
        <f t="shared" si="372"/>
        <v/>
      </c>
      <c r="F153" s="21" t="str">
        <f t="shared" si="372"/>
        <v>:</v>
      </c>
      <c r="G153" s="448" t="str">
        <f t="shared" si="372"/>
        <v/>
      </c>
      <c r="H153" s="21" t="str">
        <f t="shared" si="372"/>
        <v>:</v>
      </c>
      <c r="I153" s="21" t="str">
        <f t="shared" si="372"/>
        <v/>
      </c>
      <c r="J153" s="21" t="str">
        <f t="shared" si="372"/>
        <v>:</v>
      </c>
      <c r="K153" s="487" t="str">
        <f t="shared" si="372"/>
        <v/>
      </c>
      <c r="L153" s="20" t="str">
        <f t="shared" si="372"/>
        <v/>
      </c>
      <c r="M153" s="21" t="str">
        <f t="shared" si="372"/>
        <v>:</v>
      </c>
      <c r="N153" s="21" t="str">
        <f t="shared" si="372"/>
        <v/>
      </c>
      <c r="O153" s="21" t="str">
        <f t="shared" si="372"/>
        <v>:</v>
      </c>
      <c r="P153" s="448" t="str">
        <f t="shared" si="372"/>
        <v/>
      </c>
      <c r="Q153" s="21" t="str">
        <f t="shared" si="372"/>
        <v>:</v>
      </c>
      <c r="R153" s="21" t="str">
        <f t="shared" si="372"/>
        <v>:</v>
      </c>
      <c r="S153" s="21" t="str">
        <f t="shared" si="372"/>
        <v/>
      </c>
      <c r="T153" s="487" t="str">
        <f t="shared" si="372"/>
        <v/>
      </c>
      <c r="U153" s="20" t="str">
        <f t="shared" si="372"/>
        <v>:</v>
      </c>
      <c r="V153" s="21" t="str">
        <f t="shared" si="372"/>
        <v>:</v>
      </c>
      <c r="W153" s="21" t="str">
        <f t="shared" si="372"/>
        <v>:</v>
      </c>
      <c r="X153" s="21" t="str">
        <f t="shared" si="372"/>
        <v>:</v>
      </c>
      <c r="Y153" s="448" t="str">
        <f t="shared" si="372"/>
        <v/>
      </c>
      <c r="Z153" s="21" t="str">
        <f t="shared" si="372"/>
        <v>:</v>
      </c>
      <c r="AA153" s="21" t="str">
        <f t="shared" si="372"/>
        <v/>
      </c>
      <c r="AB153" s="21" t="str">
        <f t="shared" si="372"/>
        <v/>
      </c>
      <c r="AC153" s="487" t="str">
        <f t="shared" si="372"/>
        <v/>
      </c>
      <c r="AD153" s="20" t="str">
        <f t="shared" si="372"/>
        <v>:</v>
      </c>
      <c r="AE153" s="21" t="str">
        <f t="shared" si="372"/>
        <v>:</v>
      </c>
      <c r="AF153" s="21" t="str">
        <f t="shared" si="372"/>
        <v>:</v>
      </c>
      <c r="AG153" s="21" t="str">
        <f t="shared" si="372"/>
        <v/>
      </c>
      <c r="AH153" s="448" t="str">
        <f t="shared" si="372"/>
        <v/>
      </c>
      <c r="AI153" s="21" t="str">
        <f t="shared" si="372"/>
        <v>:</v>
      </c>
      <c r="AJ153" s="21" t="str">
        <f t="shared" si="372"/>
        <v>:</v>
      </c>
      <c r="AK153" s="21" t="str">
        <f t="shared" si="372"/>
        <v>:</v>
      </c>
      <c r="AL153" s="487" t="str">
        <f t="shared" si="372"/>
        <v/>
      </c>
      <c r="AM153" s="20" t="str">
        <f t="shared" si="372"/>
        <v/>
      </c>
      <c r="AN153" s="21" t="str">
        <f t="shared" si="372"/>
        <v/>
      </c>
      <c r="AO153" s="21" t="str">
        <f t="shared" si="372"/>
        <v>:</v>
      </c>
      <c r="AP153" s="21" t="str">
        <f t="shared" si="372"/>
        <v/>
      </c>
      <c r="AQ153" s="448" t="str">
        <f t="shared" si="372"/>
        <v/>
      </c>
      <c r="AR153" s="21" t="str">
        <f t="shared" si="372"/>
        <v/>
      </c>
      <c r="AS153" s="21" t="str">
        <f t="shared" si="372"/>
        <v>:</v>
      </c>
      <c r="AT153" s="21" t="str">
        <f t="shared" si="372"/>
        <v/>
      </c>
      <c r="AU153" s="498" t="str">
        <f t="shared" si="372"/>
        <v/>
      </c>
      <c r="AV153" s="51">
        <f t="shared" ref="AV153" si="373">AV88</f>
        <v>21</v>
      </c>
      <c r="AX153" s="66"/>
      <c r="AY153" s="66"/>
      <c r="AZ153" s="66"/>
      <c r="BA153" s="66"/>
      <c r="BB153" s="66"/>
      <c r="BC153" s="66"/>
      <c r="BD153" s="66"/>
      <c r="BE153" s="66"/>
      <c r="BF153" s="66"/>
      <c r="BG153" s="66"/>
      <c r="BH153" s="66"/>
      <c r="BI153" s="66"/>
      <c r="BJ153" s="66"/>
      <c r="BK153" s="66"/>
      <c r="BL153" s="66"/>
      <c r="BM153" s="66"/>
      <c r="BN153" s="66"/>
      <c r="BO153" s="66"/>
      <c r="BP153" s="66"/>
      <c r="BQ153" s="66"/>
      <c r="BR153" s="66"/>
      <c r="BS153" s="66"/>
      <c r="BT153" s="66"/>
      <c r="BU153" s="66"/>
      <c r="BV153" s="66"/>
      <c r="BW153" s="66"/>
      <c r="BX153" s="66"/>
      <c r="BY153" s="66"/>
      <c r="BZ153" s="66"/>
      <c r="CA153" s="66"/>
      <c r="CB153" s="66"/>
      <c r="CC153" s="66"/>
      <c r="CD153" s="66"/>
      <c r="CE153" s="66"/>
      <c r="CF153" s="66"/>
      <c r="CG153" s="66"/>
      <c r="CH153" s="66"/>
      <c r="CI153" s="66"/>
      <c r="CJ153" s="66"/>
      <c r="CK153" s="66"/>
      <c r="CL153" s="66"/>
      <c r="CM153" s="66"/>
      <c r="CN153" s="66"/>
      <c r="CO153" s="66"/>
      <c r="CP153" s="66"/>
      <c r="CQ153" s="66"/>
      <c r="CR153" s="66"/>
      <c r="CS153" s="66"/>
      <c r="CT153" s="66"/>
      <c r="CU153" s="66"/>
      <c r="CV153" s="66"/>
      <c r="CW153" s="66"/>
      <c r="CX153" s="66"/>
      <c r="CY153" s="66"/>
      <c r="CZ153" s="66"/>
      <c r="DA153" s="66"/>
      <c r="DB153" s="66"/>
      <c r="DC153" s="66"/>
      <c r="DD153" s="66"/>
      <c r="DE153" s="66"/>
      <c r="DF153" s="66"/>
      <c r="DG153" s="66"/>
      <c r="DH153" s="66"/>
      <c r="DI153" s="66"/>
      <c r="DJ153" s="66"/>
      <c r="DK153" s="66"/>
      <c r="DL153" s="66"/>
      <c r="DM153" s="66"/>
      <c r="DN153" s="66"/>
      <c r="DO153" s="66"/>
      <c r="DP153" s="66"/>
    </row>
    <row r="154" spans="1:120" x14ac:dyDescent="0.25">
      <c r="A154" s="51">
        <f t="shared" si="335"/>
        <v>20</v>
      </c>
      <c r="B154" s="31" t="str">
        <f t="shared" si="335"/>
        <v>Naushadh</v>
      </c>
      <c r="C154" s="20" t="str">
        <f t="shared" ref="C154:AU154" si="374">IF(C89="","",":")</f>
        <v/>
      </c>
      <c r="D154" s="21" t="str">
        <f t="shared" si="374"/>
        <v>:</v>
      </c>
      <c r="E154" s="21" t="str">
        <f t="shared" si="374"/>
        <v/>
      </c>
      <c r="F154" s="21" t="str">
        <f t="shared" si="374"/>
        <v/>
      </c>
      <c r="G154" s="448" t="str">
        <f t="shared" si="374"/>
        <v/>
      </c>
      <c r="H154" s="21" t="str">
        <f t="shared" si="374"/>
        <v/>
      </c>
      <c r="I154" s="21" t="str">
        <f t="shared" si="374"/>
        <v/>
      </c>
      <c r="J154" s="21" t="str">
        <f t="shared" si="374"/>
        <v/>
      </c>
      <c r="K154" s="487" t="str">
        <f t="shared" si="374"/>
        <v/>
      </c>
      <c r="L154" s="20" t="str">
        <f t="shared" si="374"/>
        <v/>
      </c>
      <c r="M154" s="21" t="str">
        <f t="shared" si="374"/>
        <v/>
      </c>
      <c r="N154" s="21" t="str">
        <f t="shared" si="374"/>
        <v/>
      </c>
      <c r="O154" s="21" t="str">
        <f t="shared" si="374"/>
        <v/>
      </c>
      <c r="P154" s="448" t="str">
        <f t="shared" si="374"/>
        <v/>
      </c>
      <c r="Q154" s="21" t="str">
        <f t="shared" si="374"/>
        <v/>
      </c>
      <c r="R154" s="21" t="str">
        <f t="shared" si="374"/>
        <v>:</v>
      </c>
      <c r="S154" s="21" t="str">
        <f t="shared" si="374"/>
        <v>:</v>
      </c>
      <c r="T154" s="487" t="str">
        <f t="shared" si="374"/>
        <v/>
      </c>
      <c r="U154" s="20" t="str">
        <f t="shared" si="374"/>
        <v/>
      </c>
      <c r="V154" s="21" t="str">
        <f t="shared" si="374"/>
        <v/>
      </c>
      <c r="W154" s="21" t="str">
        <f t="shared" si="374"/>
        <v/>
      </c>
      <c r="X154" s="21" t="str">
        <f t="shared" si="374"/>
        <v/>
      </c>
      <c r="Y154" s="448" t="str">
        <f t="shared" si="374"/>
        <v/>
      </c>
      <c r="Z154" s="21" t="str">
        <f t="shared" si="374"/>
        <v/>
      </c>
      <c r="AA154" s="21" t="str">
        <f t="shared" si="374"/>
        <v/>
      </c>
      <c r="AB154" s="21" t="str">
        <f t="shared" si="374"/>
        <v>:</v>
      </c>
      <c r="AC154" s="487" t="str">
        <f t="shared" si="374"/>
        <v/>
      </c>
      <c r="AD154" s="20" t="str">
        <f t="shared" si="374"/>
        <v/>
      </c>
      <c r="AE154" s="21" t="str">
        <f t="shared" si="374"/>
        <v/>
      </c>
      <c r="AF154" s="21" t="str">
        <f t="shared" si="374"/>
        <v/>
      </c>
      <c r="AG154" s="21" t="str">
        <f t="shared" si="374"/>
        <v>:</v>
      </c>
      <c r="AH154" s="448" t="str">
        <f t="shared" si="374"/>
        <v/>
      </c>
      <c r="AI154" s="21" t="str">
        <f t="shared" si="374"/>
        <v>:</v>
      </c>
      <c r="AJ154" s="21" t="str">
        <f t="shared" si="374"/>
        <v/>
      </c>
      <c r="AK154" s="21" t="str">
        <f t="shared" si="374"/>
        <v/>
      </c>
      <c r="AL154" s="487" t="str">
        <f t="shared" si="374"/>
        <v/>
      </c>
      <c r="AM154" s="20" t="str">
        <f t="shared" si="374"/>
        <v/>
      </c>
      <c r="AN154" s="21" t="str">
        <f t="shared" si="374"/>
        <v/>
      </c>
      <c r="AO154" s="21" t="str">
        <f t="shared" si="374"/>
        <v/>
      </c>
      <c r="AP154" s="21" t="str">
        <f t="shared" si="374"/>
        <v>:</v>
      </c>
      <c r="AQ154" s="448" t="str">
        <f t="shared" si="374"/>
        <v/>
      </c>
      <c r="AR154" s="21" t="str">
        <f t="shared" si="374"/>
        <v/>
      </c>
      <c r="AS154" s="21" t="str">
        <f t="shared" si="374"/>
        <v/>
      </c>
      <c r="AT154" s="21" t="str">
        <f t="shared" si="374"/>
        <v/>
      </c>
      <c r="AU154" s="498" t="str">
        <f t="shared" si="374"/>
        <v/>
      </c>
      <c r="AV154" s="51">
        <f t="shared" ref="AV154" si="375">AV89</f>
        <v>7</v>
      </c>
      <c r="AX154" s="66"/>
      <c r="AY154" s="66"/>
      <c r="AZ154" s="66"/>
      <c r="BA154" s="66"/>
      <c r="BB154" s="66"/>
      <c r="BC154" s="66"/>
      <c r="BD154" s="66"/>
      <c r="BE154" s="66"/>
      <c r="BF154" s="66"/>
      <c r="BG154" s="66"/>
      <c r="BH154" s="66"/>
      <c r="BI154" s="66"/>
      <c r="BJ154" s="66"/>
      <c r="BK154" s="66"/>
      <c r="BL154" s="66"/>
      <c r="BM154" s="66"/>
      <c r="BN154" s="66"/>
      <c r="BO154" s="66"/>
      <c r="BP154" s="66"/>
      <c r="BQ154" s="66"/>
      <c r="BR154" s="66"/>
      <c r="BS154" s="66"/>
      <c r="BT154" s="66"/>
      <c r="BU154" s="66"/>
      <c r="BV154" s="66"/>
      <c r="BW154" s="66"/>
      <c r="BX154" s="66"/>
      <c r="BY154" s="66"/>
      <c r="BZ154" s="66"/>
      <c r="CA154" s="66"/>
      <c r="CB154" s="66"/>
      <c r="CC154" s="66"/>
      <c r="CD154" s="66"/>
      <c r="CE154" s="66"/>
      <c r="CF154" s="66"/>
      <c r="CG154" s="66"/>
      <c r="CH154" s="66"/>
      <c r="CI154" s="66"/>
      <c r="CJ154" s="66"/>
      <c r="CK154" s="66"/>
      <c r="CL154" s="66"/>
      <c r="CM154" s="66"/>
      <c r="CN154" s="66"/>
      <c r="CO154" s="66"/>
      <c r="CP154" s="66"/>
      <c r="CQ154" s="66"/>
      <c r="CR154" s="66"/>
      <c r="CS154" s="66"/>
      <c r="CT154" s="66"/>
      <c r="CU154" s="66"/>
      <c r="CV154" s="66"/>
      <c r="CW154" s="66"/>
      <c r="CX154" s="66"/>
      <c r="CY154" s="66"/>
      <c r="CZ154" s="66"/>
      <c r="DA154" s="66"/>
      <c r="DB154" s="66"/>
      <c r="DC154" s="66"/>
      <c r="DD154" s="66"/>
      <c r="DE154" s="66"/>
      <c r="DF154" s="66"/>
      <c r="DG154" s="66"/>
      <c r="DH154" s="66"/>
      <c r="DI154" s="66"/>
      <c r="DJ154" s="66"/>
      <c r="DK154" s="66"/>
      <c r="DL154" s="66"/>
      <c r="DM154" s="66"/>
      <c r="DN154" s="66"/>
      <c r="DO154" s="66"/>
      <c r="DP154" s="66"/>
    </row>
    <row r="155" spans="1:120" x14ac:dyDescent="0.25">
      <c r="A155" s="51">
        <f t="shared" si="335"/>
        <v>21</v>
      </c>
      <c r="B155" s="31" t="str">
        <f t="shared" si="335"/>
        <v>Muna</v>
      </c>
      <c r="C155" s="20" t="str">
        <f t="shared" ref="C155:AU155" si="376">IF(C90="","",":")</f>
        <v/>
      </c>
      <c r="D155" s="21" t="str">
        <f t="shared" si="376"/>
        <v>:</v>
      </c>
      <c r="E155" s="21" t="str">
        <f t="shared" si="376"/>
        <v/>
      </c>
      <c r="F155" s="21" t="str">
        <f t="shared" si="376"/>
        <v/>
      </c>
      <c r="G155" s="448" t="str">
        <f t="shared" si="376"/>
        <v>:</v>
      </c>
      <c r="H155" s="21" t="str">
        <f t="shared" si="376"/>
        <v/>
      </c>
      <c r="I155" s="21" t="str">
        <f t="shared" si="376"/>
        <v/>
      </c>
      <c r="J155" s="21" t="str">
        <f t="shared" si="376"/>
        <v>:</v>
      </c>
      <c r="K155" s="487" t="str">
        <f t="shared" si="376"/>
        <v/>
      </c>
      <c r="L155" s="20" t="str">
        <f t="shared" si="376"/>
        <v/>
      </c>
      <c r="M155" s="21" t="str">
        <f t="shared" si="376"/>
        <v>:</v>
      </c>
      <c r="N155" s="21" t="str">
        <f t="shared" si="376"/>
        <v/>
      </c>
      <c r="O155" s="21" t="str">
        <f t="shared" si="376"/>
        <v>:</v>
      </c>
      <c r="P155" s="448" t="str">
        <f t="shared" si="376"/>
        <v/>
      </c>
      <c r="Q155" s="21" t="str">
        <f t="shared" si="376"/>
        <v>:</v>
      </c>
      <c r="R155" s="21" t="str">
        <f t="shared" si="376"/>
        <v>:</v>
      </c>
      <c r="S155" s="21" t="str">
        <f t="shared" si="376"/>
        <v>:</v>
      </c>
      <c r="T155" s="487" t="str">
        <f t="shared" si="376"/>
        <v/>
      </c>
      <c r="U155" s="20" t="str">
        <f t="shared" si="376"/>
        <v/>
      </c>
      <c r="V155" s="21" t="str">
        <f t="shared" si="376"/>
        <v/>
      </c>
      <c r="W155" s="21" t="str">
        <f t="shared" si="376"/>
        <v/>
      </c>
      <c r="X155" s="21" t="str">
        <f t="shared" si="376"/>
        <v>:</v>
      </c>
      <c r="Y155" s="448" t="str">
        <f t="shared" si="376"/>
        <v/>
      </c>
      <c r="Z155" s="21" t="str">
        <f t="shared" si="376"/>
        <v>:</v>
      </c>
      <c r="AA155" s="21" t="str">
        <f t="shared" si="376"/>
        <v>:</v>
      </c>
      <c r="AB155" s="21" t="str">
        <f t="shared" si="376"/>
        <v>:</v>
      </c>
      <c r="AC155" s="487" t="str">
        <f t="shared" si="376"/>
        <v/>
      </c>
      <c r="AD155" s="20" t="str">
        <f t="shared" si="376"/>
        <v/>
      </c>
      <c r="AE155" s="21" t="str">
        <f t="shared" si="376"/>
        <v>:</v>
      </c>
      <c r="AF155" s="21" t="str">
        <f t="shared" si="376"/>
        <v/>
      </c>
      <c r="AG155" s="21" t="str">
        <f t="shared" si="376"/>
        <v>:</v>
      </c>
      <c r="AH155" s="448" t="str">
        <f t="shared" si="376"/>
        <v/>
      </c>
      <c r="AI155" s="21" t="str">
        <f t="shared" si="376"/>
        <v>:</v>
      </c>
      <c r="AJ155" s="21" t="str">
        <f t="shared" si="376"/>
        <v>:</v>
      </c>
      <c r="AK155" s="21" t="str">
        <f t="shared" si="376"/>
        <v/>
      </c>
      <c r="AL155" s="487" t="str">
        <f t="shared" si="376"/>
        <v/>
      </c>
      <c r="AM155" s="20" t="str">
        <f t="shared" si="376"/>
        <v/>
      </c>
      <c r="AN155" s="21" t="str">
        <f t="shared" si="376"/>
        <v/>
      </c>
      <c r="AO155" s="21" t="str">
        <f t="shared" si="376"/>
        <v/>
      </c>
      <c r="AP155" s="21" t="str">
        <f t="shared" si="376"/>
        <v>:</v>
      </c>
      <c r="AQ155" s="448" t="str">
        <f t="shared" si="376"/>
        <v/>
      </c>
      <c r="AR155" s="21" t="str">
        <f t="shared" si="376"/>
        <v>:</v>
      </c>
      <c r="AS155" s="21" t="str">
        <f t="shared" si="376"/>
        <v/>
      </c>
      <c r="AT155" s="21" t="str">
        <f t="shared" si="376"/>
        <v/>
      </c>
      <c r="AU155" s="498" t="str">
        <f t="shared" si="376"/>
        <v/>
      </c>
      <c r="AV155" s="51">
        <f t="shared" ref="AV155" si="377">AV90</f>
        <v>18</v>
      </c>
      <c r="AX155" s="66"/>
      <c r="AY155" s="66"/>
      <c r="AZ155" s="66"/>
      <c r="BA155" s="66"/>
      <c r="BB155" s="66"/>
      <c r="BC155" s="66"/>
      <c r="BD155" s="66"/>
      <c r="BE155" s="66"/>
      <c r="BF155" s="66"/>
      <c r="BG155" s="66"/>
      <c r="BH155" s="66"/>
      <c r="BI155" s="66"/>
      <c r="BJ155" s="66"/>
      <c r="BK155" s="66"/>
      <c r="BL155" s="66"/>
      <c r="BM155" s="66"/>
      <c r="BN155" s="66"/>
      <c r="BO155" s="66"/>
      <c r="BP155" s="66"/>
      <c r="BQ155" s="66"/>
      <c r="BR155" s="66"/>
      <c r="BS155" s="66"/>
      <c r="BT155" s="66"/>
      <c r="BU155" s="66"/>
      <c r="BV155" s="66"/>
      <c r="BW155" s="66"/>
      <c r="BX155" s="66"/>
      <c r="BY155" s="66"/>
      <c r="BZ155" s="66"/>
      <c r="CA155" s="66"/>
      <c r="CB155" s="66"/>
      <c r="CC155" s="66"/>
      <c r="CD155" s="66"/>
      <c r="CE155" s="66"/>
      <c r="CF155" s="66"/>
      <c r="CG155" s="66"/>
      <c r="CH155" s="66"/>
      <c r="CI155" s="66"/>
      <c r="CJ155" s="66"/>
      <c r="CK155" s="66"/>
      <c r="CL155" s="66"/>
      <c r="CM155" s="66"/>
      <c r="CN155" s="66"/>
      <c r="CO155" s="66"/>
      <c r="CP155" s="66"/>
      <c r="CQ155" s="66"/>
      <c r="CR155" s="66"/>
      <c r="CS155" s="66"/>
      <c r="CT155" s="66"/>
      <c r="CU155" s="66"/>
      <c r="CV155" s="66"/>
      <c r="CW155" s="66"/>
      <c r="CX155" s="66"/>
      <c r="CY155" s="66"/>
      <c r="CZ155" s="66"/>
      <c r="DA155" s="66"/>
      <c r="DB155" s="66"/>
      <c r="DC155" s="66"/>
      <c r="DD155" s="66"/>
      <c r="DE155" s="66"/>
      <c r="DF155" s="66"/>
      <c r="DG155" s="66"/>
      <c r="DH155" s="66"/>
      <c r="DI155" s="66"/>
      <c r="DJ155" s="66"/>
      <c r="DK155" s="66"/>
      <c r="DL155" s="66"/>
      <c r="DM155" s="66"/>
      <c r="DN155" s="66"/>
      <c r="DO155" s="66"/>
      <c r="DP155" s="66"/>
    </row>
    <row r="156" spans="1:120" x14ac:dyDescent="0.25">
      <c r="A156" s="51">
        <f t="shared" si="335"/>
        <v>22</v>
      </c>
      <c r="B156" s="31" t="str">
        <f t="shared" si="335"/>
        <v>Sukesh</v>
      </c>
      <c r="C156" s="20" t="str">
        <f t="shared" ref="C156:AU156" si="378">IF(C91="","",":")</f>
        <v>:</v>
      </c>
      <c r="D156" s="21" t="str">
        <f t="shared" si="378"/>
        <v>:</v>
      </c>
      <c r="E156" s="21" t="str">
        <f t="shared" si="378"/>
        <v>:</v>
      </c>
      <c r="F156" s="21" t="str">
        <f t="shared" si="378"/>
        <v>:</v>
      </c>
      <c r="G156" s="448" t="str">
        <f t="shared" si="378"/>
        <v/>
      </c>
      <c r="H156" s="21" t="str">
        <f t="shared" si="378"/>
        <v/>
      </c>
      <c r="I156" s="21" t="str">
        <f t="shared" si="378"/>
        <v>:</v>
      </c>
      <c r="J156" s="21" t="str">
        <f t="shared" si="378"/>
        <v/>
      </c>
      <c r="K156" s="487" t="str">
        <f t="shared" si="378"/>
        <v/>
      </c>
      <c r="L156" s="20" t="str">
        <f t="shared" si="378"/>
        <v>:</v>
      </c>
      <c r="M156" s="21" t="str">
        <f t="shared" si="378"/>
        <v>:</v>
      </c>
      <c r="N156" s="21" t="str">
        <f t="shared" si="378"/>
        <v>:</v>
      </c>
      <c r="O156" s="21" t="str">
        <f t="shared" si="378"/>
        <v>:</v>
      </c>
      <c r="P156" s="448" t="str">
        <f t="shared" si="378"/>
        <v/>
      </c>
      <c r="Q156" s="21" t="str">
        <f t="shared" si="378"/>
        <v/>
      </c>
      <c r="R156" s="21" t="str">
        <f t="shared" si="378"/>
        <v/>
      </c>
      <c r="S156" s="21" t="str">
        <f t="shared" si="378"/>
        <v/>
      </c>
      <c r="T156" s="487" t="str">
        <f t="shared" si="378"/>
        <v/>
      </c>
      <c r="U156" s="20" t="str">
        <f t="shared" si="378"/>
        <v>:</v>
      </c>
      <c r="V156" s="21" t="str">
        <f t="shared" si="378"/>
        <v>:</v>
      </c>
      <c r="W156" s="21" t="str">
        <f t="shared" si="378"/>
        <v>:</v>
      </c>
      <c r="X156" s="21" t="str">
        <f t="shared" si="378"/>
        <v/>
      </c>
      <c r="Y156" s="448" t="str">
        <f t="shared" si="378"/>
        <v/>
      </c>
      <c r="Z156" s="21" t="str">
        <f t="shared" si="378"/>
        <v>:</v>
      </c>
      <c r="AA156" s="21" t="str">
        <f t="shared" si="378"/>
        <v/>
      </c>
      <c r="AB156" s="21" t="str">
        <f t="shared" si="378"/>
        <v/>
      </c>
      <c r="AC156" s="487" t="str">
        <f t="shared" si="378"/>
        <v/>
      </c>
      <c r="AD156" s="20" t="str">
        <f t="shared" si="378"/>
        <v>:</v>
      </c>
      <c r="AE156" s="21" t="str">
        <f t="shared" si="378"/>
        <v>:</v>
      </c>
      <c r="AF156" s="21" t="str">
        <f t="shared" si="378"/>
        <v>:</v>
      </c>
      <c r="AG156" s="21" t="str">
        <f t="shared" si="378"/>
        <v/>
      </c>
      <c r="AH156" s="448" t="str">
        <f t="shared" si="378"/>
        <v/>
      </c>
      <c r="AI156" s="21" t="str">
        <f t="shared" si="378"/>
        <v/>
      </c>
      <c r="AJ156" s="21" t="str">
        <f t="shared" si="378"/>
        <v/>
      </c>
      <c r="AK156" s="21" t="str">
        <f t="shared" si="378"/>
        <v>:</v>
      </c>
      <c r="AL156" s="487" t="str">
        <f t="shared" si="378"/>
        <v/>
      </c>
      <c r="AM156" s="20" t="str">
        <f t="shared" si="378"/>
        <v>:</v>
      </c>
      <c r="AN156" s="21" t="str">
        <f t="shared" si="378"/>
        <v>:</v>
      </c>
      <c r="AO156" s="21" t="str">
        <f t="shared" si="378"/>
        <v/>
      </c>
      <c r="AP156" s="21" t="str">
        <f t="shared" si="378"/>
        <v/>
      </c>
      <c r="AQ156" s="448" t="str">
        <f t="shared" si="378"/>
        <v/>
      </c>
      <c r="AR156" s="21" t="str">
        <f t="shared" si="378"/>
        <v>:</v>
      </c>
      <c r="AS156" s="21" t="str">
        <f t="shared" si="378"/>
        <v/>
      </c>
      <c r="AT156" s="21" t="str">
        <f t="shared" si="378"/>
        <v/>
      </c>
      <c r="AU156" s="498" t="str">
        <f t="shared" si="378"/>
        <v/>
      </c>
      <c r="AV156" s="51">
        <f t="shared" ref="AV156" si="379">AV91</f>
        <v>20</v>
      </c>
      <c r="AX156" s="66"/>
      <c r="AY156" s="66"/>
      <c r="AZ156" s="66"/>
      <c r="BA156" s="66"/>
      <c r="BB156" s="66"/>
      <c r="BC156" s="66"/>
      <c r="BD156" s="66"/>
      <c r="BE156" s="66"/>
      <c r="BF156" s="66"/>
      <c r="BG156" s="66"/>
      <c r="BH156" s="66"/>
      <c r="BI156" s="66"/>
      <c r="BJ156" s="66"/>
      <c r="BK156" s="66"/>
      <c r="BL156" s="66"/>
      <c r="BM156" s="66"/>
      <c r="BN156" s="66"/>
      <c r="BO156" s="66"/>
      <c r="BP156" s="66"/>
      <c r="BQ156" s="66"/>
      <c r="BR156" s="66"/>
      <c r="BS156" s="66"/>
      <c r="BT156" s="66"/>
      <c r="BU156" s="66"/>
      <c r="BV156" s="66"/>
      <c r="BW156" s="66"/>
      <c r="BX156" s="66"/>
      <c r="BY156" s="66"/>
      <c r="BZ156" s="66"/>
      <c r="CA156" s="66"/>
      <c r="CB156" s="66"/>
      <c r="CC156" s="66"/>
      <c r="CD156" s="66"/>
      <c r="CE156" s="66"/>
      <c r="CF156" s="66"/>
      <c r="CG156" s="66"/>
      <c r="CH156" s="66"/>
      <c r="CI156" s="66"/>
      <c r="CJ156" s="66"/>
      <c r="CK156" s="66"/>
      <c r="CL156" s="66"/>
      <c r="CM156" s="66"/>
      <c r="CN156" s="66"/>
      <c r="CO156" s="66"/>
      <c r="CP156" s="66"/>
      <c r="CQ156" s="66"/>
      <c r="CR156" s="66"/>
      <c r="CS156" s="66"/>
      <c r="CT156" s="66"/>
      <c r="CU156" s="66"/>
      <c r="CV156" s="66"/>
      <c r="CW156" s="66"/>
      <c r="CX156" s="66"/>
      <c r="CY156" s="66"/>
      <c r="CZ156" s="66"/>
      <c r="DA156" s="66"/>
      <c r="DB156" s="66"/>
      <c r="DC156" s="66"/>
      <c r="DD156" s="66"/>
      <c r="DE156" s="66"/>
      <c r="DF156" s="66"/>
      <c r="DG156" s="66"/>
      <c r="DH156" s="66"/>
      <c r="DI156" s="66"/>
      <c r="DJ156" s="66"/>
      <c r="DK156" s="66"/>
      <c r="DL156" s="66"/>
      <c r="DM156" s="66"/>
      <c r="DN156" s="66"/>
      <c r="DO156" s="66"/>
      <c r="DP156" s="66"/>
    </row>
    <row r="157" spans="1:120" x14ac:dyDescent="0.25">
      <c r="A157" s="51">
        <f t="shared" si="335"/>
        <v>23</v>
      </c>
      <c r="B157" s="31" t="str">
        <f t="shared" si="335"/>
        <v xml:space="preserve">Sharafiyya </v>
      </c>
      <c r="C157" s="20" t="str">
        <f t="shared" ref="C157:AU157" si="380">IF(C92="","",":")</f>
        <v/>
      </c>
      <c r="D157" s="21" t="str">
        <f t="shared" si="380"/>
        <v>:</v>
      </c>
      <c r="E157" s="21" t="str">
        <f t="shared" si="380"/>
        <v>:</v>
      </c>
      <c r="F157" s="21" t="str">
        <f t="shared" si="380"/>
        <v>:</v>
      </c>
      <c r="G157" s="448" t="str">
        <f t="shared" si="380"/>
        <v/>
      </c>
      <c r="H157" s="21" t="str">
        <f t="shared" si="380"/>
        <v/>
      </c>
      <c r="I157" s="21" t="str">
        <f t="shared" si="380"/>
        <v>:</v>
      </c>
      <c r="J157" s="21" t="str">
        <f t="shared" si="380"/>
        <v/>
      </c>
      <c r="K157" s="487" t="str">
        <f t="shared" si="380"/>
        <v/>
      </c>
      <c r="L157" s="20" t="str">
        <f t="shared" si="380"/>
        <v>:</v>
      </c>
      <c r="M157" s="21" t="str">
        <f t="shared" si="380"/>
        <v>:</v>
      </c>
      <c r="N157" s="21" t="str">
        <f t="shared" si="380"/>
        <v>:</v>
      </c>
      <c r="O157" s="21" t="str">
        <f t="shared" si="380"/>
        <v/>
      </c>
      <c r="P157" s="448" t="str">
        <f t="shared" si="380"/>
        <v/>
      </c>
      <c r="Q157" s="21" t="str">
        <f t="shared" si="380"/>
        <v>:</v>
      </c>
      <c r="R157" s="21" t="str">
        <f t="shared" si="380"/>
        <v/>
      </c>
      <c r="S157" s="21" t="str">
        <f t="shared" si="380"/>
        <v/>
      </c>
      <c r="T157" s="487" t="str">
        <f t="shared" si="380"/>
        <v/>
      </c>
      <c r="U157" s="20" t="str">
        <f t="shared" si="380"/>
        <v/>
      </c>
      <c r="V157" s="21" t="str">
        <f t="shared" si="380"/>
        <v/>
      </c>
      <c r="W157" s="21" t="str">
        <f t="shared" si="380"/>
        <v/>
      </c>
      <c r="X157" s="21" t="str">
        <f t="shared" si="380"/>
        <v/>
      </c>
      <c r="Y157" s="448" t="str">
        <f t="shared" si="380"/>
        <v/>
      </c>
      <c r="Z157" s="21" t="str">
        <f t="shared" si="380"/>
        <v>:</v>
      </c>
      <c r="AA157" s="21" t="str">
        <f t="shared" si="380"/>
        <v>:</v>
      </c>
      <c r="AB157" s="21" t="str">
        <f t="shared" si="380"/>
        <v>:</v>
      </c>
      <c r="AC157" s="487" t="str">
        <f t="shared" si="380"/>
        <v/>
      </c>
      <c r="AD157" s="20" t="str">
        <f t="shared" si="380"/>
        <v>:</v>
      </c>
      <c r="AE157" s="21" t="str">
        <f t="shared" si="380"/>
        <v>:</v>
      </c>
      <c r="AF157" s="21" t="str">
        <f t="shared" si="380"/>
        <v/>
      </c>
      <c r="AG157" s="21" t="str">
        <f t="shared" si="380"/>
        <v/>
      </c>
      <c r="AH157" s="448" t="str">
        <f t="shared" si="380"/>
        <v/>
      </c>
      <c r="AI157" s="21" t="str">
        <f t="shared" si="380"/>
        <v/>
      </c>
      <c r="AJ157" s="21" t="str">
        <f t="shared" si="380"/>
        <v/>
      </c>
      <c r="AK157" s="21" t="str">
        <f t="shared" si="380"/>
        <v>:</v>
      </c>
      <c r="AL157" s="487" t="str">
        <f t="shared" si="380"/>
        <v/>
      </c>
      <c r="AM157" s="20" t="str">
        <f t="shared" si="380"/>
        <v/>
      </c>
      <c r="AN157" s="21" t="str">
        <f t="shared" si="380"/>
        <v>:</v>
      </c>
      <c r="AO157" s="21" t="str">
        <f t="shared" si="380"/>
        <v>:</v>
      </c>
      <c r="AP157" s="21" t="str">
        <f t="shared" si="380"/>
        <v/>
      </c>
      <c r="AQ157" s="448" t="str">
        <f t="shared" si="380"/>
        <v/>
      </c>
      <c r="AR157" s="21" t="str">
        <f t="shared" si="380"/>
        <v>:</v>
      </c>
      <c r="AS157" s="21" t="str">
        <f t="shared" si="380"/>
        <v>:</v>
      </c>
      <c r="AT157" s="21" t="str">
        <f t="shared" si="380"/>
        <v/>
      </c>
      <c r="AU157" s="498" t="str">
        <f t="shared" si="380"/>
        <v/>
      </c>
      <c r="AV157" s="51">
        <f t="shared" ref="AV157" si="381">AV92</f>
        <v>18</v>
      </c>
      <c r="AX157" s="66"/>
      <c r="AY157" s="66"/>
      <c r="AZ157" s="66"/>
      <c r="BA157" s="66"/>
      <c r="BB157" s="66"/>
      <c r="BC157" s="66"/>
      <c r="BD157" s="66"/>
      <c r="BE157" s="66"/>
      <c r="BF157" s="66"/>
      <c r="BG157" s="66"/>
      <c r="BH157" s="66"/>
      <c r="BI157" s="66"/>
      <c r="BJ157" s="66"/>
      <c r="BK157" s="66"/>
      <c r="BL157" s="66"/>
      <c r="BM157" s="66"/>
      <c r="BN157" s="66"/>
      <c r="BO157" s="66"/>
      <c r="BP157" s="66"/>
      <c r="BQ157" s="66"/>
      <c r="BR157" s="66"/>
      <c r="BS157" s="66"/>
      <c r="BT157" s="66"/>
      <c r="BU157" s="66"/>
      <c r="BV157" s="66"/>
      <c r="BW157" s="66"/>
      <c r="BX157" s="66"/>
      <c r="BY157" s="66"/>
      <c r="BZ157" s="66"/>
      <c r="CA157" s="66"/>
      <c r="CB157" s="66"/>
      <c r="CC157" s="66"/>
      <c r="CD157" s="66"/>
      <c r="CE157" s="66"/>
      <c r="CF157" s="66"/>
      <c r="CG157" s="66"/>
      <c r="CH157" s="66"/>
      <c r="CI157" s="66"/>
      <c r="CJ157" s="66"/>
      <c r="CK157" s="66"/>
      <c r="CL157" s="66"/>
      <c r="CM157" s="66"/>
      <c r="CN157" s="66"/>
      <c r="CO157" s="66"/>
      <c r="CP157" s="66"/>
      <c r="CQ157" s="66"/>
      <c r="CR157" s="66"/>
      <c r="CS157" s="66"/>
      <c r="CT157" s="66"/>
      <c r="CU157" s="66"/>
      <c r="CV157" s="66"/>
      <c r="CW157" s="66"/>
      <c r="CX157" s="66"/>
      <c r="CY157" s="66"/>
      <c r="CZ157" s="66"/>
      <c r="DA157" s="66"/>
      <c r="DB157" s="66"/>
      <c r="DC157" s="66"/>
      <c r="DD157" s="66"/>
      <c r="DE157" s="66"/>
      <c r="DF157" s="66"/>
      <c r="DG157" s="66"/>
      <c r="DH157" s="66"/>
      <c r="DI157" s="66"/>
      <c r="DJ157" s="66"/>
      <c r="DK157" s="66"/>
      <c r="DL157" s="66"/>
      <c r="DM157" s="66"/>
      <c r="DN157" s="66"/>
      <c r="DO157" s="66"/>
      <c r="DP157" s="66"/>
    </row>
    <row r="158" spans="1:120" x14ac:dyDescent="0.25">
      <c r="A158" s="51">
        <f t="shared" si="335"/>
        <v>0</v>
      </c>
      <c r="B158" s="31">
        <f t="shared" si="335"/>
        <v>0</v>
      </c>
      <c r="C158" s="20" t="str">
        <f t="shared" ref="C158:AU158" si="382">IF(C93="","",":")</f>
        <v/>
      </c>
      <c r="D158" s="21" t="str">
        <f t="shared" si="382"/>
        <v/>
      </c>
      <c r="E158" s="21" t="str">
        <f t="shared" si="382"/>
        <v/>
      </c>
      <c r="F158" s="21" t="str">
        <f t="shared" si="382"/>
        <v/>
      </c>
      <c r="G158" s="448" t="str">
        <f t="shared" si="382"/>
        <v/>
      </c>
      <c r="H158" s="21" t="str">
        <f t="shared" si="382"/>
        <v/>
      </c>
      <c r="I158" s="21" t="str">
        <f t="shared" si="382"/>
        <v/>
      </c>
      <c r="J158" s="21" t="str">
        <f t="shared" si="382"/>
        <v/>
      </c>
      <c r="K158" s="487" t="str">
        <f t="shared" si="382"/>
        <v/>
      </c>
      <c r="L158" s="20" t="str">
        <f t="shared" si="382"/>
        <v/>
      </c>
      <c r="M158" s="21" t="str">
        <f t="shared" si="382"/>
        <v/>
      </c>
      <c r="N158" s="21" t="str">
        <f t="shared" si="382"/>
        <v/>
      </c>
      <c r="O158" s="21" t="str">
        <f t="shared" si="382"/>
        <v/>
      </c>
      <c r="P158" s="448" t="str">
        <f t="shared" si="382"/>
        <v/>
      </c>
      <c r="Q158" s="21" t="str">
        <f t="shared" si="382"/>
        <v/>
      </c>
      <c r="R158" s="21" t="str">
        <f t="shared" si="382"/>
        <v/>
      </c>
      <c r="S158" s="21" t="str">
        <f t="shared" si="382"/>
        <v/>
      </c>
      <c r="T158" s="487" t="str">
        <f t="shared" si="382"/>
        <v/>
      </c>
      <c r="U158" s="20" t="str">
        <f t="shared" si="382"/>
        <v/>
      </c>
      <c r="V158" s="21" t="str">
        <f t="shared" si="382"/>
        <v/>
      </c>
      <c r="W158" s="21" t="str">
        <f t="shared" si="382"/>
        <v/>
      </c>
      <c r="X158" s="21" t="str">
        <f t="shared" si="382"/>
        <v/>
      </c>
      <c r="Y158" s="448" t="str">
        <f t="shared" si="382"/>
        <v/>
      </c>
      <c r="Z158" s="21" t="str">
        <f t="shared" si="382"/>
        <v/>
      </c>
      <c r="AA158" s="21" t="str">
        <f t="shared" si="382"/>
        <v/>
      </c>
      <c r="AB158" s="21" t="str">
        <f t="shared" si="382"/>
        <v/>
      </c>
      <c r="AC158" s="487" t="str">
        <f t="shared" si="382"/>
        <v/>
      </c>
      <c r="AD158" s="20" t="str">
        <f t="shared" si="382"/>
        <v/>
      </c>
      <c r="AE158" s="21" t="str">
        <f t="shared" si="382"/>
        <v/>
      </c>
      <c r="AF158" s="21" t="str">
        <f t="shared" si="382"/>
        <v/>
      </c>
      <c r="AG158" s="21" t="str">
        <f t="shared" si="382"/>
        <v/>
      </c>
      <c r="AH158" s="448" t="str">
        <f t="shared" si="382"/>
        <v/>
      </c>
      <c r="AI158" s="21" t="str">
        <f t="shared" si="382"/>
        <v/>
      </c>
      <c r="AJ158" s="21" t="str">
        <f t="shared" si="382"/>
        <v/>
      </c>
      <c r="AK158" s="21" t="str">
        <f t="shared" si="382"/>
        <v/>
      </c>
      <c r="AL158" s="487" t="str">
        <f t="shared" si="382"/>
        <v/>
      </c>
      <c r="AM158" s="20" t="str">
        <f t="shared" si="382"/>
        <v/>
      </c>
      <c r="AN158" s="21" t="str">
        <f t="shared" si="382"/>
        <v/>
      </c>
      <c r="AO158" s="21" t="str">
        <f t="shared" si="382"/>
        <v/>
      </c>
      <c r="AP158" s="21" t="str">
        <f t="shared" si="382"/>
        <v/>
      </c>
      <c r="AQ158" s="448" t="str">
        <f t="shared" si="382"/>
        <v/>
      </c>
      <c r="AR158" s="21" t="str">
        <f t="shared" si="382"/>
        <v/>
      </c>
      <c r="AS158" s="21" t="str">
        <f t="shared" si="382"/>
        <v/>
      </c>
      <c r="AT158" s="21" t="str">
        <f t="shared" si="382"/>
        <v/>
      </c>
      <c r="AU158" s="498" t="str">
        <f t="shared" si="382"/>
        <v/>
      </c>
      <c r="AV158" s="51">
        <f t="shared" ref="AV158" si="383">AV93</f>
        <v>0</v>
      </c>
      <c r="AX158" s="66"/>
      <c r="AY158" s="66"/>
      <c r="AZ158" s="66"/>
      <c r="BA158" s="66"/>
      <c r="BB158" s="66"/>
      <c r="BC158" s="66"/>
      <c r="BD158" s="66"/>
      <c r="BE158" s="66"/>
      <c r="BF158" s="66"/>
      <c r="BG158" s="66"/>
      <c r="BH158" s="66"/>
      <c r="BI158" s="66"/>
      <c r="BJ158" s="66"/>
      <c r="BK158" s="66"/>
      <c r="BL158" s="66"/>
      <c r="BM158" s="66"/>
      <c r="BN158" s="66"/>
      <c r="BO158" s="66"/>
      <c r="BP158" s="66"/>
      <c r="BQ158" s="66"/>
      <c r="BR158" s="66"/>
      <c r="BS158" s="66"/>
      <c r="BT158" s="66"/>
      <c r="BU158" s="66"/>
      <c r="BV158" s="66"/>
      <c r="BW158" s="66"/>
      <c r="BX158" s="66"/>
      <c r="BY158" s="66"/>
      <c r="BZ158" s="66"/>
      <c r="CA158" s="66"/>
      <c r="CB158" s="66"/>
      <c r="CC158" s="66"/>
      <c r="CD158" s="66"/>
      <c r="CE158" s="66"/>
      <c r="CF158" s="66"/>
      <c r="CG158" s="66"/>
      <c r="CH158" s="66"/>
      <c r="CI158" s="66"/>
      <c r="CJ158" s="66"/>
      <c r="CK158" s="66"/>
      <c r="CL158" s="66"/>
      <c r="CM158" s="66"/>
      <c r="CN158" s="66"/>
      <c r="CO158" s="66"/>
      <c r="CP158" s="66"/>
      <c r="CQ158" s="66"/>
      <c r="CR158" s="66"/>
      <c r="CS158" s="66"/>
      <c r="CT158" s="66"/>
      <c r="CU158" s="66"/>
      <c r="CV158" s="66"/>
      <c r="CW158" s="66"/>
      <c r="CX158" s="66"/>
      <c r="CY158" s="66"/>
      <c r="CZ158" s="66"/>
      <c r="DA158" s="66"/>
      <c r="DB158" s="66"/>
      <c r="DC158" s="66"/>
      <c r="DD158" s="66"/>
      <c r="DE158" s="66"/>
      <c r="DF158" s="66"/>
      <c r="DG158" s="66"/>
      <c r="DH158" s="66"/>
      <c r="DI158" s="66"/>
      <c r="DJ158" s="66"/>
      <c r="DK158" s="66"/>
      <c r="DL158" s="66"/>
      <c r="DM158" s="66"/>
      <c r="DN158" s="66"/>
      <c r="DO158" s="66"/>
      <c r="DP158" s="66"/>
    </row>
    <row r="159" spans="1:120" x14ac:dyDescent="0.25">
      <c r="A159" s="51">
        <f t="shared" si="335"/>
        <v>0</v>
      </c>
      <c r="B159" s="31">
        <f t="shared" si="335"/>
        <v>0</v>
      </c>
      <c r="C159" s="20" t="str">
        <f t="shared" ref="C159:AU159" si="384">IF(C94="","",":")</f>
        <v/>
      </c>
      <c r="D159" s="21" t="str">
        <f t="shared" si="384"/>
        <v/>
      </c>
      <c r="E159" s="21" t="str">
        <f t="shared" si="384"/>
        <v/>
      </c>
      <c r="F159" s="21" t="str">
        <f t="shared" si="384"/>
        <v/>
      </c>
      <c r="G159" s="448" t="str">
        <f t="shared" si="384"/>
        <v/>
      </c>
      <c r="H159" s="21" t="str">
        <f t="shared" si="384"/>
        <v/>
      </c>
      <c r="I159" s="21" t="str">
        <f t="shared" si="384"/>
        <v/>
      </c>
      <c r="J159" s="21" t="str">
        <f t="shared" si="384"/>
        <v/>
      </c>
      <c r="K159" s="487" t="str">
        <f t="shared" si="384"/>
        <v/>
      </c>
      <c r="L159" s="20" t="str">
        <f t="shared" si="384"/>
        <v/>
      </c>
      <c r="M159" s="21" t="str">
        <f t="shared" si="384"/>
        <v/>
      </c>
      <c r="N159" s="21" t="str">
        <f t="shared" si="384"/>
        <v/>
      </c>
      <c r="O159" s="21" t="str">
        <f t="shared" si="384"/>
        <v/>
      </c>
      <c r="P159" s="448" t="str">
        <f t="shared" si="384"/>
        <v/>
      </c>
      <c r="Q159" s="21" t="str">
        <f t="shared" si="384"/>
        <v/>
      </c>
      <c r="R159" s="21" t="str">
        <f t="shared" si="384"/>
        <v/>
      </c>
      <c r="S159" s="21" t="str">
        <f t="shared" si="384"/>
        <v/>
      </c>
      <c r="T159" s="487" t="str">
        <f t="shared" si="384"/>
        <v/>
      </c>
      <c r="U159" s="20" t="str">
        <f t="shared" si="384"/>
        <v/>
      </c>
      <c r="V159" s="21" t="str">
        <f t="shared" si="384"/>
        <v/>
      </c>
      <c r="W159" s="21" t="str">
        <f t="shared" si="384"/>
        <v/>
      </c>
      <c r="X159" s="21" t="str">
        <f t="shared" si="384"/>
        <v/>
      </c>
      <c r="Y159" s="448" t="str">
        <f t="shared" si="384"/>
        <v/>
      </c>
      <c r="Z159" s="21" t="str">
        <f t="shared" si="384"/>
        <v/>
      </c>
      <c r="AA159" s="21" t="str">
        <f t="shared" si="384"/>
        <v/>
      </c>
      <c r="AB159" s="21" t="str">
        <f t="shared" si="384"/>
        <v/>
      </c>
      <c r="AC159" s="487" t="str">
        <f t="shared" si="384"/>
        <v/>
      </c>
      <c r="AD159" s="20" t="str">
        <f t="shared" si="384"/>
        <v/>
      </c>
      <c r="AE159" s="21" t="str">
        <f t="shared" si="384"/>
        <v/>
      </c>
      <c r="AF159" s="21" t="str">
        <f t="shared" si="384"/>
        <v/>
      </c>
      <c r="AG159" s="21" t="str">
        <f t="shared" si="384"/>
        <v/>
      </c>
      <c r="AH159" s="448" t="str">
        <f t="shared" si="384"/>
        <v/>
      </c>
      <c r="AI159" s="21" t="str">
        <f t="shared" si="384"/>
        <v/>
      </c>
      <c r="AJ159" s="21" t="str">
        <f t="shared" si="384"/>
        <v/>
      </c>
      <c r="AK159" s="21" t="str">
        <f t="shared" si="384"/>
        <v/>
      </c>
      <c r="AL159" s="487" t="str">
        <f t="shared" si="384"/>
        <v/>
      </c>
      <c r="AM159" s="20" t="str">
        <f t="shared" si="384"/>
        <v/>
      </c>
      <c r="AN159" s="21" t="str">
        <f t="shared" si="384"/>
        <v/>
      </c>
      <c r="AO159" s="21" t="str">
        <f t="shared" si="384"/>
        <v/>
      </c>
      <c r="AP159" s="21" t="str">
        <f t="shared" si="384"/>
        <v/>
      </c>
      <c r="AQ159" s="448" t="str">
        <f t="shared" si="384"/>
        <v/>
      </c>
      <c r="AR159" s="21" t="str">
        <f t="shared" si="384"/>
        <v/>
      </c>
      <c r="AS159" s="21" t="str">
        <f t="shared" si="384"/>
        <v/>
      </c>
      <c r="AT159" s="21" t="str">
        <f t="shared" si="384"/>
        <v/>
      </c>
      <c r="AU159" s="498" t="str">
        <f t="shared" si="384"/>
        <v/>
      </c>
      <c r="AV159" s="51">
        <f t="shared" ref="AV159" si="385">AV94</f>
        <v>0</v>
      </c>
      <c r="AX159" s="66"/>
      <c r="AY159" s="66"/>
      <c r="AZ159" s="66"/>
      <c r="BA159" s="66"/>
      <c r="BB159" s="66"/>
      <c r="BC159" s="66"/>
      <c r="BD159" s="66"/>
      <c r="BE159" s="66"/>
      <c r="BF159" s="66"/>
      <c r="BG159" s="66"/>
      <c r="BH159" s="66"/>
      <c r="BI159" s="66"/>
      <c r="BJ159" s="66"/>
      <c r="BK159" s="66"/>
      <c r="BL159" s="66"/>
      <c r="BM159" s="66"/>
      <c r="BN159" s="66"/>
      <c r="BO159" s="66"/>
      <c r="BP159" s="66"/>
      <c r="BQ159" s="66"/>
      <c r="BR159" s="66"/>
      <c r="BS159" s="66"/>
      <c r="BT159" s="66"/>
      <c r="BU159" s="66"/>
      <c r="BV159" s="66"/>
      <c r="BW159" s="66"/>
      <c r="BX159" s="66"/>
      <c r="BY159" s="66"/>
      <c r="BZ159" s="66"/>
      <c r="CA159" s="66"/>
      <c r="CB159" s="66"/>
      <c r="CC159" s="66"/>
      <c r="CD159" s="66"/>
      <c r="CE159" s="66"/>
      <c r="CF159" s="66"/>
      <c r="CG159" s="66"/>
      <c r="CH159" s="66"/>
      <c r="CI159" s="66"/>
      <c r="CJ159" s="66"/>
      <c r="CK159" s="66"/>
      <c r="CL159" s="66"/>
      <c r="CM159" s="66"/>
      <c r="CN159" s="66"/>
      <c r="CO159" s="66"/>
      <c r="CP159" s="66"/>
      <c r="CQ159" s="66"/>
      <c r="CR159" s="66"/>
      <c r="CS159" s="66"/>
      <c r="CT159" s="66"/>
      <c r="CU159" s="66"/>
      <c r="CV159" s="66"/>
      <c r="CW159" s="66"/>
      <c r="CX159" s="66"/>
      <c r="CY159" s="66"/>
      <c r="CZ159" s="66"/>
      <c r="DA159" s="66"/>
      <c r="DB159" s="66"/>
      <c r="DC159" s="66"/>
      <c r="DD159" s="66"/>
      <c r="DE159" s="66"/>
      <c r="DF159" s="66"/>
      <c r="DG159" s="66"/>
      <c r="DH159" s="66"/>
      <c r="DI159" s="66"/>
      <c r="DJ159" s="66"/>
      <c r="DK159" s="66"/>
      <c r="DL159" s="66"/>
      <c r="DM159" s="66"/>
      <c r="DN159" s="66"/>
      <c r="DO159" s="66"/>
      <c r="DP159" s="66"/>
    </row>
    <row r="160" spans="1:120" x14ac:dyDescent="0.25">
      <c r="A160" s="51">
        <f t="shared" si="335"/>
        <v>0</v>
      </c>
      <c r="B160" s="31">
        <f t="shared" si="335"/>
        <v>0</v>
      </c>
      <c r="C160" s="20" t="str">
        <f t="shared" ref="C160:AU160" si="386">IF(C95="","",":")</f>
        <v/>
      </c>
      <c r="D160" s="21" t="str">
        <f t="shared" si="386"/>
        <v/>
      </c>
      <c r="E160" s="21" t="str">
        <f t="shared" si="386"/>
        <v/>
      </c>
      <c r="F160" s="21" t="str">
        <f t="shared" si="386"/>
        <v/>
      </c>
      <c r="G160" s="448" t="str">
        <f t="shared" si="386"/>
        <v/>
      </c>
      <c r="H160" s="21" t="str">
        <f t="shared" si="386"/>
        <v/>
      </c>
      <c r="I160" s="21" t="str">
        <f t="shared" si="386"/>
        <v/>
      </c>
      <c r="J160" s="21" t="str">
        <f t="shared" si="386"/>
        <v/>
      </c>
      <c r="K160" s="487" t="str">
        <f t="shared" si="386"/>
        <v/>
      </c>
      <c r="L160" s="20" t="str">
        <f t="shared" si="386"/>
        <v/>
      </c>
      <c r="M160" s="21" t="str">
        <f t="shared" si="386"/>
        <v/>
      </c>
      <c r="N160" s="21" t="str">
        <f t="shared" si="386"/>
        <v/>
      </c>
      <c r="O160" s="21" t="str">
        <f t="shared" si="386"/>
        <v/>
      </c>
      <c r="P160" s="448" t="str">
        <f t="shared" si="386"/>
        <v/>
      </c>
      <c r="Q160" s="21" t="str">
        <f t="shared" si="386"/>
        <v/>
      </c>
      <c r="R160" s="21" t="str">
        <f t="shared" si="386"/>
        <v/>
      </c>
      <c r="S160" s="21" t="str">
        <f t="shared" si="386"/>
        <v/>
      </c>
      <c r="T160" s="487" t="str">
        <f t="shared" si="386"/>
        <v/>
      </c>
      <c r="U160" s="20" t="str">
        <f t="shared" si="386"/>
        <v/>
      </c>
      <c r="V160" s="21" t="str">
        <f t="shared" si="386"/>
        <v/>
      </c>
      <c r="W160" s="21" t="str">
        <f t="shared" si="386"/>
        <v/>
      </c>
      <c r="X160" s="21" t="str">
        <f t="shared" si="386"/>
        <v/>
      </c>
      <c r="Y160" s="448" t="str">
        <f t="shared" si="386"/>
        <v/>
      </c>
      <c r="Z160" s="21" t="str">
        <f t="shared" si="386"/>
        <v/>
      </c>
      <c r="AA160" s="21" t="str">
        <f t="shared" si="386"/>
        <v/>
      </c>
      <c r="AB160" s="21" t="str">
        <f t="shared" si="386"/>
        <v/>
      </c>
      <c r="AC160" s="487" t="str">
        <f t="shared" si="386"/>
        <v/>
      </c>
      <c r="AD160" s="20" t="str">
        <f t="shared" si="386"/>
        <v/>
      </c>
      <c r="AE160" s="21" t="str">
        <f t="shared" si="386"/>
        <v/>
      </c>
      <c r="AF160" s="21" t="str">
        <f t="shared" si="386"/>
        <v/>
      </c>
      <c r="AG160" s="21" t="str">
        <f t="shared" si="386"/>
        <v/>
      </c>
      <c r="AH160" s="448" t="str">
        <f t="shared" si="386"/>
        <v/>
      </c>
      <c r="AI160" s="21" t="str">
        <f t="shared" si="386"/>
        <v/>
      </c>
      <c r="AJ160" s="21" t="str">
        <f t="shared" si="386"/>
        <v/>
      </c>
      <c r="AK160" s="21" t="str">
        <f t="shared" si="386"/>
        <v/>
      </c>
      <c r="AL160" s="487" t="str">
        <f t="shared" si="386"/>
        <v/>
      </c>
      <c r="AM160" s="20" t="str">
        <f t="shared" si="386"/>
        <v/>
      </c>
      <c r="AN160" s="21" t="str">
        <f t="shared" si="386"/>
        <v/>
      </c>
      <c r="AO160" s="21" t="str">
        <f t="shared" si="386"/>
        <v/>
      </c>
      <c r="AP160" s="21" t="str">
        <f t="shared" si="386"/>
        <v/>
      </c>
      <c r="AQ160" s="448" t="str">
        <f t="shared" si="386"/>
        <v/>
      </c>
      <c r="AR160" s="21" t="str">
        <f t="shared" si="386"/>
        <v/>
      </c>
      <c r="AS160" s="21" t="str">
        <f t="shared" si="386"/>
        <v/>
      </c>
      <c r="AT160" s="21" t="str">
        <f t="shared" si="386"/>
        <v/>
      </c>
      <c r="AU160" s="498" t="str">
        <f t="shared" si="386"/>
        <v/>
      </c>
      <c r="AV160" s="51">
        <f t="shared" ref="AV160" si="387">AV95</f>
        <v>0</v>
      </c>
      <c r="AX160" s="66"/>
      <c r="AY160" s="66"/>
      <c r="AZ160" s="66"/>
      <c r="BA160" s="66"/>
      <c r="BB160" s="66"/>
      <c r="BC160" s="66"/>
      <c r="BD160" s="66"/>
      <c r="BE160" s="66"/>
      <c r="BF160" s="66"/>
      <c r="BG160" s="66"/>
      <c r="BH160" s="66"/>
      <c r="BI160" s="66"/>
      <c r="BJ160" s="66"/>
      <c r="BK160" s="66"/>
      <c r="BL160" s="66"/>
      <c r="BM160" s="66"/>
      <c r="BN160" s="66"/>
      <c r="BO160" s="66"/>
      <c r="BP160" s="66"/>
      <c r="BQ160" s="66"/>
      <c r="BR160" s="66"/>
      <c r="BS160" s="66"/>
      <c r="BT160" s="66"/>
      <c r="BU160" s="66"/>
      <c r="BV160" s="66"/>
      <c r="BW160" s="66"/>
      <c r="BX160" s="66"/>
      <c r="BY160" s="66"/>
      <c r="BZ160" s="66"/>
      <c r="CA160" s="66"/>
      <c r="CB160" s="66"/>
      <c r="CC160" s="66"/>
      <c r="CD160" s="66"/>
      <c r="CE160" s="66"/>
      <c r="CF160" s="66"/>
      <c r="CG160" s="66"/>
      <c r="CH160" s="66"/>
      <c r="CI160" s="66"/>
      <c r="CJ160" s="66"/>
      <c r="CK160" s="66"/>
      <c r="CL160" s="66"/>
      <c r="CM160" s="66"/>
      <c r="CN160" s="66"/>
      <c r="CO160" s="66"/>
      <c r="CP160" s="66"/>
      <c r="CQ160" s="66"/>
      <c r="CR160" s="66"/>
      <c r="CS160" s="66"/>
      <c r="CT160" s="66"/>
      <c r="CU160" s="66"/>
      <c r="CV160" s="66"/>
      <c r="CW160" s="66"/>
      <c r="CX160" s="66"/>
      <c r="CY160" s="66"/>
      <c r="CZ160" s="66"/>
      <c r="DA160" s="66"/>
      <c r="DB160" s="66"/>
      <c r="DC160" s="66"/>
      <c r="DD160" s="66"/>
      <c r="DE160" s="66"/>
      <c r="DF160" s="66"/>
      <c r="DG160" s="66"/>
      <c r="DH160" s="66"/>
      <c r="DI160" s="66"/>
      <c r="DJ160" s="66"/>
      <c r="DK160" s="66"/>
      <c r="DL160" s="66"/>
      <c r="DM160" s="66"/>
      <c r="DN160" s="66"/>
      <c r="DO160" s="66"/>
      <c r="DP160" s="66"/>
    </row>
    <row r="161" spans="1:120" x14ac:dyDescent="0.25">
      <c r="A161" s="51">
        <f t="shared" si="335"/>
        <v>0</v>
      </c>
      <c r="B161" s="31">
        <f t="shared" si="335"/>
        <v>0</v>
      </c>
      <c r="C161" s="20" t="str">
        <f t="shared" ref="C161:AU161" si="388">IF(C96="","",":")</f>
        <v/>
      </c>
      <c r="D161" s="21" t="str">
        <f t="shared" si="388"/>
        <v/>
      </c>
      <c r="E161" s="21" t="str">
        <f t="shared" si="388"/>
        <v/>
      </c>
      <c r="F161" s="21" t="str">
        <f t="shared" si="388"/>
        <v/>
      </c>
      <c r="G161" s="448" t="str">
        <f t="shared" si="388"/>
        <v/>
      </c>
      <c r="H161" s="21" t="str">
        <f t="shared" si="388"/>
        <v/>
      </c>
      <c r="I161" s="21" t="str">
        <f t="shared" si="388"/>
        <v/>
      </c>
      <c r="J161" s="21" t="str">
        <f t="shared" si="388"/>
        <v/>
      </c>
      <c r="K161" s="487" t="str">
        <f t="shared" si="388"/>
        <v/>
      </c>
      <c r="L161" s="20" t="str">
        <f t="shared" si="388"/>
        <v/>
      </c>
      <c r="M161" s="21" t="str">
        <f t="shared" si="388"/>
        <v/>
      </c>
      <c r="N161" s="21" t="str">
        <f t="shared" si="388"/>
        <v/>
      </c>
      <c r="O161" s="21" t="str">
        <f t="shared" si="388"/>
        <v/>
      </c>
      <c r="P161" s="448" t="str">
        <f t="shared" si="388"/>
        <v/>
      </c>
      <c r="Q161" s="21" t="str">
        <f t="shared" si="388"/>
        <v/>
      </c>
      <c r="R161" s="21" t="str">
        <f t="shared" si="388"/>
        <v/>
      </c>
      <c r="S161" s="21" t="str">
        <f t="shared" si="388"/>
        <v/>
      </c>
      <c r="T161" s="487" t="str">
        <f t="shared" si="388"/>
        <v/>
      </c>
      <c r="U161" s="20" t="str">
        <f t="shared" si="388"/>
        <v/>
      </c>
      <c r="V161" s="21" t="str">
        <f t="shared" si="388"/>
        <v/>
      </c>
      <c r="W161" s="21" t="str">
        <f t="shared" si="388"/>
        <v/>
      </c>
      <c r="X161" s="21" t="str">
        <f t="shared" si="388"/>
        <v/>
      </c>
      <c r="Y161" s="448" t="str">
        <f t="shared" si="388"/>
        <v/>
      </c>
      <c r="Z161" s="21" t="str">
        <f t="shared" si="388"/>
        <v/>
      </c>
      <c r="AA161" s="21" t="str">
        <f t="shared" si="388"/>
        <v/>
      </c>
      <c r="AB161" s="21" t="str">
        <f t="shared" si="388"/>
        <v/>
      </c>
      <c r="AC161" s="487" t="str">
        <f t="shared" si="388"/>
        <v/>
      </c>
      <c r="AD161" s="20" t="str">
        <f t="shared" si="388"/>
        <v/>
      </c>
      <c r="AE161" s="21" t="str">
        <f t="shared" si="388"/>
        <v/>
      </c>
      <c r="AF161" s="21" t="str">
        <f t="shared" si="388"/>
        <v/>
      </c>
      <c r="AG161" s="21" t="str">
        <f t="shared" si="388"/>
        <v/>
      </c>
      <c r="AH161" s="448" t="str">
        <f t="shared" si="388"/>
        <v/>
      </c>
      <c r="AI161" s="21" t="str">
        <f t="shared" si="388"/>
        <v/>
      </c>
      <c r="AJ161" s="21" t="str">
        <f t="shared" si="388"/>
        <v/>
      </c>
      <c r="AK161" s="21" t="str">
        <f t="shared" si="388"/>
        <v/>
      </c>
      <c r="AL161" s="487" t="str">
        <f t="shared" si="388"/>
        <v/>
      </c>
      <c r="AM161" s="20" t="str">
        <f t="shared" si="388"/>
        <v/>
      </c>
      <c r="AN161" s="21" t="str">
        <f t="shared" si="388"/>
        <v/>
      </c>
      <c r="AO161" s="21" t="str">
        <f t="shared" si="388"/>
        <v/>
      </c>
      <c r="AP161" s="21" t="str">
        <f t="shared" si="388"/>
        <v/>
      </c>
      <c r="AQ161" s="448" t="str">
        <f t="shared" si="388"/>
        <v/>
      </c>
      <c r="AR161" s="21" t="str">
        <f t="shared" si="388"/>
        <v/>
      </c>
      <c r="AS161" s="21" t="str">
        <f t="shared" si="388"/>
        <v/>
      </c>
      <c r="AT161" s="21" t="str">
        <f t="shared" si="388"/>
        <v/>
      </c>
      <c r="AU161" s="498" t="str">
        <f t="shared" si="388"/>
        <v/>
      </c>
      <c r="AV161" s="51">
        <f t="shared" ref="AV161" si="389">AV96</f>
        <v>0</v>
      </c>
      <c r="AX161" s="66"/>
      <c r="AY161" s="66"/>
      <c r="AZ161" s="66"/>
      <c r="BA161" s="66"/>
      <c r="BB161" s="66"/>
      <c r="BC161" s="66"/>
      <c r="BD161" s="66"/>
      <c r="BE161" s="66"/>
      <c r="BF161" s="66"/>
      <c r="BG161" s="66"/>
      <c r="BH161" s="66"/>
      <c r="BI161" s="66"/>
      <c r="BJ161" s="66"/>
      <c r="BK161" s="66"/>
      <c r="BL161" s="66"/>
      <c r="BM161" s="66"/>
      <c r="BN161" s="66"/>
      <c r="BO161" s="66"/>
      <c r="BP161" s="66"/>
      <c r="BQ161" s="66"/>
      <c r="BR161" s="66"/>
      <c r="BS161" s="66"/>
      <c r="BT161" s="66"/>
      <c r="BU161" s="66"/>
      <c r="BV161" s="66"/>
      <c r="BW161" s="66"/>
      <c r="BX161" s="66"/>
      <c r="BY161" s="66"/>
      <c r="BZ161" s="66"/>
      <c r="CA161" s="66"/>
      <c r="CB161" s="66"/>
      <c r="CC161" s="66"/>
      <c r="CD161" s="66"/>
      <c r="CE161" s="66"/>
      <c r="CF161" s="66"/>
      <c r="CG161" s="66"/>
      <c r="CH161" s="66"/>
      <c r="CI161" s="66"/>
      <c r="CJ161" s="66"/>
      <c r="CK161" s="66"/>
      <c r="CL161" s="66"/>
      <c r="CM161" s="66"/>
      <c r="CN161" s="66"/>
      <c r="CO161" s="66"/>
      <c r="CP161" s="66"/>
      <c r="CQ161" s="66"/>
      <c r="CR161" s="66"/>
      <c r="CS161" s="66"/>
      <c r="CT161" s="66"/>
      <c r="CU161" s="66"/>
      <c r="CV161" s="66"/>
      <c r="CW161" s="66"/>
      <c r="CX161" s="66"/>
      <c r="CY161" s="66"/>
      <c r="CZ161" s="66"/>
      <c r="DA161" s="66"/>
      <c r="DB161" s="66"/>
      <c r="DC161" s="66"/>
      <c r="DD161" s="66"/>
      <c r="DE161" s="66"/>
      <c r="DF161" s="66"/>
      <c r="DG161" s="66"/>
      <c r="DH161" s="66"/>
      <c r="DI161" s="66"/>
      <c r="DJ161" s="66"/>
      <c r="DK161" s="66"/>
      <c r="DL161" s="66"/>
      <c r="DM161" s="66"/>
      <c r="DN161" s="66"/>
      <c r="DO161" s="66"/>
      <c r="DP161" s="66"/>
    </row>
    <row r="162" spans="1:120" x14ac:dyDescent="0.25">
      <c r="A162" s="51">
        <f t="shared" si="335"/>
        <v>0</v>
      </c>
      <c r="B162" s="31">
        <f t="shared" si="335"/>
        <v>0</v>
      </c>
      <c r="C162" s="20" t="str">
        <f t="shared" ref="C162:AU162" si="390">IF(C97="","",":")</f>
        <v/>
      </c>
      <c r="D162" s="21" t="str">
        <f t="shared" si="390"/>
        <v/>
      </c>
      <c r="E162" s="21" t="str">
        <f t="shared" si="390"/>
        <v/>
      </c>
      <c r="F162" s="21" t="str">
        <f t="shared" si="390"/>
        <v/>
      </c>
      <c r="G162" s="448" t="str">
        <f t="shared" si="390"/>
        <v/>
      </c>
      <c r="H162" s="21" t="str">
        <f t="shared" si="390"/>
        <v/>
      </c>
      <c r="I162" s="21" t="str">
        <f t="shared" si="390"/>
        <v/>
      </c>
      <c r="J162" s="21" t="str">
        <f t="shared" si="390"/>
        <v/>
      </c>
      <c r="K162" s="487" t="str">
        <f t="shared" si="390"/>
        <v/>
      </c>
      <c r="L162" s="20" t="str">
        <f t="shared" si="390"/>
        <v/>
      </c>
      <c r="M162" s="21" t="str">
        <f t="shared" si="390"/>
        <v/>
      </c>
      <c r="N162" s="21" t="str">
        <f t="shared" si="390"/>
        <v/>
      </c>
      <c r="O162" s="21" t="str">
        <f t="shared" si="390"/>
        <v/>
      </c>
      <c r="P162" s="448" t="str">
        <f t="shared" si="390"/>
        <v/>
      </c>
      <c r="Q162" s="21" t="str">
        <f t="shared" si="390"/>
        <v/>
      </c>
      <c r="R162" s="21" t="str">
        <f t="shared" si="390"/>
        <v/>
      </c>
      <c r="S162" s="21" t="str">
        <f t="shared" si="390"/>
        <v/>
      </c>
      <c r="T162" s="487" t="str">
        <f t="shared" si="390"/>
        <v/>
      </c>
      <c r="U162" s="20" t="str">
        <f t="shared" si="390"/>
        <v/>
      </c>
      <c r="V162" s="21" t="str">
        <f t="shared" si="390"/>
        <v/>
      </c>
      <c r="W162" s="21" t="str">
        <f t="shared" si="390"/>
        <v/>
      </c>
      <c r="X162" s="21" t="str">
        <f t="shared" si="390"/>
        <v/>
      </c>
      <c r="Y162" s="448" t="str">
        <f t="shared" si="390"/>
        <v/>
      </c>
      <c r="Z162" s="21" t="str">
        <f t="shared" si="390"/>
        <v/>
      </c>
      <c r="AA162" s="21" t="str">
        <f t="shared" si="390"/>
        <v/>
      </c>
      <c r="AB162" s="21" t="str">
        <f t="shared" si="390"/>
        <v/>
      </c>
      <c r="AC162" s="487" t="str">
        <f t="shared" si="390"/>
        <v/>
      </c>
      <c r="AD162" s="20" t="str">
        <f t="shared" si="390"/>
        <v/>
      </c>
      <c r="AE162" s="21" t="str">
        <f t="shared" si="390"/>
        <v/>
      </c>
      <c r="AF162" s="21" t="str">
        <f t="shared" si="390"/>
        <v/>
      </c>
      <c r="AG162" s="21" t="str">
        <f t="shared" si="390"/>
        <v/>
      </c>
      <c r="AH162" s="448" t="str">
        <f t="shared" si="390"/>
        <v/>
      </c>
      <c r="AI162" s="21" t="str">
        <f t="shared" si="390"/>
        <v/>
      </c>
      <c r="AJ162" s="21" t="str">
        <f t="shared" si="390"/>
        <v/>
      </c>
      <c r="AK162" s="21" t="str">
        <f t="shared" si="390"/>
        <v/>
      </c>
      <c r="AL162" s="487" t="str">
        <f t="shared" si="390"/>
        <v/>
      </c>
      <c r="AM162" s="20" t="str">
        <f t="shared" si="390"/>
        <v/>
      </c>
      <c r="AN162" s="21" t="str">
        <f t="shared" si="390"/>
        <v/>
      </c>
      <c r="AO162" s="21" t="str">
        <f t="shared" si="390"/>
        <v/>
      </c>
      <c r="AP162" s="21" t="str">
        <f t="shared" si="390"/>
        <v/>
      </c>
      <c r="AQ162" s="448" t="str">
        <f t="shared" si="390"/>
        <v/>
      </c>
      <c r="AR162" s="21" t="str">
        <f t="shared" si="390"/>
        <v/>
      </c>
      <c r="AS162" s="21" t="str">
        <f t="shared" si="390"/>
        <v/>
      </c>
      <c r="AT162" s="21" t="str">
        <f t="shared" si="390"/>
        <v/>
      </c>
      <c r="AU162" s="498" t="str">
        <f t="shared" si="390"/>
        <v/>
      </c>
      <c r="AV162" s="51">
        <f t="shared" ref="AV162" si="391">AV97</f>
        <v>0</v>
      </c>
      <c r="AX162" s="66"/>
      <c r="AY162" s="66"/>
      <c r="AZ162" s="66"/>
      <c r="BA162" s="66"/>
      <c r="BB162" s="66"/>
      <c r="BC162" s="66"/>
      <c r="BD162" s="66"/>
      <c r="BE162" s="66"/>
      <c r="BF162" s="66"/>
      <c r="BG162" s="66"/>
      <c r="BH162" s="66"/>
      <c r="BI162" s="66"/>
      <c r="BJ162" s="66"/>
      <c r="BK162" s="66"/>
      <c r="BL162" s="66"/>
      <c r="BM162" s="66"/>
      <c r="BN162" s="66"/>
      <c r="BO162" s="66"/>
      <c r="BP162" s="66"/>
      <c r="BQ162" s="66"/>
      <c r="BR162" s="66"/>
      <c r="BS162" s="66"/>
      <c r="BT162" s="66"/>
      <c r="BU162" s="66"/>
      <c r="BV162" s="66"/>
      <c r="BW162" s="66"/>
      <c r="BX162" s="66"/>
      <c r="BY162" s="66"/>
      <c r="BZ162" s="66"/>
      <c r="CA162" s="66"/>
      <c r="CB162" s="66"/>
      <c r="CC162" s="66"/>
      <c r="CD162" s="66"/>
      <c r="CE162" s="66"/>
      <c r="CF162" s="66"/>
      <c r="CG162" s="66"/>
      <c r="CH162" s="66"/>
      <c r="CI162" s="66"/>
      <c r="CJ162" s="66"/>
      <c r="CK162" s="66"/>
      <c r="CL162" s="66"/>
      <c r="CM162" s="66"/>
      <c r="CN162" s="66"/>
      <c r="CO162" s="66"/>
      <c r="CP162" s="66"/>
      <c r="CQ162" s="66"/>
      <c r="CR162" s="66"/>
      <c r="CS162" s="66"/>
      <c r="CT162" s="66"/>
      <c r="CU162" s="66"/>
      <c r="CV162" s="66"/>
      <c r="CW162" s="66"/>
      <c r="CX162" s="66"/>
      <c r="CY162" s="66"/>
      <c r="CZ162" s="66"/>
      <c r="DA162" s="66"/>
      <c r="DB162" s="66"/>
      <c r="DC162" s="66"/>
      <c r="DD162" s="66"/>
      <c r="DE162" s="66"/>
      <c r="DF162" s="66"/>
      <c r="DG162" s="66"/>
      <c r="DH162" s="66"/>
      <c r="DI162" s="66"/>
      <c r="DJ162" s="66"/>
      <c r="DK162" s="66"/>
      <c r="DL162" s="66"/>
      <c r="DM162" s="66"/>
      <c r="DN162" s="66"/>
      <c r="DO162" s="66"/>
      <c r="DP162" s="66"/>
    </row>
    <row r="163" spans="1:120" x14ac:dyDescent="0.25">
      <c r="A163" s="51">
        <f t="shared" si="335"/>
        <v>0</v>
      </c>
      <c r="B163" s="31">
        <f t="shared" si="335"/>
        <v>0</v>
      </c>
      <c r="C163" s="20" t="str">
        <f t="shared" ref="C163:AU163" si="392">IF(C98="","",":")</f>
        <v/>
      </c>
      <c r="D163" s="21" t="str">
        <f t="shared" si="392"/>
        <v/>
      </c>
      <c r="E163" s="21" t="str">
        <f t="shared" si="392"/>
        <v/>
      </c>
      <c r="F163" s="21" t="str">
        <f t="shared" si="392"/>
        <v/>
      </c>
      <c r="G163" s="448" t="str">
        <f t="shared" si="392"/>
        <v/>
      </c>
      <c r="H163" s="21" t="str">
        <f t="shared" si="392"/>
        <v/>
      </c>
      <c r="I163" s="21" t="str">
        <f t="shared" si="392"/>
        <v/>
      </c>
      <c r="J163" s="21" t="str">
        <f t="shared" si="392"/>
        <v/>
      </c>
      <c r="K163" s="487" t="str">
        <f t="shared" si="392"/>
        <v/>
      </c>
      <c r="L163" s="20" t="str">
        <f t="shared" si="392"/>
        <v/>
      </c>
      <c r="M163" s="21" t="str">
        <f t="shared" si="392"/>
        <v/>
      </c>
      <c r="N163" s="21" t="str">
        <f t="shared" si="392"/>
        <v/>
      </c>
      <c r="O163" s="21" t="str">
        <f t="shared" si="392"/>
        <v/>
      </c>
      <c r="P163" s="448" t="str">
        <f t="shared" si="392"/>
        <v/>
      </c>
      <c r="Q163" s="21" t="str">
        <f t="shared" si="392"/>
        <v/>
      </c>
      <c r="R163" s="21" t="str">
        <f t="shared" si="392"/>
        <v/>
      </c>
      <c r="S163" s="21" t="str">
        <f t="shared" si="392"/>
        <v/>
      </c>
      <c r="T163" s="487" t="str">
        <f t="shared" si="392"/>
        <v/>
      </c>
      <c r="U163" s="20" t="str">
        <f t="shared" si="392"/>
        <v/>
      </c>
      <c r="V163" s="21" t="str">
        <f t="shared" si="392"/>
        <v/>
      </c>
      <c r="W163" s="21" t="str">
        <f t="shared" si="392"/>
        <v/>
      </c>
      <c r="X163" s="21" t="str">
        <f t="shared" si="392"/>
        <v/>
      </c>
      <c r="Y163" s="448" t="str">
        <f t="shared" si="392"/>
        <v/>
      </c>
      <c r="Z163" s="21" t="str">
        <f t="shared" si="392"/>
        <v/>
      </c>
      <c r="AA163" s="21" t="str">
        <f t="shared" si="392"/>
        <v/>
      </c>
      <c r="AB163" s="21" t="str">
        <f t="shared" si="392"/>
        <v/>
      </c>
      <c r="AC163" s="487" t="str">
        <f t="shared" si="392"/>
        <v/>
      </c>
      <c r="AD163" s="20" t="str">
        <f t="shared" si="392"/>
        <v/>
      </c>
      <c r="AE163" s="21" t="str">
        <f t="shared" si="392"/>
        <v/>
      </c>
      <c r="AF163" s="21" t="str">
        <f t="shared" si="392"/>
        <v/>
      </c>
      <c r="AG163" s="21" t="str">
        <f t="shared" si="392"/>
        <v/>
      </c>
      <c r="AH163" s="448" t="str">
        <f t="shared" si="392"/>
        <v/>
      </c>
      <c r="AI163" s="21" t="str">
        <f t="shared" si="392"/>
        <v/>
      </c>
      <c r="AJ163" s="21" t="str">
        <f t="shared" si="392"/>
        <v/>
      </c>
      <c r="AK163" s="21" t="str">
        <f t="shared" si="392"/>
        <v/>
      </c>
      <c r="AL163" s="487" t="str">
        <f t="shared" si="392"/>
        <v/>
      </c>
      <c r="AM163" s="20" t="str">
        <f t="shared" si="392"/>
        <v/>
      </c>
      <c r="AN163" s="21" t="str">
        <f t="shared" si="392"/>
        <v/>
      </c>
      <c r="AO163" s="21" t="str">
        <f t="shared" si="392"/>
        <v/>
      </c>
      <c r="AP163" s="21" t="str">
        <f t="shared" si="392"/>
        <v/>
      </c>
      <c r="AQ163" s="448" t="str">
        <f t="shared" si="392"/>
        <v/>
      </c>
      <c r="AR163" s="21" t="str">
        <f t="shared" si="392"/>
        <v/>
      </c>
      <c r="AS163" s="21" t="str">
        <f t="shared" si="392"/>
        <v/>
      </c>
      <c r="AT163" s="21" t="str">
        <f t="shared" si="392"/>
        <v/>
      </c>
      <c r="AU163" s="498" t="str">
        <f t="shared" si="392"/>
        <v/>
      </c>
      <c r="AV163" s="51">
        <f t="shared" ref="AV163" si="393">AV98</f>
        <v>0</v>
      </c>
      <c r="AX163" s="66"/>
      <c r="AY163" s="66"/>
      <c r="AZ163" s="66"/>
      <c r="BA163" s="66"/>
      <c r="BB163" s="66"/>
      <c r="BC163" s="66"/>
      <c r="BD163" s="66"/>
      <c r="BE163" s="66"/>
      <c r="BF163" s="66"/>
      <c r="BG163" s="66"/>
      <c r="BH163" s="66"/>
      <c r="BI163" s="66"/>
      <c r="BJ163" s="66"/>
      <c r="BK163" s="66"/>
      <c r="BL163" s="66"/>
      <c r="BM163" s="66"/>
      <c r="BN163" s="66"/>
      <c r="BO163" s="66"/>
      <c r="BP163" s="66"/>
      <c r="BQ163" s="66"/>
      <c r="BR163" s="66"/>
      <c r="BS163" s="66"/>
      <c r="BT163" s="66"/>
      <c r="BU163" s="66"/>
      <c r="BV163" s="66"/>
      <c r="BW163" s="66"/>
      <c r="BX163" s="66"/>
      <c r="BY163" s="66"/>
      <c r="BZ163" s="66"/>
      <c r="CA163" s="66"/>
      <c r="CB163" s="66"/>
      <c r="CC163" s="66"/>
      <c r="CD163" s="66"/>
      <c r="CE163" s="66"/>
      <c r="CF163" s="66"/>
      <c r="CG163" s="66"/>
      <c r="CH163" s="66"/>
      <c r="CI163" s="66"/>
      <c r="CJ163" s="66"/>
      <c r="CK163" s="66"/>
      <c r="CL163" s="66"/>
      <c r="CM163" s="66"/>
      <c r="CN163" s="66"/>
      <c r="CO163" s="66"/>
      <c r="CP163" s="66"/>
      <c r="CQ163" s="66"/>
      <c r="CR163" s="66"/>
      <c r="CS163" s="66"/>
      <c r="CT163" s="66"/>
      <c r="CU163" s="66"/>
      <c r="CV163" s="66"/>
      <c r="CW163" s="66"/>
      <c r="CX163" s="66"/>
      <c r="CY163" s="66"/>
      <c r="CZ163" s="66"/>
      <c r="DA163" s="66"/>
      <c r="DB163" s="66"/>
      <c r="DC163" s="66"/>
      <c r="DD163" s="66"/>
      <c r="DE163" s="66"/>
      <c r="DF163" s="66"/>
      <c r="DG163" s="66"/>
      <c r="DH163" s="66"/>
      <c r="DI163" s="66"/>
      <c r="DJ163" s="66"/>
      <c r="DK163" s="66"/>
      <c r="DL163" s="66"/>
      <c r="DM163" s="66"/>
      <c r="DN163" s="66"/>
      <c r="DO163" s="66"/>
      <c r="DP163" s="66"/>
    </row>
    <row r="164" spans="1:120" ht="16.5" thickBot="1" x14ac:dyDescent="0.3">
      <c r="A164" s="52">
        <f t="shared" si="335"/>
        <v>0</v>
      </c>
      <c r="B164" s="32">
        <f t="shared" si="335"/>
        <v>0</v>
      </c>
      <c r="C164" s="23" t="str">
        <f t="shared" ref="C164:AU164" si="394">IF(C99="","",":")</f>
        <v/>
      </c>
      <c r="D164" s="24" t="str">
        <f t="shared" si="394"/>
        <v/>
      </c>
      <c r="E164" s="24" t="str">
        <f t="shared" si="394"/>
        <v/>
      </c>
      <c r="F164" s="24" t="str">
        <f t="shared" si="394"/>
        <v/>
      </c>
      <c r="G164" s="432" t="str">
        <f t="shared" si="394"/>
        <v/>
      </c>
      <c r="H164" s="24" t="str">
        <f t="shared" si="394"/>
        <v/>
      </c>
      <c r="I164" s="24" t="str">
        <f t="shared" si="394"/>
        <v/>
      </c>
      <c r="J164" s="24" t="str">
        <f t="shared" si="394"/>
        <v/>
      </c>
      <c r="K164" s="488" t="str">
        <f t="shared" si="394"/>
        <v/>
      </c>
      <c r="L164" s="23" t="str">
        <f t="shared" si="394"/>
        <v/>
      </c>
      <c r="M164" s="24" t="str">
        <f t="shared" si="394"/>
        <v/>
      </c>
      <c r="N164" s="24" t="str">
        <f t="shared" si="394"/>
        <v/>
      </c>
      <c r="O164" s="24" t="str">
        <f t="shared" si="394"/>
        <v/>
      </c>
      <c r="P164" s="432" t="str">
        <f t="shared" si="394"/>
        <v/>
      </c>
      <c r="Q164" s="24" t="str">
        <f t="shared" si="394"/>
        <v/>
      </c>
      <c r="R164" s="24" t="str">
        <f t="shared" si="394"/>
        <v/>
      </c>
      <c r="S164" s="24" t="str">
        <f t="shared" si="394"/>
        <v/>
      </c>
      <c r="T164" s="488" t="str">
        <f t="shared" si="394"/>
        <v/>
      </c>
      <c r="U164" s="23" t="str">
        <f t="shared" si="394"/>
        <v/>
      </c>
      <c r="V164" s="24" t="str">
        <f t="shared" si="394"/>
        <v/>
      </c>
      <c r="W164" s="24" t="str">
        <f t="shared" si="394"/>
        <v/>
      </c>
      <c r="X164" s="24" t="str">
        <f t="shared" si="394"/>
        <v/>
      </c>
      <c r="Y164" s="432" t="str">
        <f t="shared" si="394"/>
        <v/>
      </c>
      <c r="Z164" s="24" t="str">
        <f t="shared" si="394"/>
        <v/>
      </c>
      <c r="AA164" s="24" t="str">
        <f t="shared" si="394"/>
        <v/>
      </c>
      <c r="AB164" s="24" t="str">
        <f t="shared" si="394"/>
        <v/>
      </c>
      <c r="AC164" s="488" t="str">
        <f t="shared" si="394"/>
        <v/>
      </c>
      <c r="AD164" s="23" t="str">
        <f t="shared" si="394"/>
        <v/>
      </c>
      <c r="AE164" s="24" t="str">
        <f t="shared" si="394"/>
        <v/>
      </c>
      <c r="AF164" s="24" t="str">
        <f t="shared" si="394"/>
        <v/>
      </c>
      <c r="AG164" s="24" t="str">
        <f t="shared" si="394"/>
        <v/>
      </c>
      <c r="AH164" s="432" t="str">
        <f t="shared" si="394"/>
        <v/>
      </c>
      <c r="AI164" s="24" t="str">
        <f t="shared" si="394"/>
        <v/>
      </c>
      <c r="AJ164" s="24" t="str">
        <f t="shared" si="394"/>
        <v/>
      </c>
      <c r="AK164" s="24" t="str">
        <f t="shared" si="394"/>
        <v/>
      </c>
      <c r="AL164" s="488" t="str">
        <f t="shared" si="394"/>
        <v/>
      </c>
      <c r="AM164" s="23" t="str">
        <f t="shared" si="394"/>
        <v/>
      </c>
      <c r="AN164" s="24" t="str">
        <f t="shared" si="394"/>
        <v/>
      </c>
      <c r="AO164" s="24" t="str">
        <f t="shared" si="394"/>
        <v/>
      </c>
      <c r="AP164" s="24" t="str">
        <f t="shared" si="394"/>
        <v/>
      </c>
      <c r="AQ164" s="432" t="str">
        <f t="shared" si="394"/>
        <v/>
      </c>
      <c r="AR164" s="24" t="str">
        <f t="shared" si="394"/>
        <v/>
      </c>
      <c r="AS164" s="24" t="str">
        <f t="shared" si="394"/>
        <v/>
      </c>
      <c r="AT164" s="24" t="str">
        <f t="shared" si="394"/>
        <v/>
      </c>
      <c r="AU164" s="499" t="str">
        <f t="shared" si="394"/>
        <v/>
      </c>
      <c r="AV164" s="52">
        <f t="shared" ref="AV164" si="395">AV99</f>
        <v>0</v>
      </c>
      <c r="AX164" s="66"/>
      <c r="AY164" s="66"/>
      <c r="AZ164" s="66"/>
      <c r="BA164" s="66"/>
      <c r="BB164" s="66"/>
      <c r="BC164" s="66"/>
      <c r="BD164" s="66"/>
      <c r="BE164" s="66"/>
      <c r="BF164" s="66"/>
      <c r="BG164" s="66"/>
      <c r="BH164" s="66"/>
      <c r="BI164" s="66"/>
      <c r="BJ164" s="66"/>
      <c r="BK164" s="66"/>
      <c r="BL164" s="66"/>
      <c r="BM164" s="66"/>
      <c r="BN164" s="66"/>
      <c r="BO164" s="66"/>
      <c r="BP164" s="66"/>
      <c r="BQ164" s="66"/>
      <c r="BR164" s="66"/>
      <c r="BS164" s="66"/>
      <c r="BT164" s="66"/>
      <c r="BU164" s="66"/>
      <c r="BV164" s="66"/>
      <c r="BW164" s="66"/>
      <c r="BX164" s="66"/>
      <c r="BY164" s="66"/>
      <c r="BZ164" s="66"/>
      <c r="CA164" s="66"/>
      <c r="CB164" s="66"/>
      <c r="CC164" s="66"/>
      <c r="CD164" s="66"/>
      <c r="CE164" s="66"/>
      <c r="CF164" s="66"/>
      <c r="CG164" s="66"/>
      <c r="CH164" s="66"/>
      <c r="CI164" s="66"/>
      <c r="CJ164" s="66"/>
      <c r="CK164" s="66"/>
      <c r="CL164" s="66"/>
      <c r="CM164" s="66"/>
      <c r="CN164" s="66"/>
      <c r="CO164" s="66"/>
      <c r="CP164" s="66"/>
      <c r="CQ164" s="66"/>
      <c r="CR164" s="66"/>
      <c r="CS164" s="66"/>
      <c r="CT164" s="66"/>
      <c r="CU164" s="66"/>
      <c r="CV164" s="66"/>
      <c r="CW164" s="66"/>
      <c r="CX164" s="66"/>
      <c r="CY164" s="66"/>
      <c r="CZ164" s="66"/>
      <c r="DA164" s="66"/>
      <c r="DB164" s="66"/>
      <c r="DC164" s="66"/>
      <c r="DD164" s="66"/>
      <c r="DE164" s="66"/>
      <c r="DF164" s="66"/>
      <c r="DG164" s="66"/>
      <c r="DH164" s="66"/>
      <c r="DI164" s="66"/>
      <c r="DJ164" s="66"/>
      <c r="DK164" s="66"/>
      <c r="DL164" s="66"/>
      <c r="DM164" s="66"/>
      <c r="DN164" s="66"/>
      <c r="DO164" s="66"/>
      <c r="DP164" s="66"/>
    </row>
    <row r="165" spans="1:120" x14ac:dyDescent="0.25">
      <c r="A165" s="66"/>
      <c r="B165" s="67"/>
      <c r="C165" s="68"/>
      <c r="D165" s="68"/>
      <c r="E165" s="68"/>
      <c r="F165" s="68"/>
      <c r="G165" s="463"/>
      <c r="H165" s="68"/>
      <c r="I165" s="68"/>
      <c r="J165" s="68"/>
      <c r="K165" s="463"/>
      <c r="L165" s="68"/>
      <c r="M165" s="68"/>
      <c r="N165" s="68"/>
      <c r="O165" s="68"/>
      <c r="P165" s="463"/>
      <c r="Q165" s="68"/>
      <c r="R165" s="68"/>
      <c r="S165" s="68"/>
      <c r="T165" s="463"/>
      <c r="U165" s="68"/>
      <c r="V165" s="68"/>
      <c r="W165" s="68"/>
      <c r="X165" s="68"/>
      <c r="Y165" s="463"/>
      <c r="Z165" s="68"/>
      <c r="AA165" s="68"/>
      <c r="AB165" s="68"/>
      <c r="AC165" s="463"/>
      <c r="AD165" s="68"/>
      <c r="AE165" s="68"/>
      <c r="AF165" s="68"/>
      <c r="AG165" s="68"/>
      <c r="AH165" s="463"/>
      <c r="AI165" s="68"/>
      <c r="AJ165" s="68"/>
      <c r="AK165" s="68"/>
      <c r="AL165" s="463"/>
      <c r="AM165" s="68"/>
      <c r="AN165" s="68"/>
      <c r="AO165" s="68"/>
      <c r="AP165" s="68"/>
      <c r="AQ165" s="463"/>
      <c r="AR165" s="68"/>
      <c r="AS165" s="68"/>
      <c r="AT165" s="68"/>
      <c r="AU165" s="463"/>
      <c r="AV165" s="66"/>
      <c r="AX165" s="66"/>
      <c r="AY165" s="66"/>
      <c r="AZ165" s="66"/>
      <c r="BA165" s="66"/>
      <c r="BB165" s="66"/>
      <c r="BC165" s="66"/>
      <c r="BD165" s="66"/>
      <c r="BE165" s="66"/>
      <c r="BF165" s="66"/>
      <c r="BG165" s="66"/>
      <c r="BH165" s="66"/>
      <c r="BI165" s="66"/>
      <c r="BJ165" s="66"/>
      <c r="BK165" s="66"/>
      <c r="BL165" s="66"/>
      <c r="BM165" s="66"/>
      <c r="BN165" s="66"/>
      <c r="BO165" s="66"/>
      <c r="BP165" s="66"/>
      <c r="BQ165" s="66"/>
      <c r="BR165" s="66"/>
      <c r="BS165" s="66"/>
      <c r="BT165" s="66"/>
      <c r="BU165" s="66"/>
      <c r="BV165" s="66"/>
      <c r="BW165" s="66"/>
      <c r="BX165" s="66"/>
      <c r="BY165" s="66"/>
      <c r="BZ165" s="66"/>
      <c r="CA165" s="66"/>
      <c r="CB165" s="66"/>
      <c r="CC165" s="66"/>
      <c r="CD165" s="66"/>
      <c r="CE165" s="66"/>
      <c r="CF165" s="66"/>
      <c r="CG165" s="66"/>
      <c r="CH165" s="66"/>
      <c r="CI165" s="66"/>
      <c r="CJ165" s="66"/>
      <c r="CK165" s="66"/>
      <c r="CL165" s="66"/>
      <c r="CM165" s="66"/>
      <c r="CN165" s="66"/>
      <c r="CO165" s="66"/>
      <c r="CP165" s="66"/>
      <c r="CQ165" s="66"/>
      <c r="CR165" s="66"/>
      <c r="CS165" s="66"/>
      <c r="CT165" s="66"/>
      <c r="CU165" s="66"/>
      <c r="CV165" s="66"/>
      <c r="CW165" s="66"/>
      <c r="CX165" s="66"/>
      <c r="CY165" s="66"/>
      <c r="CZ165" s="66"/>
      <c r="DA165" s="66"/>
      <c r="DB165" s="66"/>
      <c r="DC165" s="66"/>
      <c r="DD165" s="66"/>
      <c r="DE165" s="66"/>
      <c r="DF165" s="66"/>
      <c r="DG165" s="66"/>
      <c r="DH165" s="66"/>
      <c r="DI165" s="66"/>
      <c r="DJ165" s="66"/>
      <c r="DK165" s="66"/>
      <c r="DL165" s="66"/>
      <c r="DM165" s="66"/>
      <c r="DN165" s="66"/>
      <c r="DO165" s="66"/>
      <c r="DP165" s="66"/>
    </row>
    <row r="166" spans="1:120" x14ac:dyDescent="0.25">
      <c r="AX166" s="66"/>
      <c r="AY166" s="66"/>
      <c r="AZ166" s="66"/>
      <c r="BA166" s="66"/>
      <c r="BB166" s="66"/>
      <c r="BC166" s="66"/>
      <c r="BD166" s="66"/>
      <c r="BE166" s="66"/>
      <c r="BF166" s="66"/>
      <c r="BG166" s="66"/>
      <c r="BH166" s="66"/>
      <c r="BI166" s="66"/>
      <c r="BJ166" s="66"/>
      <c r="BK166" s="66"/>
      <c r="BL166" s="66"/>
      <c r="BM166" s="66"/>
      <c r="BN166" s="66"/>
      <c r="BO166" s="66"/>
      <c r="BP166" s="66"/>
      <c r="BQ166" s="66"/>
      <c r="BR166" s="66"/>
      <c r="BS166" s="66"/>
      <c r="BT166" s="66"/>
      <c r="BU166" s="66"/>
      <c r="BV166" s="66"/>
      <c r="BW166" s="66"/>
      <c r="BX166" s="66"/>
      <c r="BY166" s="66"/>
      <c r="BZ166" s="66"/>
      <c r="CA166" s="66"/>
      <c r="CB166" s="66"/>
      <c r="CC166" s="66"/>
      <c r="CD166" s="66"/>
      <c r="CE166" s="66"/>
      <c r="CF166" s="66"/>
      <c r="CG166" s="66"/>
      <c r="CH166" s="66"/>
      <c r="CI166" s="66"/>
      <c r="CJ166" s="66"/>
      <c r="CK166" s="66"/>
      <c r="CL166" s="66"/>
      <c r="CM166" s="66"/>
      <c r="CN166" s="66"/>
      <c r="CO166" s="66"/>
      <c r="CP166" s="66"/>
      <c r="CQ166" s="66"/>
      <c r="CR166" s="66"/>
      <c r="CS166" s="66"/>
      <c r="CT166" s="66"/>
      <c r="CU166" s="66"/>
      <c r="CV166" s="66"/>
      <c r="CW166" s="66"/>
      <c r="CX166" s="66"/>
      <c r="CY166" s="66"/>
      <c r="CZ166" s="66"/>
      <c r="DA166" s="66"/>
      <c r="DB166" s="66"/>
      <c r="DC166" s="66"/>
      <c r="DD166" s="66"/>
      <c r="DE166" s="66"/>
      <c r="DF166" s="66"/>
      <c r="DG166" s="66"/>
      <c r="DH166" s="66"/>
      <c r="DI166" s="66"/>
      <c r="DJ166" s="66"/>
      <c r="DK166" s="66"/>
      <c r="DL166" s="66"/>
      <c r="DM166" s="66"/>
      <c r="DN166" s="66"/>
      <c r="DO166" s="66"/>
      <c r="DP166" s="66"/>
    </row>
    <row r="167" spans="1:120" s="215" customFormat="1" x14ac:dyDescent="0.25">
      <c r="A167" s="37"/>
      <c r="B167" s="49" t="s">
        <v>47</v>
      </c>
      <c r="C167" s="358" t="str">
        <f t="shared" ref="C167:AU167" si="396">IFERROR((INDEX($A$335:$AU$366,C22,C329)),"")</f>
        <v/>
      </c>
      <c r="D167" s="345" t="str">
        <f t="shared" si="396"/>
        <v/>
      </c>
      <c r="E167" s="345" t="str">
        <f t="shared" si="396"/>
        <v/>
      </c>
      <c r="F167" s="345" t="str">
        <f t="shared" si="396"/>
        <v/>
      </c>
      <c r="G167" s="455" t="str">
        <f t="shared" si="396"/>
        <v/>
      </c>
      <c r="H167" s="345" t="str">
        <f t="shared" si="396"/>
        <v/>
      </c>
      <c r="I167" s="345" t="str">
        <f t="shared" si="396"/>
        <v/>
      </c>
      <c r="J167" s="345" t="str">
        <f t="shared" si="396"/>
        <v/>
      </c>
      <c r="K167" s="455" t="str">
        <f t="shared" si="396"/>
        <v/>
      </c>
      <c r="L167" s="345" t="str">
        <f t="shared" si="396"/>
        <v/>
      </c>
      <c r="M167" s="345" t="str">
        <f t="shared" si="396"/>
        <v/>
      </c>
      <c r="N167" s="345" t="str">
        <f t="shared" si="396"/>
        <v/>
      </c>
      <c r="O167" s="345" t="str">
        <f t="shared" si="396"/>
        <v/>
      </c>
      <c r="P167" s="455" t="str">
        <f t="shared" si="396"/>
        <v/>
      </c>
      <c r="Q167" s="345" t="str">
        <f t="shared" si="396"/>
        <v/>
      </c>
      <c r="R167" s="345" t="str">
        <f t="shared" si="396"/>
        <v/>
      </c>
      <c r="S167" s="345" t="str">
        <f t="shared" si="396"/>
        <v/>
      </c>
      <c r="T167" s="455" t="str">
        <f t="shared" si="396"/>
        <v/>
      </c>
      <c r="U167" s="345" t="str">
        <f t="shared" si="396"/>
        <v/>
      </c>
      <c r="V167" s="345" t="str">
        <f t="shared" si="396"/>
        <v/>
      </c>
      <c r="W167" s="345" t="str">
        <f t="shared" si="396"/>
        <v/>
      </c>
      <c r="X167" s="345" t="str">
        <f t="shared" si="396"/>
        <v/>
      </c>
      <c r="Y167" s="455" t="str">
        <f t="shared" si="396"/>
        <v/>
      </c>
      <c r="Z167" s="345" t="str">
        <f t="shared" si="396"/>
        <v/>
      </c>
      <c r="AA167" s="345" t="str">
        <f t="shared" si="396"/>
        <v/>
      </c>
      <c r="AB167" s="345" t="str">
        <f t="shared" si="396"/>
        <v/>
      </c>
      <c r="AC167" s="455" t="str">
        <f t="shared" si="396"/>
        <v/>
      </c>
      <c r="AD167" s="345" t="str">
        <f t="shared" si="396"/>
        <v/>
      </c>
      <c r="AE167" s="345" t="str">
        <f t="shared" si="396"/>
        <v/>
      </c>
      <c r="AF167" s="345" t="str">
        <f t="shared" si="396"/>
        <v/>
      </c>
      <c r="AG167" s="345" t="str">
        <f t="shared" si="396"/>
        <v/>
      </c>
      <c r="AH167" s="455" t="str">
        <f t="shared" si="396"/>
        <v/>
      </c>
      <c r="AI167" s="345" t="str">
        <f t="shared" si="396"/>
        <v/>
      </c>
      <c r="AJ167" s="345" t="str">
        <f t="shared" si="396"/>
        <v/>
      </c>
      <c r="AK167" s="345" t="str">
        <f t="shared" si="396"/>
        <v/>
      </c>
      <c r="AL167" s="455" t="str">
        <f t="shared" si="396"/>
        <v/>
      </c>
      <c r="AM167" s="345" t="str">
        <f t="shared" si="396"/>
        <v/>
      </c>
      <c r="AN167" s="345" t="str">
        <f t="shared" si="396"/>
        <v/>
      </c>
      <c r="AO167" s="345" t="str">
        <f t="shared" si="396"/>
        <v/>
      </c>
      <c r="AP167" s="345" t="str">
        <f t="shared" si="396"/>
        <v/>
      </c>
      <c r="AQ167" s="455" t="str">
        <f t="shared" si="396"/>
        <v/>
      </c>
      <c r="AR167" s="345" t="str">
        <f t="shared" si="396"/>
        <v/>
      </c>
      <c r="AS167" s="345" t="str">
        <f t="shared" si="396"/>
        <v/>
      </c>
      <c r="AT167" s="345" t="str">
        <f t="shared" si="396"/>
        <v>1A</v>
      </c>
      <c r="AU167" s="455" t="str">
        <f t="shared" si="396"/>
        <v/>
      </c>
      <c r="AV167" s="101"/>
      <c r="AX167" s="228"/>
      <c r="AY167" s="228"/>
      <c r="AZ167" s="228"/>
      <c r="BA167" s="228"/>
      <c r="BB167" s="228"/>
      <c r="BC167" s="228"/>
      <c r="BD167" s="228"/>
      <c r="BE167" s="228"/>
      <c r="BF167" s="228"/>
      <c r="BG167" s="228"/>
      <c r="BH167" s="228"/>
      <c r="BI167" s="228"/>
      <c r="BJ167" s="228"/>
      <c r="BK167" s="228"/>
      <c r="BL167" s="228"/>
      <c r="BM167" s="228"/>
      <c r="BN167" s="228"/>
      <c r="BO167" s="228"/>
      <c r="BP167" s="228"/>
      <c r="BQ167" s="228"/>
      <c r="BR167" s="228"/>
      <c r="BS167" s="228"/>
      <c r="BT167" s="228"/>
      <c r="BU167" s="228"/>
      <c r="BV167" s="228"/>
      <c r="BW167" s="228"/>
      <c r="BX167" s="228"/>
      <c r="BY167" s="228"/>
      <c r="BZ167" s="228"/>
      <c r="CA167" s="228"/>
      <c r="CB167" s="228"/>
      <c r="CC167" s="228"/>
      <c r="CD167" s="228"/>
      <c r="CE167" s="228"/>
      <c r="CF167" s="228"/>
      <c r="CG167" s="228"/>
      <c r="CH167" s="228"/>
      <c r="CI167" s="228"/>
      <c r="CJ167" s="228"/>
      <c r="CK167" s="228"/>
      <c r="CL167" s="228"/>
      <c r="CM167" s="228"/>
      <c r="CN167" s="228"/>
      <c r="CO167" s="228"/>
      <c r="CP167" s="228"/>
      <c r="CQ167" s="228"/>
      <c r="CR167" s="228"/>
      <c r="CS167" s="228"/>
      <c r="CT167" s="228"/>
      <c r="CU167" s="228"/>
      <c r="CV167" s="228"/>
      <c r="CW167" s="228"/>
      <c r="CX167" s="228"/>
      <c r="CY167" s="228"/>
      <c r="CZ167" s="228"/>
      <c r="DA167" s="228"/>
      <c r="DB167" s="228"/>
      <c r="DC167" s="228"/>
      <c r="DD167" s="228"/>
      <c r="DE167" s="228"/>
      <c r="DF167" s="228"/>
      <c r="DG167" s="228"/>
      <c r="DH167" s="228"/>
      <c r="DI167" s="228"/>
      <c r="DJ167" s="228"/>
      <c r="DK167" s="228"/>
      <c r="DL167" s="228"/>
      <c r="DM167" s="228"/>
      <c r="DN167" s="228"/>
      <c r="DO167" s="228"/>
      <c r="DP167" s="228"/>
    </row>
    <row r="168" spans="1:120" x14ac:dyDescent="0.25">
      <c r="A168" s="48"/>
      <c r="B168" s="49"/>
      <c r="C168" s="358"/>
      <c r="D168" s="345"/>
      <c r="E168" s="345"/>
      <c r="F168" s="345"/>
      <c r="G168" s="455"/>
      <c r="H168" s="345"/>
      <c r="I168" s="345"/>
      <c r="J168" s="345"/>
      <c r="K168" s="455"/>
      <c r="L168" s="345"/>
      <c r="M168" s="345"/>
      <c r="N168" s="345"/>
      <c r="O168" s="345"/>
      <c r="P168" s="455"/>
      <c r="Q168" s="345"/>
      <c r="R168" s="345"/>
      <c r="S168" s="345"/>
      <c r="T168" s="455"/>
      <c r="U168" s="345"/>
      <c r="V168" s="345"/>
      <c r="W168" s="345"/>
      <c r="X168" s="345"/>
      <c r="Y168" s="455"/>
      <c r="Z168" s="345"/>
      <c r="AA168" s="345"/>
      <c r="AB168" s="345"/>
      <c r="AC168" s="455"/>
      <c r="AD168" s="345"/>
      <c r="AE168" s="345"/>
      <c r="AF168" s="345"/>
      <c r="AG168" s="345"/>
      <c r="AH168" s="455"/>
      <c r="AI168" s="345"/>
      <c r="AJ168" s="345"/>
      <c r="AK168" s="345"/>
      <c r="AL168" s="455"/>
      <c r="AM168" s="345"/>
      <c r="AN168" s="345"/>
      <c r="AO168" s="345"/>
      <c r="AP168" s="345"/>
      <c r="AQ168" s="455"/>
      <c r="AR168" s="345"/>
      <c r="AS168" s="345"/>
      <c r="AT168" s="345"/>
      <c r="AU168" s="455"/>
      <c r="AV168" s="50"/>
      <c r="AX168" s="66"/>
      <c r="AY168" s="66"/>
      <c r="AZ168" s="66"/>
      <c r="BA168" s="66"/>
      <c r="BB168" s="66"/>
      <c r="BC168" s="66"/>
      <c r="BD168" s="66"/>
      <c r="BE168" s="66"/>
      <c r="BF168" s="66"/>
      <c r="BG168" s="66"/>
      <c r="BH168" s="66"/>
      <c r="BI168" s="66"/>
      <c r="BJ168" s="66"/>
      <c r="BK168" s="66"/>
      <c r="BL168" s="66"/>
      <c r="BM168" s="66"/>
      <c r="BN168" s="66"/>
      <c r="BO168" s="66"/>
      <c r="BP168" s="66"/>
      <c r="BQ168" s="66"/>
      <c r="BR168" s="66"/>
      <c r="BS168" s="66"/>
      <c r="BT168" s="66"/>
      <c r="BU168" s="66"/>
      <c r="BV168" s="66"/>
      <c r="BW168" s="66"/>
      <c r="BX168" s="66"/>
      <c r="BY168" s="66"/>
      <c r="BZ168" s="66"/>
      <c r="CA168" s="66"/>
      <c r="CB168" s="66"/>
      <c r="CC168" s="66"/>
      <c r="CD168" s="66"/>
      <c r="CE168" s="66"/>
      <c r="CF168" s="66"/>
      <c r="CG168" s="66"/>
      <c r="CH168" s="66"/>
      <c r="CI168" s="66"/>
      <c r="CJ168" s="66"/>
      <c r="CK168" s="66"/>
      <c r="CL168" s="66"/>
      <c r="CM168" s="66"/>
      <c r="CN168" s="66"/>
      <c r="CO168" s="66"/>
      <c r="CP168" s="66"/>
      <c r="CQ168" s="66"/>
      <c r="CR168" s="66"/>
      <c r="CS168" s="66"/>
      <c r="CT168" s="66"/>
      <c r="CU168" s="66"/>
      <c r="CV168" s="66"/>
      <c r="CW168" s="66"/>
      <c r="CX168" s="66"/>
      <c r="CY168" s="66"/>
      <c r="CZ168" s="66"/>
      <c r="DA168" s="66"/>
      <c r="DB168" s="66"/>
      <c r="DC168" s="66"/>
      <c r="DD168" s="66"/>
      <c r="DE168" s="66"/>
      <c r="DF168" s="66"/>
      <c r="DG168" s="66"/>
      <c r="DH168" s="66"/>
      <c r="DI168" s="66"/>
      <c r="DJ168" s="66"/>
      <c r="DK168" s="66"/>
      <c r="DL168" s="66"/>
      <c r="DM168" s="66"/>
      <c r="DN168" s="66"/>
      <c r="DO168" s="66"/>
      <c r="DP168" s="66"/>
    </row>
    <row r="169" spans="1:120" x14ac:dyDescent="0.25">
      <c r="A169" s="48" t="str">
        <f>A5</f>
        <v>P1</v>
      </c>
      <c r="B169" s="49" t="s">
        <v>39</v>
      </c>
      <c r="C169" s="358" t="str">
        <f>IFERROR(HLOOKUP(C5,DETAILS!$C$23:$X$39,17,FALSE),"")</f>
        <v/>
      </c>
      <c r="D169" s="345" t="str">
        <f>IFERROR(HLOOKUP(D5,DETAILS!$C$23:$X$39,17,FALSE),"")</f>
        <v/>
      </c>
      <c r="E169" s="345" t="str">
        <f>IFERROR(HLOOKUP(E5,DETAILS!$C$23:$X$39,17,FALSE),"")</f>
        <v/>
      </c>
      <c r="F169" s="345">
        <f>IFERROR(HLOOKUP(F5,DETAILS!$C$23:$X$39,17,FALSE),"")</f>
        <v>3</v>
      </c>
      <c r="G169" s="455">
        <f>IFERROR(HLOOKUP(G5,DETAILS!$C$23:$X$39,17,FALSE),"")</f>
        <v>4</v>
      </c>
      <c r="H169" s="345">
        <f>IFERROR(HLOOKUP(H5,DETAILS!$C$23:$X$39,17,FALSE),"")</f>
        <v>21</v>
      </c>
      <c r="I169" s="345">
        <f>IFERROR(HLOOKUP(I5,DETAILS!$C$23:$X$39,17,FALSE),"")</f>
        <v>5</v>
      </c>
      <c r="J169" s="345">
        <f>IFERROR(HLOOKUP(J5,DETAILS!$C$23:$X$39,17,FALSE),"")</f>
        <v>6</v>
      </c>
      <c r="K169" s="455" t="str">
        <f>IFERROR(HLOOKUP(K5,DETAILS!$C$23:$X$39,17,FALSE),"")</f>
        <v/>
      </c>
      <c r="L169" s="345" t="str">
        <f>IFERROR(HLOOKUP(L5,DETAILS!$C$23:$X$39,17,FALSE),"")</f>
        <v/>
      </c>
      <c r="M169" s="345" t="str">
        <f>IFERROR(HLOOKUP(M5,DETAILS!$C$23:$X$39,17,FALSE),"")</f>
        <v/>
      </c>
      <c r="N169" s="345" t="str">
        <f>IFERROR(HLOOKUP(N5,DETAILS!$C$23:$X$39,17,FALSE),"")</f>
        <v/>
      </c>
      <c r="O169" s="345">
        <f>IFERROR(HLOOKUP(O5,DETAILS!$C$23:$X$39,17,FALSE),"")</f>
        <v>4</v>
      </c>
      <c r="P169" s="455">
        <f>IFERROR(HLOOKUP(P5,DETAILS!$C$23:$X$39,17,FALSE),"")</f>
        <v>7</v>
      </c>
      <c r="Q169" s="345">
        <f>IFERROR(HLOOKUP(Q5,DETAILS!$C$23:$X$39,17,FALSE),"")</f>
        <v>21</v>
      </c>
      <c r="R169" s="345">
        <f>IFERROR(HLOOKUP(R5,DETAILS!$C$23:$X$39,17,FALSE),"")</f>
        <v>11</v>
      </c>
      <c r="S169" s="345">
        <f>IFERROR(HLOOKUP(S5,DETAILS!$C$23:$X$39,17,FALSE),"")</f>
        <v>9</v>
      </c>
      <c r="T169" s="455" t="str">
        <f>IFERROR(HLOOKUP(T5,DETAILS!$C$23:$X$39,17,FALSE),"")</f>
        <v/>
      </c>
      <c r="U169" s="345" t="str">
        <f>IFERROR(HLOOKUP(U5,DETAILS!$C$23:$X$39,17,FALSE),"")</f>
        <v/>
      </c>
      <c r="V169" s="345" t="str">
        <f>IFERROR(HLOOKUP(V5,DETAILS!$C$23:$X$39,17,FALSE),"")</f>
        <v/>
      </c>
      <c r="W169" s="345" t="str">
        <f>IFERROR(HLOOKUP(W5,DETAILS!$C$23:$X$39,17,FALSE),"")</f>
        <v/>
      </c>
      <c r="X169" s="345">
        <f>IFERROR(HLOOKUP(X5,DETAILS!$C$23:$X$39,17,FALSE),"")</f>
        <v>10</v>
      </c>
      <c r="Y169" s="455">
        <f>IFERROR(HLOOKUP(Y5,DETAILS!$C$23:$X$39,17,FALSE),"")</f>
        <v>6</v>
      </c>
      <c r="Z169" s="345">
        <f>IFERROR(HLOOKUP(Z5,DETAILS!$C$23:$X$39,17,FALSE),"")</f>
        <v>21</v>
      </c>
      <c r="AA169" s="345">
        <f>IFERROR(HLOOKUP(AA5,DETAILS!$C$23:$X$39,17,FALSE),"")</f>
        <v>4</v>
      </c>
      <c r="AB169" s="345">
        <f>IFERROR(HLOOKUP(AB5,DETAILS!$C$23:$X$39,17,FALSE),"")</f>
        <v>8</v>
      </c>
      <c r="AC169" s="455" t="str">
        <f>IFERROR(HLOOKUP(AC5,DETAILS!$C$23:$X$39,17,FALSE),"")</f>
        <v/>
      </c>
      <c r="AD169" s="345" t="str">
        <f>IFERROR(HLOOKUP(AD5,DETAILS!$C$23:$X$39,17,FALSE),"")</f>
        <v/>
      </c>
      <c r="AE169" s="345" t="str">
        <f>IFERROR(HLOOKUP(AE5,DETAILS!$C$23:$X$39,17,FALSE),"")</f>
        <v/>
      </c>
      <c r="AF169" s="345" t="str">
        <f>IFERROR(HLOOKUP(AF5,DETAILS!$C$23:$X$39,17,FALSE),"")</f>
        <v/>
      </c>
      <c r="AG169" s="345">
        <f>IFERROR(HLOOKUP(AG5,DETAILS!$C$23:$X$39,17,FALSE),"")</f>
        <v>10</v>
      </c>
      <c r="AH169" s="455">
        <f>IFERROR(HLOOKUP(AH5,DETAILS!$C$23:$X$39,17,FALSE),"")</f>
        <v>9</v>
      </c>
      <c r="AI169" s="345">
        <f>IFERROR(HLOOKUP(AI5,DETAILS!$C$23:$X$39,17,FALSE),"")</f>
        <v>21</v>
      </c>
      <c r="AJ169" s="345">
        <f>IFERROR(HLOOKUP(AJ5,DETAILS!$C$23:$X$39,17,FALSE),"")</f>
        <v>11</v>
      </c>
      <c r="AK169" s="345">
        <f>IFERROR(HLOOKUP(AK5,DETAILS!$C$23:$X$39,17,FALSE),"")</f>
        <v>5</v>
      </c>
      <c r="AL169" s="455" t="str">
        <f>IFERROR(HLOOKUP(AL5,DETAILS!$C$23:$X$39,17,FALSE),"")</f>
        <v/>
      </c>
      <c r="AM169" s="345" t="str">
        <f>IFERROR(HLOOKUP(AM5,DETAILS!$C$23:$X$39,17,FALSE),"")</f>
        <v/>
      </c>
      <c r="AN169" s="345" t="str">
        <f>IFERROR(HLOOKUP(AN5,DETAILS!$C$23:$X$39,17,FALSE),"")</f>
        <v/>
      </c>
      <c r="AO169" s="345" t="str">
        <f>IFERROR(HLOOKUP(AO5,DETAILS!$C$23:$X$39,17,FALSE),"")</f>
        <v/>
      </c>
      <c r="AP169" s="345">
        <f>IFERROR(HLOOKUP(AP5,DETAILS!$C$23:$X$39,17,FALSE),"")</f>
        <v>7</v>
      </c>
      <c r="AQ169" s="455">
        <f>IFERROR(HLOOKUP(AQ5,DETAILS!$C$23:$X$39,17,FALSE),"")</f>
        <v>5</v>
      </c>
      <c r="AR169" s="345">
        <f>IFERROR(HLOOKUP(AR5,DETAILS!$C$23:$X$39,17,FALSE),"")</f>
        <v>21</v>
      </c>
      <c r="AS169" s="345">
        <f>IFERROR(HLOOKUP(AS5,DETAILS!$C$23:$X$39,17,FALSE),"")</f>
        <v>3</v>
      </c>
      <c r="AT169" s="345">
        <f>IFERROR(HLOOKUP(AT5,DETAILS!$C$23:$X$39,17,FALSE),"")</f>
        <v>6</v>
      </c>
      <c r="AU169" s="455" t="str">
        <f>IFERROR(HLOOKUP(AU5,DETAILS!$C$23:$X$39,17,FALSE),"")</f>
        <v/>
      </c>
      <c r="AV169" s="50"/>
      <c r="AX169" s="66"/>
      <c r="AY169" s="66"/>
      <c r="AZ169" s="66"/>
      <c r="BA169" s="66"/>
      <c r="BB169" s="66"/>
      <c r="BC169" s="66"/>
      <c r="BD169" s="66"/>
      <c r="BE169" s="66"/>
      <c r="BF169" s="66"/>
      <c r="BG169" s="66"/>
      <c r="BH169" s="66"/>
      <c r="BI169" s="66"/>
      <c r="BJ169" s="66"/>
      <c r="BK169" s="66"/>
      <c r="BL169" s="66"/>
      <c r="BM169" s="66"/>
      <c r="BN169" s="66"/>
      <c r="BO169" s="66"/>
      <c r="BP169" s="66"/>
      <c r="BQ169" s="66"/>
      <c r="BR169" s="66"/>
      <c r="BS169" s="66"/>
      <c r="BT169" s="66"/>
      <c r="BU169" s="66"/>
      <c r="BV169" s="66"/>
      <c r="BW169" s="66"/>
      <c r="BX169" s="66"/>
      <c r="BY169" s="66"/>
      <c r="BZ169" s="66"/>
      <c r="CA169" s="66"/>
      <c r="CB169" s="66"/>
      <c r="CC169" s="66"/>
      <c r="CD169" s="66"/>
      <c r="CE169" s="66"/>
      <c r="CF169" s="66"/>
      <c r="CG169" s="66"/>
      <c r="CH169" s="66"/>
      <c r="CI169" s="66"/>
      <c r="CJ169" s="66"/>
      <c r="CK169" s="66"/>
      <c r="CL169" s="66"/>
      <c r="CM169" s="66"/>
      <c r="CN169" s="66"/>
      <c r="CO169" s="66"/>
      <c r="CP169" s="66"/>
      <c r="CQ169" s="66"/>
      <c r="CR169" s="66"/>
      <c r="CS169" s="66"/>
      <c r="CT169" s="66"/>
      <c r="CU169" s="66"/>
      <c r="CV169" s="66"/>
      <c r="CW169" s="66"/>
      <c r="CX169" s="66"/>
      <c r="CY169" s="66"/>
      <c r="CZ169" s="66"/>
      <c r="DA169" s="66"/>
      <c r="DB169" s="66"/>
      <c r="DC169" s="66"/>
      <c r="DD169" s="66"/>
      <c r="DE169" s="66"/>
      <c r="DF169" s="66"/>
      <c r="DG169" s="66"/>
      <c r="DH169" s="66"/>
      <c r="DI169" s="66"/>
      <c r="DJ169" s="66"/>
      <c r="DK169" s="66"/>
      <c r="DL169" s="66"/>
      <c r="DM169" s="66"/>
      <c r="DN169" s="66"/>
      <c r="DO169" s="66"/>
      <c r="DP169" s="66"/>
    </row>
    <row r="170" spans="1:120" x14ac:dyDescent="0.25">
      <c r="A170" s="48" t="str">
        <f t="shared" ref="A170:A182" si="397">A6</f>
        <v>P2</v>
      </c>
      <c r="B170" s="49"/>
      <c r="C170" s="358" t="str">
        <f>IFERROR(HLOOKUP(C6,DETAILS!$C$23:$X$39,17,FALSE),"")</f>
        <v/>
      </c>
      <c r="D170" s="345" t="str">
        <f>IFERROR(HLOOKUP(D6,DETAILS!$C$23:$X$39,17,FALSE),"")</f>
        <v/>
      </c>
      <c r="E170" s="345" t="str">
        <f>IFERROR(HLOOKUP(E6,DETAILS!$C$23:$X$39,17,FALSE),"")</f>
        <v/>
      </c>
      <c r="F170" s="345">
        <f>IFERROR(HLOOKUP(F6,DETAILS!$C$23:$X$39,17,FALSE),"")</f>
        <v>3</v>
      </c>
      <c r="G170" s="455">
        <f>IFERROR(HLOOKUP(G6,DETAILS!$C$23:$X$39,17,FALSE),"")</f>
        <v>4</v>
      </c>
      <c r="H170" s="345">
        <f>IFERROR(HLOOKUP(H6,DETAILS!$C$23:$X$39,17,FALSE),"")</f>
        <v>21</v>
      </c>
      <c r="I170" s="345">
        <f>IFERROR(HLOOKUP(I6,DETAILS!$C$23:$X$39,17,FALSE),"")</f>
        <v>5</v>
      </c>
      <c r="J170" s="345">
        <f>IFERROR(HLOOKUP(J6,DETAILS!$C$23:$X$39,17,FALSE),"")</f>
        <v>6</v>
      </c>
      <c r="K170" s="455" t="str">
        <f>IFERROR(HLOOKUP(K6,DETAILS!$C$23:$X$39,17,FALSE),"")</f>
        <v/>
      </c>
      <c r="L170" s="345" t="str">
        <f>IFERROR(HLOOKUP(L6,DETAILS!$C$23:$X$39,17,FALSE),"")</f>
        <v/>
      </c>
      <c r="M170" s="345" t="str">
        <f>IFERROR(HLOOKUP(M6,DETAILS!$C$23:$X$39,17,FALSE),"")</f>
        <v/>
      </c>
      <c r="N170" s="345" t="str">
        <f>IFERROR(HLOOKUP(N6,DETAILS!$C$23:$X$39,17,FALSE),"")</f>
        <v/>
      </c>
      <c r="O170" s="345">
        <f>IFERROR(HLOOKUP(O6,DETAILS!$C$23:$X$39,17,FALSE),"")</f>
        <v>4</v>
      </c>
      <c r="P170" s="455">
        <f>IFERROR(HLOOKUP(P6,DETAILS!$C$23:$X$39,17,FALSE),"")</f>
        <v>7</v>
      </c>
      <c r="Q170" s="345">
        <f>IFERROR(HLOOKUP(Q6,DETAILS!$C$23:$X$39,17,FALSE),"")</f>
        <v>21</v>
      </c>
      <c r="R170" s="345">
        <f>IFERROR(HLOOKUP(R6,DETAILS!$C$23:$X$39,17,FALSE),"")</f>
        <v>11</v>
      </c>
      <c r="S170" s="345">
        <f>IFERROR(HLOOKUP(S6,DETAILS!$C$23:$X$39,17,FALSE),"")</f>
        <v>9</v>
      </c>
      <c r="T170" s="455" t="str">
        <f>IFERROR(HLOOKUP(T6,DETAILS!$C$23:$X$39,17,FALSE),"")</f>
        <v/>
      </c>
      <c r="U170" s="345" t="str">
        <f>IFERROR(HLOOKUP(U6,DETAILS!$C$23:$X$39,17,FALSE),"")</f>
        <v/>
      </c>
      <c r="V170" s="345" t="str">
        <f>IFERROR(HLOOKUP(V6,DETAILS!$C$23:$X$39,17,FALSE),"")</f>
        <v/>
      </c>
      <c r="W170" s="345" t="str">
        <f>IFERROR(HLOOKUP(W6,DETAILS!$C$23:$X$39,17,FALSE),"")</f>
        <v/>
      </c>
      <c r="X170" s="345">
        <f>IFERROR(HLOOKUP(X6,DETAILS!$C$23:$X$39,17,FALSE),"")</f>
        <v>10</v>
      </c>
      <c r="Y170" s="455">
        <f>IFERROR(HLOOKUP(Y6,DETAILS!$C$23:$X$39,17,FALSE),"")</f>
        <v>6</v>
      </c>
      <c r="Z170" s="345">
        <f>IFERROR(HLOOKUP(Z6,DETAILS!$C$23:$X$39,17,FALSE),"")</f>
        <v>21</v>
      </c>
      <c r="AA170" s="345">
        <f>IFERROR(HLOOKUP(AA6,DETAILS!$C$23:$X$39,17,FALSE),"")</f>
        <v>4</v>
      </c>
      <c r="AB170" s="345">
        <f>IFERROR(HLOOKUP(AB6,DETAILS!$C$23:$X$39,17,FALSE),"")</f>
        <v>8</v>
      </c>
      <c r="AC170" s="455" t="str">
        <f>IFERROR(HLOOKUP(AC6,DETAILS!$C$23:$X$39,17,FALSE),"")</f>
        <v/>
      </c>
      <c r="AD170" s="345" t="str">
        <f>IFERROR(HLOOKUP(AD6,DETAILS!$C$23:$X$39,17,FALSE),"")</f>
        <v/>
      </c>
      <c r="AE170" s="345" t="str">
        <f>IFERROR(HLOOKUP(AE6,DETAILS!$C$23:$X$39,17,FALSE),"")</f>
        <v/>
      </c>
      <c r="AF170" s="345" t="str">
        <f>IFERROR(HLOOKUP(AF6,DETAILS!$C$23:$X$39,17,FALSE),"")</f>
        <v/>
      </c>
      <c r="AG170" s="345">
        <f>IFERROR(HLOOKUP(AG6,DETAILS!$C$23:$X$39,17,FALSE),"")</f>
        <v>10</v>
      </c>
      <c r="AH170" s="455">
        <f>IFERROR(HLOOKUP(AH6,DETAILS!$C$23:$X$39,17,FALSE),"")</f>
        <v>9</v>
      </c>
      <c r="AI170" s="345">
        <f>IFERROR(HLOOKUP(AI6,DETAILS!$C$23:$X$39,17,FALSE),"")</f>
        <v>21</v>
      </c>
      <c r="AJ170" s="345">
        <f>IFERROR(HLOOKUP(AJ6,DETAILS!$C$23:$X$39,17,FALSE),"")</f>
        <v>11</v>
      </c>
      <c r="AK170" s="345">
        <f>IFERROR(HLOOKUP(AK6,DETAILS!$C$23:$X$39,17,FALSE),"")</f>
        <v>5</v>
      </c>
      <c r="AL170" s="455" t="str">
        <f>IFERROR(HLOOKUP(AL6,DETAILS!$C$23:$X$39,17,FALSE),"")</f>
        <v/>
      </c>
      <c r="AM170" s="345" t="str">
        <f>IFERROR(HLOOKUP(AM6,DETAILS!$C$23:$X$39,17,FALSE),"")</f>
        <v/>
      </c>
      <c r="AN170" s="345" t="str">
        <f>IFERROR(HLOOKUP(AN6,DETAILS!$C$23:$X$39,17,FALSE),"")</f>
        <v/>
      </c>
      <c r="AO170" s="345" t="str">
        <f>IFERROR(HLOOKUP(AO6,DETAILS!$C$23:$X$39,17,FALSE),"")</f>
        <v/>
      </c>
      <c r="AP170" s="345">
        <f>IFERROR(HLOOKUP(AP6,DETAILS!$C$23:$X$39,17,FALSE),"")</f>
        <v>7</v>
      </c>
      <c r="AQ170" s="455">
        <f>IFERROR(HLOOKUP(AQ6,DETAILS!$C$23:$X$39,17,FALSE),"")</f>
        <v>5</v>
      </c>
      <c r="AR170" s="345">
        <f>IFERROR(HLOOKUP(AR6,DETAILS!$C$23:$X$39,17,FALSE),"")</f>
        <v>21</v>
      </c>
      <c r="AS170" s="345">
        <f>IFERROR(HLOOKUP(AS6,DETAILS!$C$23:$X$39,17,FALSE),"")</f>
        <v>3</v>
      </c>
      <c r="AT170" s="345">
        <f>IFERROR(HLOOKUP(AT6,DETAILS!$C$23:$X$39,17,FALSE),"")</f>
        <v>6</v>
      </c>
      <c r="AU170" s="455" t="str">
        <f>IFERROR(HLOOKUP(AU6,DETAILS!$C$23:$X$39,17,FALSE),"")</f>
        <v/>
      </c>
      <c r="AV170" s="50"/>
      <c r="AX170" s="66"/>
      <c r="AY170" s="66"/>
      <c r="AZ170" s="66"/>
      <c r="BA170" s="66"/>
      <c r="BB170" s="66"/>
      <c r="BC170" s="66"/>
      <c r="BD170" s="66"/>
      <c r="BE170" s="66"/>
      <c r="BF170" s="66"/>
      <c r="BG170" s="66"/>
      <c r="BH170" s="66"/>
      <c r="BI170" s="66"/>
      <c r="BJ170" s="66"/>
      <c r="BK170" s="66"/>
      <c r="BL170" s="66"/>
      <c r="BM170" s="66"/>
      <c r="BN170" s="66"/>
      <c r="BO170" s="66"/>
      <c r="BP170" s="66"/>
      <c r="BQ170" s="66"/>
      <c r="BR170" s="66"/>
      <c r="BS170" s="66"/>
      <c r="BT170" s="66"/>
      <c r="BU170" s="66"/>
      <c r="BV170" s="66"/>
      <c r="BW170" s="66"/>
      <c r="BX170" s="66"/>
      <c r="BY170" s="66"/>
      <c r="BZ170" s="66"/>
      <c r="CA170" s="66"/>
      <c r="CB170" s="66"/>
      <c r="CC170" s="66"/>
      <c r="CD170" s="66"/>
      <c r="CE170" s="66"/>
      <c r="CF170" s="66"/>
      <c r="CG170" s="66"/>
      <c r="CH170" s="66"/>
      <c r="CI170" s="66"/>
      <c r="CJ170" s="66"/>
      <c r="CK170" s="66"/>
      <c r="CL170" s="66"/>
      <c r="CM170" s="66"/>
      <c r="CN170" s="66"/>
      <c r="CO170" s="66"/>
      <c r="CP170" s="66"/>
      <c r="CQ170" s="66"/>
      <c r="CR170" s="66"/>
      <c r="CS170" s="66"/>
      <c r="CT170" s="66"/>
      <c r="CU170" s="66"/>
      <c r="CV170" s="66"/>
      <c r="CW170" s="66"/>
      <c r="CX170" s="66"/>
      <c r="CY170" s="66"/>
      <c r="CZ170" s="66"/>
      <c r="DA170" s="66"/>
      <c r="DB170" s="66"/>
      <c r="DC170" s="66"/>
      <c r="DD170" s="66"/>
      <c r="DE170" s="66"/>
      <c r="DF170" s="66"/>
      <c r="DG170" s="66"/>
      <c r="DH170" s="66"/>
      <c r="DI170" s="66"/>
      <c r="DJ170" s="66"/>
      <c r="DK170" s="66"/>
      <c r="DL170" s="66"/>
      <c r="DM170" s="66"/>
      <c r="DN170" s="66"/>
      <c r="DO170" s="66"/>
      <c r="DP170" s="66"/>
    </row>
    <row r="171" spans="1:120" x14ac:dyDescent="0.25">
      <c r="A171" s="48" t="str">
        <f t="shared" si="397"/>
        <v>1A</v>
      </c>
      <c r="B171" s="49"/>
      <c r="C171" s="358">
        <f>IFERROR(HLOOKUP(C7,DETAILS!$C$23:$X$39,17,FALSE),"")</f>
        <v>3</v>
      </c>
      <c r="D171" s="345">
        <f>IFERROR(HLOOKUP(D7,DETAILS!$C$23:$X$39,17,FALSE),"")</f>
        <v>4</v>
      </c>
      <c r="E171" s="345">
        <f>IFERROR(HLOOKUP(E7,DETAILS!$C$23:$X$39,17,FALSE),"")</f>
        <v>5</v>
      </c>
      <c r="F171" s="345">
        <f>IFERROR(HLOOKUP(F7,DETAILS!$C$23:$X$39,17,FALSE),"")</f>
        <v>6</v>
      </c>
      <c r="G171" s="455" t="str">
        <f>IFERROR(HLOOKUP(G7,DETAILS!$C$23:$X$39,17,FALSE),"")</f>
        <v/>
      </c>
      <c r="H171" s="345">
        <f>IFERROR(HLOOKUP(H7,DETAILS!$C$23:$X$39,17,FALSE),"")</f>
        <v>7</v>
      </c>
      <c r="I171" s="345">
        <f>IFERROR(HLOOKUP(I7,DETAILS!$C$23:$X$39,17,FALSE),"")</f>
        <v>10</v>
      </c>
      <c r="J171" s="345">
        <f>IFERROR(HLOOKUP(J7,DETAILS!$C$23:$X$39,17,FALSE),"")</f>
        <v>9</v>
      </c>
      <c r="K171" s="455" t="str">
        <f>IFERROR(HLOOKUP(K7,DETAILS!$C$23:$X$39,17,FALSE),"")</f>
        <v/>
      </c>
      <c r="L171" s="345">
        <f>IFERROR(HLOOKUP(L7,DETAILS!$C$23:$X$39,17,FALSE),"")</f>
        <v>11</v>
      </c>
      <c r="M171" s="345">
        <f>IFERROR(HLOOKUP(M7,DETAILS!$C$23:$X$39,17,FALSE),"")</f>
        <v>4</v>
      </c>
      <c r="N171" s="345">
        <f>IFERROR(HLOOKUP(N7,DETAILS!$C$23:$X$39,17,FALSE),"")</f>
        <v>5</v>
      </c>
      <c r="O171" s="345">
        <f>IFERROR(HLOOKUP(O7,DETAILS!$C$23:$X$39,17,FALSE),"")</f>
        <v>7</v>
      </c>
      <c r="P171" s="455" t="str">
        <f>IFERROR(HLOOKUP(P7,DETAILS!$C$23:$X$39,17,FALSE),"")</f>
        <v/>
      </c>
      <c r="Q171" s="345">
        <f>IFERROR(HLOOKUP(Q7,DETAILS!$C$23:$X$39,17,FALSE),"")</f>
        <v>10</v>
      </c>
      <c r="R171" s="345">
        <f>IFERROR(HLOOKUP(R7,DETAILS!$C$23:$X$39,17,FALSE),"")</f>
        <v>6</v>
      </c>
      <c r="S171" s="345">
        <f>IFERROR(HLOOKUP(S7,DETAILS!$C$23:$X$39,17,FALSE),"")</f>
        <v>12</v>
      </c>
      <c r="T171" s="455" t="str">
        <f>IFERROR(HLOOKUP(T7,DETAILS!$C$23:$X$39,17,FALSE),"")</f>
        <v/>
      </c>
      <c r="U171" s="345">
        <f>IFERROR(HLOOKUP(U7,DETAILS!$C$23:$X$39,17,FALSE),"")</f>
        <v>6</v>
      </c>
      <c r="V171" s="345">
        <f>IFERROR(HLOOKUP(V7,DETAILS!$C$23:$X$39,17,FALSE),"")</f>
        <v>9</v>
      </c>
      <c r="W171" s="345">
        <f>IFERROR(HLOOKUP(W7,DETAILS!$C$23:$X$39,17,FALSE),"")</f>
        <v>5</v>
      </c>
      <c r="X171" s="345">
        <f>IFERROR(HLOOKUP(X7,DETAILS!$C$23:$X$39,17,FALSE),"")</f>
        <v>7</v>
      </c>
      <c r="Y171" s="455" t="str">
        <f>IFERROR(HLOOKUP(Y7,DETAILS!$C$23:$X$39,17,FALSE),"")</f>
        <v/>
      </c>
      <c r="Z171" s="345">
        <f>IFERROR(HLOOKUP(Z7,DETAILS!$C$23:$X$39,17,FALSE),"")</f>
        <v>4</v>
      </c>
      <c r="AA171" s="345">
        <f>IFERROR(HLOOKUP(AA7,DETAILS!$C$23:$X$39,17,FALSE),"")</f>
        <v>10</v>
      </c>
      <c r="AB171" s="345">
        <f>IFERROR(HLOOKUP(AB7,DETAILS!$C$23:$X$39,17,FALSE),"")</f>
        <v>8</v>
      </c>
      <c r="AC171" s="455" t="str">
        <f>IFERROR(HLOOKUP(AC7,DETAILS!$C$23:$X$39,17,FALSE),"")</f>
        <v/>
      </c>
      <c r="AD171" s="345">
        <f>IFERROR(HLOOKUP(AD7,DETAILS!$C$23:$X$39,17,FALSE),"")</f>
        <v>3</v>
      </c>
      <c r="AE171" s="345">
        <f>IFERROR(HLOOKUP(AE7,DETAILS!$C$23:$X$39,17,FALSE),"")</f>
        <v>4</v>
      </c>
      <c r="AF171" s="345">
        <f>IFERROR(HLOOKUP(AF7,DETAILS!$C$23:$X$39,17,FALSE),"")</f>
        <v>9</v>
      </c>
      <c r="AG171" s="345">
        <f>IFERROR(HLOOKUP(AG7,DETAILS!$C$23:$X$39,17,FALSE),"")</f>
        <v>6</v>
      </c>
      <c r="AH171" s="455" t="str">
        <f>IFERROR(HLOOKUP(AH7,DETAILS!$C$23:$X$39,17,FALSE),"")</f>
        <v/>
      </c>
      <c r="AI171" s="345">
        <f>IFERROR(HLOOKUP(AI7,DETAILS!$C$23:$X$39,17,FALSE),"")</f>
        <v>5</v>
      </c>
      <c r="AJ171" s="345">
        <f>IFERROR(HLOOKUP(AJ7,DETAILS!$C$23:$X$39,17,FALSE),"")</f>
        <v>11</v>
      </c>
      <c r="AK171" s="345">
        <f>IFERROR(HLOOKUP(AK7,DETAILS!$C$23:$X$39,17,FALSE),"")</f>
        <v>10</v>
      </c>
      <c r="AL171" s="455" t="str">
        <f>IFERROR(HLOOKUP(AL7,DETAILS!$C$23:$X$39,17,FALSE),"")</f>
        <v/>
      </c>
      <c r="AM171" s="345">
        <f>IFERROR(HLOOKUP(AM7,DETAILS!$C$23:$X$39,17,FALSE),"")</f>
        <v>5</v>
      </c>
      <c r="AN171" s="345">
        <f>IFERROR(HLOOKUP(AN7,DETAILS!$C$23:$X$39,17,FALSE),"")</f>
        <v>5</v>
      </c>
      <c r="AO171" s="345">
        <f>IFERROR(HLOOKUP(AO7,DETAILS!$C$23:$X$39,17,FALSE),"")</f>
        <v>10</v>
      </c>
      <c r="AP171" s="345">
        <f>IFERROR(HLOOKUP(AP7,DETAILS!$C$23:$X$39,17,FALSE),"")</f>
        <v>6</v>
      </c>
      <c r="AQ171" s="455" t="str">
        <f>IFERROR(HLOOKUP(AQ7,DETAILS!$C$23:$X$39,17,FALSE),"")</f>
        <v/>
      </c>
      <c r="AR171" s="345">
        <f>IFERROR(HLOOKUP(AR7,DETAILS!$C$23:$X$39,17,FALSE),"")</f>
        <v>4</v>
      </c>
      <c r="AS171" s="345">
        <f>IFERROR(HLOOKUP(AS7,DETAILS!$C$23:$X$39,17,FALSE),"")</f>
        <v>3</v>
      </c>
      <c r="AT171" s="345">
        <f>IFERROR(HLOOKUP(AT7,DETAILS!$C$23:$X$39,17,FALSE),"")</f>
        <v>8</v>
      </c>
      <c r="AU171" s="455" t="str">
        <f>IFERROR(HLOOKUP(AU7,DETAILS!$C$23:$X$39,17,FALSE),"")</f>
        <v/>
      </c>
      <c r="AV171" s="50"/>
      <c r="AX171" s="66"/>
      <c r="AY171" s="66"/>
      <c r="AZ171" s="66"/>
      <c r="BA171" s="66"/>
      <c r="BB171" s="66"/>
      <c r="BC171" s="66"/>
      <c r="BD171" s="66"/>
      <c r="BE171" s="66"/>
      <c r="BF171" s="66"/>
      <c r="BG171" s="66"/>
      <c r="BH171" s="66"/>
      <c r="BI171" s="66"/>
      <c r="BJ171" s="66"/>
      <c r="BK171" s="66"/>
      <c r="BL171" s="66"/>
      <c r="BM171" s="66"/>
      <c r="BN171" s="66"/>
      <c r="BO171" s="66"/>
      <c r="BP171" s="66"/>
      <c r="BQ171" s="66"/>
      <c r="BR171" s="66"/>
      <c r="BS171" s="66"/>
      <c r="BT171" s="66"/>
      <c r="BU171" s="66"/>
      <c r="BV171" s="66"/>
      <c r="BW171" s="66"/>
      <c r="BX171" s="66"/>
      <c r="BY171" s="66"/>
      <c r="BZ171" s="66"/>
      <c r="CA171" s="66"/>
      <c r="CB171" s="66"/>
      <c r="CC171" s="66"/>
      <c r="CD171" s="66"/>
      <c r="CE171" s="66"/>
      <c r="CF171" s="66"/>
      <c r="CG171" s="66"/>
      <c r="CH171" s="66"/>
      <c r="CI171" s="66"/>
      <c r="CJ171" s="66"/>
      <c r="CK171" s="66"/>
      <c r="CL171" s="66"/>
      <c r="CM171" s="66"/>
      <c r="CN171" s="66"/>
      <c r="CO171" s="66"/>
      <c r="CP171" s="66"/>
      <c r="CQ171" s="66"/>
      <c r="CR171" s="66"/>
      <c r="CS171" s="66"/>
      <c r="CT171" s="66"/>
      <c r="CU171" s="66"/>
      <c r="CV171" s="66"/>
      <c r="CW171" s="66"/>
      <c r="CX171" s="66"/>
      <c r="CY171" s="66"/>
      <c r="CZ171" s="66"/>
      <c r="DA171" s="66"/>
      <c r="DB171" s="66"/>
      <c r="DC171" s="66"/>
      <c r="DD171" s="66"/>
      <c r="DE171" s="66"/>
      <c r="DF171" s="66"/>
      <c r="DG171" s="66"/>
      <c r="DH171" s="66"/>
      <c r="DI171" s="66"/>
      <c r="DJ171" s="66"/>
      <c r="DK171" s="66"/>
      <c r="DL171" s="66"/>
      <c r="DM171" s="66"/>
      <c r="DN171" s="66"/>
      <c r="DO171" s="66"/>
      <c r="DP171" s="66"/>
    </row>
    <row r="172" spans="1:120" x14ac:dyDescent="0.25">
      <c r="A172" s="48" t="str">
        <f t="shared" si="397"/>
        <v>2A</v>
      </c>
      <c r="B172" s="49"/>
      <c r="C172" s="358">
        <f>IFERROR(HLOOKUP(C8,DETAILS!$C$23:$X$39,17,FALSE),"")</f>
        <v>3</v>
      </c>
      <c r="D172" s="345">
        <f>IFERROR(HLOOKUP(D8,DETAILS!$C$23:$X$39,17,FALSE),"")</f>
        <v>4</v>
      </c>
      <c r="E172" s="345">
        <f>IFERROR(HLOOKUP(E8,DETAILS!$C$23:$X$39,17,FALSE),"")</f>
        <v>5</v>
      </c>
      <c r="F172" s="345">
        <f>IFERROR(HLOOKUP(F8,DETAILS!$C$23:$X$39,17,FALSE),"")</f>
        <v>6</v>
      </c>
      <c r="G172" s="455" t="str">
        <f>IFERROR(HLOOKUP(G8,DETAILS!$C$23:$X$39,17,FALSE),"")</f>
        <v/>
      </c>
      <c r="H172" s="345">
        <f>IFERROR(HLOOKUP(H8,DETAILS!$C$23:$X$39,17,FALSE),"")</f>
        <v>7</v>
      </c>
      <c r="I172" s="345">
        <f>IFERROR(HLOOKUP(I8,DETAILS!$C$23:$X$39,17,FALSE),"")</f>
        <v>10</v>
      </c>
      <c r="J172" s="345">
        <f>IFERROR(HLOOKUP(J8,DETAILS!$C$23:$X$39,17,FALSE),"")</f>
        <v>9</v>
      </c>
      <c r="K172" s="455" t="str">
        <f>IFERROR(HLOOKUP(K8,DETAILS!$C$23:$X$39,17,FALSE),"")</f>
        <v/>
      </c>
      <c r="L172" s="345">
        <f>IFERROR(HLOOKUP(L8,DETAILS!$C$23:$X$39,17,FALSE),"")</f>
        <v>11</v>
      </c>
      <c r="M172" s="345">
        <f>IFERROR(HLOOKUP(M8,DETAILS!$C$23:$X$39,17,FALSE),"")</f>
        <v>4</v>
      </c>
      <c r="N172" s="345">
        <f>IFERROR(HLOOKUP(N8,DETAILS!$C$23:$X$39,17,FALSE),"")</f>
        <v>5</v>
      </c>
      <c r="O172" s="345">
        <f>IFERROR(HLOOKUP(O8,DETAILS!$C$23:$X$39,17,FALSE),"")</f>
        <v>7</v>
      </c>
      <c r="P172" s="455" t="str">
        <f>IFERROR(HLOOKUP(P8,DETAILS!$C$23:$X$39,17,FALSE),"")</f>
        <v/>
      </c>
      <c r="Q172" s="345">
        <f>IFERROR(HLOOKUP(Q8,DETAILS!$C$23:$X$39,17,FALSE),"")</f>
        <v>10</v>
      </c>
      <c r="R172" s="345">
        <f>IFERROR(HLOOKUP(R8,DETAILS!$C$23:$X$39,17,FALSE),"")</f>
        <v>6</v>
      </c>
      <c r="S172" s="345">
        <f>IFERROR(HLOOKUP(S8,DETAILS!$C$23:$X$39,17,FALSE),"")</f>
        <v>12</v>
      </c>
      <c r="T172" s="455" t="str">
        <f>IFERROR(HLOOKUP(T8,DETAILS!$C$23:$X$39,17,FALSE),"")</f>
        <v/>
      </c>
      <c r="U172" s="345">
        <f>IFERROR(HLOOKUP(U8,DETAILS!$C$23:$X$39,17,FALSE),"")</f>
        <v>6</v>
      </c>
      <c r="V172" s="345">
        <f>IFERROR(HLOOKUP(V8,DETAILS!$C$23:$X$39,17,FALSE),"")</f>
        <v>9</v>
      </c>
      <c r="W172" s="345">
        <f>IFERROR(HLOOKUP(W8,DETAILS!$C$23:$X$39,17,FALSE),"")</f>
        <v>5</v>
      </c>
      <c r="X172" s="345">
        <f>IFERROR(HLOOKUP(X8,DETAILS!$C$23:$X$39,17,FALSE),"")</f>
        <v>7</v>
      </c>
      <c r="Y172" s="455" t="str">
        <f>IFERROR(HLOOKUP(Y8,DETAILS!$C$23:$X$39,17,FALSE),"")</f>
        <v/>
      </c>
      <c r="Z172" s="345">
        <f>IFERROR(HLOOKUP(Z8,DETAILS!$C$23:$X$39,17,FALSE),"")</f>
        <v>4</v>
      </c>
      <c r="AA172" s="345">
        <f>IFERROR(HLOOKUP(AA8,DETAILS!$C$23:$X$39,17,FALSE),"")</f>
        <v>10</v>
      </c>
      <c r="AB172" s="345">
        <f>IFERROR(HLOOKUP(AB8,DETAILS!$C$23:$X$39,17,FALSE),"")</f>
        <v>8</v>
      </c>
      <c r="AC172" s="455" t="str">
        <f>IFERROR(HLOOKUP(AC8,DETAILS!$C$23:$X$39,17,FALSE),"")</f>
        <v/>
      </c>
      <c r="AD172" s="345">
        <f>IFERROR(HLOOKUP(AD8,DETAILS!$C$23:$X$39,17,FALSE),"")</f>
        <v>3</v>
      </c>
      <c r="AE172" s="345">
        <f>IFERROR(HLOOKUP(AE8,DETAILS!$C$23:$X$39,17,FALSE),"")</f>
        <v>4</v>
      </c>
      <c r="AF172" s="345">
        <f>IFERROR(HLOOKUP(AF8,DETAILS!$C$23:$X$39,17,FALSE),"")</f>
        <v>9</v>
      </c>
      <c r="AG172" s="345">
        <f>IFERROR(HLOOKUP(AG8,DETAILS!$C$23:$X$39,17,FALSE),"")</f>
        <v>6</v>
      </c>
      <c r="AH172" s="455" t="str">
        <f>IFERROR(HLOOKUP(AH8,DETAILS!$C$23:$X$39,17,FALSE),"")</f>
        <v/>
      </c>
      <c r="AI172" s="345">
        <f>IFERROR(HLOOKUP(AI8,DETAILS!$C$23:$X$39,17,FALSE),"")</f>
        <v>5</v>
      </c>
      <c r="AJ172" s="345">
        <f>IFERROR(HLOOKUP(AJ8,DETAILS!$C$23:$X$39,17,FALSE),"")</f>
        <v>11</v>
      </c>
      <c r="AK172" s="345">
        <f>IFERROR(HLOOKUP(AK8,DETAILS!$C$23:$X$39,17,FALSE),"")</f>
        <v>10</v>
      </c>
      <c r="AL172" s="455" t="str">
        <f>IFERROR(HLOOKUP(AL8,DETAILS!$C$23:$X$39,17,FALSE),"")</f>
        <v/>
      </c>
      <c r="AM172" s="345">
        <f>IFERROR(HLOOKUP(AM8,DETAILS!$C$23:$X$39,17,FALSE),"")</f>
        <v>5</v>
      </c>
      <c r="AN172" s="345">
        <f>IFERROR(HLOOKUP(AN8,DETAILS!$C$23:$X$39,17,FALSE),"")</f>
        <v>5</v>
      </c>
      <c r="AO172" s="345">
        <f>IFERROR(HLOOKUP(AO8,DETAILS!$C$23:$X$39,17,FALSE),"")</f>
        <v>10</v>
      </c>
      <c r="AP172" s="345">
        <f>IFERROR(HLOOKUP(AP8,DETAILS!$C$23:$X$39,17,FALSE),"")</f>
        <v>6</v>
      </c>
      <c r="AQ172" s="455" t="str">
        <f>IFERROR(HLOOKUP(AQ8,DETAILS!$C$23:$X$39,17,FALSE),"")</f>
        <v/>
      </c>
      <c r="AR172" s="345">
        <f>IFERROR(HLOOKUP(AR8,DETAILS!$C$23:$X$39,17,FALSE),"")</f>
        <v>4</v>
      </c>
      <c r="AS172" s="345">
        <f>IFERROR(HLOOKUP(AS8,DETAILS!$C$23:$X$39,17,FALSE),"")</f>
        <v>3</v>
      </c>
      <c r="AT172" s="345">
        <f>IFERROR(HLOOKUP(AT8,DETAILS!$C$23:$X$39,17,FALSE),"")</f>
        <v>8</v>
      </c>
      <c r="AU172" s="455" t="str">
        <f>IFERROR(HLOOKUP(AU8,DETAILS!$C$23:$X$39,17,FALSE),"")</f>
        <v/>
      </c>
      <c r="AV172" s="50"/>
      <c r="AX172" s="66"/>
      <c r="AY172" s="66"/>
      <c r="AZ172" s="66"/>
      <c r="BA172" s="66"/>
      <c r="BB172" s="66"/>
      <c r="BC172" s="66"/>
      <c r="BD172" s="66"/>
      <c r="BE172" s="66"/>
      <c r="BF172" s="66"/>
      <c r="BG172" s="66"/>
      <c r="BH172" s="66"/>
      <c r="BI172" s="66"/>
      <c r="BJ172" s="66"/>
      <c r="BK172" s="66"/>
      <c r="BL172" s="66"/>
      <c r="BM172" s="66"/>
      <c r="BN172" s="66"/>
      <c r="BO172" s="66"/>
      <c r="BP172" s="66"/>
      <c r="BQ172" s="66"/>
      <c r="BR172" s="66"/>
      <c r="BS172" s="66"/>
      <c r="BT172" s="66"/>
      <c r="BU172" s="66"/>
      <c r="BV172" s="66"/>
      <c r="BW172" s="66"/>
      <c r="BX172" s="66"/>
      <c r="BY172" s="66"/>
      <c r="BZ172" s="66"/>
      <c r="CA172" s="66"/>
      <c r="CB172" s="66"/>
      <c r="CC172" s="66"/>
      <c r="CD172" s="66"/>
      <c r="CE172" s="66"/>
      <c r="CF172" s="66"/>
      <c r="CG172" s="66"/>
      <c r="CH172" s="66"/>
      <c r="CI172" s="66"/>
      <c r="CJ172" s="66"/>
      <c r="CK172" s="66"/>
      <c r="CL172" s="66"/>
      <c r="CM172" s="66"/>
      <c r="CN172" s="66"/>
      <c r="CO172" s="66"/>
      <c r="CP172" s="66"/>
      <c r="CQ172" s="66"/>
      <c r="CR172" s="66"/>
      <c r="CS172" s="66"/>
      <c r="CT172" s="66"/>
      <c r="CU172" s="66"/>
      <c r="CV172" s="66"/>
      <c r="CW172" s="66"/>
      <c r="CX172" s="66"/>
      <c r="CY172" s="66"/>
      <c r="CZ172" s="66"/>
      <c r="DA172" s="66"/>
      <c r="DB172" s="66"/>
      <c r="DC172" s="66"/>
      <c r="DD172" s="66"/>
      <c r="DE172" s="66"/>
      <c r="DF172" s="66"/>
      <c r="DG172" s="66"/>
      <c r="DH172" s="66"/>
      <c r="DI172" s="66"/>
      <c r="DJ172" s="66"/>
      <c r="DK172" s="66"/>
      <c r="DL172" s="66"/>
      <c r="DM172" s="66"/>
      <c r="DN172" s="66"/>
      <c r="DO172" s="66"/>
      <c r="DP172" s="66"/>
    </row>
    <row r="173" spans="1:120" x14ac:dyDescent="0.25">
      <c r="A173" s="48" t="str">
        <f t="shared" si="397"/>
        <v>3A</v>
      </c>
      <c r="B173" s="49"/>
      <c r="C173" s="358">
        <f>IFERROR(HLOOKUP(C9,DETAILS!$C$23:$X$39,17,FALSE),"")</f>
        <v>5</v>
      </c>
      <c r="D173" s="345">
        <f>IFERROR(HLOOKUP(D9,DETAILS!$C$23:$X$39,17,FALSE),"")</f>
        <v>5</v>
      </c>
      <c r="E173" s="345">
        <f>IFERROR(HLOOKUP(E9,DETAILS!$C$23:$X$39,17,FALSE),"")</f>
        <v>6</v>
      </c>
      <c r="F173" s="345">
        <f>IFERROR(HLOOKUP(F9,DETAILS!$C$23:$X$39,17,FALSE),"")</f>
        <v>4</v>
      </c>
      <c r="G173" s="455" t="str">
        <f>IFERROR(HLOOKUP(G9,DETAILS!$C$23:$X$39,17,FALSE),"")</f>
        <v/>
      </c>
      <c r="H173" s="345">
        <f>IFERROR(HLOOKUP(H9,DETAILS!$C$23:$X$39,17,FALSE),"")</f>
        <v>11</v>
      </c>
      <c r="I173" s="345">
        <f>IFERROR(HLOOKUP(I9,DETAILS!$C$23:$X$39,17,FALSE),"")</f>
        <v>10</v>
      </c>
      <c r="J173" s="345">
        <f>IFERROR(HLOOKUP(J9,DETAILS!$C$23:$X$39,17,FALSE),"")</f>
        <v>3</v>
      </c>
      <c r="K173" s="455" t="str">
        <f>IFERROR(HLOOKUP(K9,DETAILS!$C$23:$X$39,17,FALSE),"")</f>
        <v/>
      </c>
      <c r="L173" s="345">
        <f>IFERROR(HLOOKUP(L9,DETAILS!$C$23:$X$39,17,FALSE),"")</f>
        <v>4</v>
      </c>
      <c r="M173" s="345">
        <f>IFERROR(HLOOKUP(M9,DETAILS!$C$23:$X$39,17,FALSE),"")</f>
        <v>6</v>
      </c>
      <c r="N173" s="345">
        <f>IFERROR(HLOOKUP(N9,DETAILS!$C$23:$X$39,17,FALSE),"")</f>
        <v>10</v>
      </c>
      <c r="O173" s="345">
        <f>IFERROR(HLOOKUP(O9,DETAILS!$C$23:$X$39,17,FALSE),"")</f>
        <v>9</v>
      </c>
      <c r="P173" s="455" t="str">
        <f>IFERROR(HLOOKUP(P9,DETAILS!$C$23:$X$39,17,FALSE),"")</f>
        <v/>
      </c>
      <c r="Q173" s="345">
        <f>IFERROR(HLOOKUP(Q9,DETAILS!$C$23:$X$39,17,FALSE),"")</f>
        <v>7</v>
      </c>
      <c r="R173" s="345">
        <f>IFERROR(HLOOKUP(R9,DETAILS!$C$23:$X$39,17,FALSE),"")</f>
        <v>5</v>
      </c>
      <c r="S173" s="345">
        <f>IFERROR(HLOOKUP(S9,DETAILS!$C$23:$X$39,17,FALSE),"")</f>
        <v>3</v>
      </c>
      <c r="T173" s="455" t="str">
        <f>IFERROR(HLOOKUP(T9,DETAILS!$C$23:$X$39,17,FALSE),"")</f>
        <v/>
      </c>
      <c r="U173" s="345">
        <f>IFERROR(HLOOKUP(U9,DETAILS!$C$23:$X$39,17,FALSE),"")</f>
        <v>8</v>
      </c>
      <c r="V173" s="345">
        <f>IFERROR(HLOOKUP(V9,DETAILS!$C$23:$X$39,17,FALSE),"")</f>
        <v>5</v>
      </c>
      <c r="W173" s="345">
        <f>IFERROR(HLOOKUP(W9,DETAILS!$C$23:$X$39,17,FALSE),"")</f>
        <v>6</v>
      </c>
      <c r="X173" s="345">
        <f>IFERROR(HLOOKUP(X9,DETAILS!$C$23:$X$39,17,FALSE),"")</f>
        <v>9</v>
      </c>
      <c r="Y173" s="455" t="str">
        <f>IFERROR(HLOOKUP(Y9,DETAILS!$C$23:$X$39,17,FALSE),"")</f>
        <v/>
      </c>
      <c r="Z173" s="345">
        <f>IFERROR(HLOOKUP(Z9,DETAILS!$C$23:$X$39,17,FALSE),"")</f>
        <v>7</v>
      </c>
      <c r="AA173" s="345">
        <f>IFERROR(HLOOKUP(AA9,DETAILS!$C$23:$X$39,17,FALSE),"")</f>
        <v>10</v>
      </c>
      <c r="AB173" s="345">
        <f>IFERROR(HLOOKUP(AB9,DETAILS!$C$23:$X$39,17,FALSE),"")</f>
        <v>4</v>
      </c>
      <c r="AC173" s="455" t="str">
        <f>IFERROR(HLOOKUP(AC9,DETAILS!$C$23:$X$39,17,FALSE),"")</f>
        <v/>
      </c>
      <c r="AD173" s="345">
        <f>IFERROR(HLOOKUP(AD9,DETAILS!$C$23:$X$39,17,FALSE),"")</f>
        <v>4</v>
      </c>
      <c r="AE173" s="345">
        <f>IFERROR(HLOOKUP(AE9,DETAILS!$C$23:$X$39,17,FALSE),"")</f>
        <v>10</v>
      </c>
      <c r="AF173" s="345">
        <f>IFERROR(HLOOKUP(AF9,DETAILS!$C$23:$X$39,17,FALSE),"")</f>
        <v>6</v>
      </c>
      <c r="AG173" s="345">
        <f>IFERROR(HLOOKUP(AG9,DETAILS!$C$23:$X$39,17,FALSE),"")</f>
        <v>12</v>
      </c>
      <c r="AH173" s="455" t="str">
        <f>IFERROR(HLOOKUP(AH9,DETAILS!$C$23:$X$39,17,FALSE),"")</f>
        <v/>
      </c>
      <c r="AI173" s="345">
        <f>IFERROR(HLOOKUP(AI9,DETAILS!$C$23:$X$39,17,FALSE),"")</f>
        <v>11</v>
      </c>
      <c r="AJ173" s="345">
        <f>IFERROR(HLOOKUP(AJ9,DETAILS!$C$23:$X$39,17,FALSE),"")</f>
        <v>7</v>
      </c>
      <c r="AK173" s="345">
        <f>IFERROR(HLOOKUP(AK9,DETAILS!$C$23:$X$39,17,FALSE),"")</f>
        <v>5</v>
      </c>
      <c r="AL173" s="455" t="str">
        <f>IFERROR(HLOOKUP(AL9,DETAILS!$C$23:$X$39,17,FALSE),"")</f>
        <v/>
      </c>
      <c r="AM173" s="345">
        <f>IFERROR(HLOOKUP(AM9,DETAILS!$C$23:$X$39,17,FALSE),"")</f>
        <v>3</v>
      </c>
      <c r="AN173" s="345">
        <f>IFERROR(HLOOKUP(AN9,DETAILS!$C$23:$X$39,17,FALSE),"")</f>
        <v>10</v>
      </c>
      <c r="AO173" s="345">
        <f>IFERROR(HLOOKUP(AO9,DETAILS!$C$23:$X$39,17,FALSE),"")</f>
        <v>6</v>
      </c>
      <c r="AP173" s="345">
        <f>IFERROR(HLOOKUP(AP9,DETAILS!$C$23:$X$39,17,FALSE),"")</f>
        <v>9</v>
      </c>
      <c r="AQ173" s="455" t="str">
        <f>IFERROR(HLOOKUP(AQ9,DETAILS!$C$23:$X$39,17,FALSE),"")</f>
        <v/>
      </c>
      <c r="AR173" s="345">
        <f>IFERROR(HLOOKUP(AR9,DETAILS!$C$23:$X$39,17,FALSE),"")</f>
        <v>5</v>
      </c>
      <c r="AS173" s="345">
        <f>IFERROR(HLOOKUP(AS9,DETAILS!$C$23:$X$39,17,FALSE),"")</f>
        <v>4</v>
      </c>
      <c r="AT173" s="345">
        <f>IFERROR(HLOOKUP(AT9,DETAILS!$C$23:$X$39,17,FALSE),"")</f>
        <v>8</v>
      </c>
      <c r="AU173" s="455" t="str">
        <f>IFERROR(HLOOKUP(AU9,DETAILS!$C$23:$X$39,17,FALSE),"")</f>
        <v/>
      </c>
      <c r="AV173" s="50"/>
      <c r="AX173" s="66"/>
      <c r="AY173" s="66"/>
      <c r="AZ173" s="66"/>
      <c r="BA173" s="66"/>
      <c r="BB173" s="66"/>
      <c r="BC173" s="66"/>
      <c r="BD173" s="66"/>
      <c r="BE173" s="66"/>
      <c r="BF173" s="66"/>
      <c r="BG173" s="66"/>
      <c r="BH173" s="66"/>
      <c r="BI173" s="66"/>
      <c r="BJ173" s="66"/>
      <c r="BK173" s="66"/>
      <c r="BL173" s="66"/>
      <c r="BM173" s="66"/>
      <c r="BN173" s="66"/>
      <c r="BO173" s="66"/>
      <c r="BP173" s="66"/>
      <c r="BQ173" s="66"/>
      <c r="BR173" s="66"/>
      <c r="BS173" s="66"/>
      <c r="BT173" s="66"/>
      <c r="BU173" s="66"/>
      <c r="BV173" s="66"/>
      <c r="BW173" s="66"/>
      <c r="BX173" s="66"/>
      <c r="BY173" s="66"/>
      <c r="BZ173" s="66"/>
      <c r="CA173" s="66"/>
      <c r="CB173" s="66"/>
      <c r="CC173" s="66"/>
      <c r="CD173" s="66"/>
      <c r="CE173" s="66"/>
      <c r="CF173" s="66"/>
      <c r="CG173" s="66"/>
      <c r="CH173" s="66"/>
      <c r="CI173" s="66"/>
      <c r="CJ173" s="66"/>
      <c r="CK173" s="66"/>
      <c r="CL173" s="66"/>
      <c r="CM173" s="66"/>
      <c r="CN173" s="66"/>
      <c r="CO173" s="66"/>
      <c r="CP173" s="66"/>
      <c r="CQ173" s="66"/>
      <c r="CR173" s="66"/>
      <c r="CS173" s="66"/>
      <c r="CT173" s="66"/>
      <c r="CU173" s="66"/>
      <c r="CV173" s="66"/>
      <c r="CW173" s="66"/>
      <c r="CX173" s="66"/>
      <c r="CY173" s="66"/>
      <c r="CZ173" s="66"/>
      <c r="DA173" s="66"/>
      <c r="DB173" s="66"/>
      <c r="DC173" s="66"/>
      <c r="DD173" s="66"/>
      <c r="DE173" s="66"/>
      <c r="DF173" s="66"/>
      <c r="DG173" s="66"/>
      <c r="DH173" s="66"/>
      <c r="DI173" s="66"/>
      <c r="DJ173" s="66"/>
      <c r="DK173" s="66"/>
      <c r="DL173" s="66"/>
      <c r="DM173" s="66"/>
      <c r="DN173" s="66"/>
      <c r="DO173" s="66"/>
      <c r="DP173" s="66"/>
    </row>
    <row r="174" spans="1:120" x14ac:dyDescent="0.25">
      <c r="A174" s="48" t="str">
        <f t="shared" si="397"/>
        <v>4A</v>
      </c>
      <c r="B174" s="49"/>
      <c r="C174" s="358">
        <f>IFERROR(HLOOKUP(C10,DETAILS!$C$23:$X$39,17,FALSE),"")</f>
        <v>5</v>
      </c>
      <c r="D174" s="345">
        <f>IFERROR(HLOOKUP(D10,DETAILS!$C$23:$X$39,17,FALSE),"")</f>
        <v>5</v>
      </c>
      <c r="E174" s="345">
        <f>IFERROR(HLOOKUP(E10,DETAILS!$C$23:$X$39,17,FALSE),"")</f>
        <v>9</v>
      </c>
      <c r="F174" s="345">
        <f>IFERROR(HLOOKUP(F10,DETAILS!$C$23:$X$39,17,FALSE),"")</f>
        <v>7</v>
      </c>
      <c r="G174" s="455" t="str">
        <f>IFERROR(HLOOKUP(G10,DETAILS!$C$23:$X$39,17,FALSE),"")</f>
        <v/>
      </c>
      <c r="H174" s="345">
        <f>IFERROR(HLOOKUP(H10,DETAILS!$C$23:$X$39,17,FALSE),"")</f>
        <v>6</v>
      </c>
      <c r="I174" s="345">
        <f>IFERROR(HLOOKUP(I10,DETAILS!$C$23:$X$39,17,FALSE),"")</f>
        <v>10</v>
      </c>
      <c r="J174" s="345">
        <f>IFERROR(HLOOKUP(J10,DETAILS!$C$23:$X$39,17,FALSE),"")</f>
        <v>4</v>
      </c>
      <c r="K174" s="455" t="str">
        <f>IFERROR(HLOOKUP(K10,DETAILS!$C$23:$X$39,17,FALSE),"")</f>
        <v/>
      </c>
      <c r="L174" s="345">
        <f>IFERROR(HLOOKUP(L10,DETAILS!$C$23:$X$39,17,FALSE),"")</f>
        <v>5</v>
      </c>
      <c r="M174" s="345">
        <f>IFERROR(HLOOKUP(M10,DETAILS!$C$23:$X$39,17,FALSE),"")</f>
        <v>10</v>
      </c>
      <c r="N174" s="345">
        <f>IFERROR(HLOOKUP(N10,DETAILS!$C$23:$X$39,17,FALSE),"")</f>
        <v>9</v>
      </c>
      <c r="O174" s="345">
        <f>IFERROR(HLOOKUP(O10,DETAILS!$C$23:$X$39,17,FALSE),"")</f>
        <v>6</v>
      </c>
      <c r="P174" s="455" t="str">
        <f>IFERROR(HLOOKUP(P10,DETAILS!$C$23:$X$39,17,FALSE),"")</f>
        <v/>
      </c>
      <c r="Q174" s="345">
        <f>IFERROR(HLOOKUP(Q10,DETAILS!$C$23:$X$39,17,FALSE),"")</f>
        <v>4</v>
      </c>
      <c r="R174" s="345">
        <f>IFERROR(HLOOKUP(R10,DETAILS!$C$23:$X$39,17,FALSE),"")</f>
        <v>12</v>
      </c>
      <c r="S174" s="345">
        <f>IFERROR(HLOOKUP(S10,DETAILS!$C$23:$X$39,17,FALSE),"")</f>
        <v>8</v>
      </c>
      <c r="T174" s="455" t="str">
        <f>IFERROR(HLOOKUP(T10,DETAILS!$C$23:$X$39,17,FALSE),"")</f>
        <v/>
      </c>
      <c r="U174" s="345">
        <f>IFERROR(HLOOKUP(U10,DETAILS!$C$23:$X$39,17,FALSE),"")</f>
        <v>3</v>
      </c>
      <c r="V174" s="345">
        <f>IFERROR(HLOOKUP(V10,DETAILS!$C$23:$X$39,17,FALSE),"")</f>
        <v>6</v>
      </c>
      <c r="W174" s="345">
        <f>IFERROR(HLOOKUP(W10,DETAILS!$C$23:$X$39,17,FALSE),"")</f>
        <v>7</v>
      </c>
      <c r="X174" s="345">
        <f>IFERROR(HLOOKUP(X10,DETAILS!$C$23:$X$39,17,FALSE),"")</f>
        <v>5</v>
      </c>
      <c r="Y174" s="455" t="str">
        <f>IFERROR(HLOOKUP(Y10,DETAILS!$C$23:$X$39,17,FALSE),"")</f>
        <v/>
      </c>
      <c r="Z174" s="345">
        <f>IFERROR(HLOOKUP(Z10,DETAILS!$C$23:$X$39,17,FALSE),"")</f>
        <v>11</v>
      </c>
      <c r="AA174" s="345">
        <f>IFERROR(HLOOKUP(AA10,DETAILS!$C$23:$X$39,17,FALSE),"")</f>
        <v>10</v>
      </c>
      <c r="AB174" s="345">
        <f>IFERROR(HLOOKUP(AB10,DETAILS!$C$23:$X$39,17,FALSE),"")</f>
        <v>4</v>
      </c>
      <c r="AC174" s="455" t="str">
        <f>IFERROR(HLOOKUP(AC10,DETAILS!$C$23:$X$39,17,FALSE),"")</f>
        <v/>
      </c>
      <c r="AD174" s="345">
        <f>IFERROR(HLOOKUP(AD10,DETAILS!$C$23:$X$39,17,FALSE),"")</f>
        <v>5</v>
      </c>
      <c r="AE174" s="345">
        <f>IFERROR(HLOOKUP(AE10,DETAILS!$C$23:$X$39,17,FALSE),"")</f>
        <v>3</v>
      </c>
      <c r="AF174" s="345">
        <f>IFERROR(HLOOKUP(AF10,DETAILS!$C$23:$X$39,17,FALSE),"")</f>
        <v>7</v>
      </c>
      <c r="AG174" s="345">
        <f>IFERROR(HLOOKUP(AG10,DETAILS!$C$23:$X$39,17,FALSE),"")</f>
        <v>10</v>
      </c>
      <c r="AH174" s="455" t="str">
        <f>IFERROR(HLOOKUP(AH10,DETAILS!$C$23:$X$39,17,FALSE),"")</f>
        <v/>
      </c>
      <c r="AI174" s="345">
        <f>IFERROR(HLOOKUP(AI10,DETAILS!$C$23:$X$39,17,FALSE),"")</f>
        <v>4</v>
      </c>
      <c r="AJ174" s="345">
        <f>IFERROR(HLOOKUP(AJ10,DETAILS!$C$23:$X$39,17,FALSE),"")</f>
        <v>5</v>
      </c>
      <c r="AK174" s="345">
        <f>IFERROR(HLOOKUP(AK10,DETAILS!$C$23:$X$39,17,FALSE),"")</f>
        <v>6</v>
      </c>
      <c r="AL174" s="455" t="str">
        <f>IFERROR(HLOOKUP(AL10,DETAILS!$C$23:$X$39,17,FALSE),"")</f>
        <v/>
      </c>
      <c r="AM174" s="345">
        <f>IFERROR(HLOOKUP(AM10,DETAILS!$C$23:$X$39,17,FALSE),"")</f>
        <v>6</v>
      </c>
      <c r="AN174" s="345">
        <f>IFERROR(HLOOKUP(AN10,DETAILS!$C$23:$X$39,17,FALSE),"")</f>
        <v>9</v>
      </c>
      <c r="AO174" s="345">
        <f>IFERROR(HLOOKUP(AO10,DETAILS!$C$23:$X$39,17,FALSE),"")</f>
        <v>3</v>
      </c>
      <c r="AP174" s="345">
        <f>IFERROR(HLOOKUP(AP10,DETAILS!$C$23:$X$39,17,FALSE),"")</f>
        <v>4</v>
      </c>
      <c r="AQ174" s="455" t="str">
        <f>IFERROR(HLOOKUP(AQ10,DETAILS!$C$23:$X$39,17,FALSE),"")</f>
        <v/>
      </c>
      <c r="AR174" s="345">
        <f>IFERROR(HLOOKUP(AR10,DETAILS!$C$23:$X$39,17,FALSE),"")</f>
        <v>11</v>
      </c>
      <c r="AS174" s="345">
        <f>IFERROR(HLOOKUP(AS10,DETAILS!$C$23:$X$39,17,FALSE),"")</f>
        <v>8</v>
      </c>
      <c r="AT174" s="345">
        <f>IFERROR(HLOOKUP(AT10,DETAILS!$C$23:$X$39,17,FALSE),"")</f>
        <v>10</v>
      </c>
      <c r="AU174" s="455" t="str">
        <f>IFERROR(HLOOKUP(AU10,DETAILS!$C$23:$X$39,17,FALSE),"")</f>
        <v/>
      </c>
      <c r="AV174" s="50"/>
      <c r="AX174" s="66"/>
      <c r="AY174" s="66"/>
      <c r="AZ174" s="66"/>
      <c r="BA174" s="66"/>
      <c r="BB174" s="66"/>
      <c r="BC174" s="66"/>
      <c r="BD174" s="66"/>
      <c r="BE174" s="66"/>
      <c r="BF174" s="66"/>
      <c r="BG174" s="66"/>
      <c r="BH174" s="66"/>
      <c r="BI174" s="66"/>
      <c r="BJ174" s="66"/>
      <c r="BK174" s="66"/>
      <c r="BL174" s="66"/>
      <c r="BM174" s="66"/>
      <c r="BN174" s="66"/>
      <c r="BO174" s="66"/>
      <c r="BP174" s="66"/>
      <c r="BQ174" s="66"/>
      <c r="BR174" s="66"/>
      <c r="BS174" s="66"/>
      <c r="BT174" s="66"/>
      <c r="BU174" s="66"/>
      <c r="BV174" s="66"/>
      <c r="BW174" s="66"/>
      <c r="BX174" s="66"/>
      <c r="BY174" s="66"/>
      <c r="BZ174" s="66"/>
      <c r="CA174" s="66"/>
      <c r="CB174" s="66"/>
      <c r="CC174" s="66"/>
      <c r="CD174" s="66"/>
      <c r="CE174" s="66"/>
      <c r="CF174" s="66"/>
      <c r="CG174" s="66"/>
      <c r="CH174" s="66"/>
      <c r="CI174" s="66"/>
      <c r="CJ174" s="66"/>
      <c r="CK174" s="66"/>
      <c r="CL174" s="66"/>
      <c r="CM174" s="66"/>
      <c r="CN174" s="66"/>
      <c r="CO174" s="66"/>
      <c r="CP174" s="66"/>
      <c r="CQ174" s="66"/>
      <c r="CR174" s="66"/>
      <c r="CS174" s="66"/>
      <c r="CT174" s="66"/>
      <c r="CU174" s="66"/>
      <c r="CV174" s="66"/>
      <c r="CW174" s="66"/>
      <c r="CX174" s="66"/>
      <c r="CY174" s="66"/>
      <c r="CZ174" s="66"/>
      <c r="DA174" s="66"/>
      <c r="DB174" s="66"/>
      <c r="DC174" s="66"/>
      <c r="DD174" s="66"/>
      <c r="DE174" s="66"/>
      <c r="DF174" s="66"/>
      <c r="DG174" s="66"/>
      <c r="DH174" s="66"/>
      <c r="DI174" s="66"/>
      <c r="DJ174" s="66"/>
      <c r="DK174" s="66"/>
      <c r="DL174" s="66"/>
      <c r="DM174" s="66"/>
      <c r="DN174" s="66"/>
      <c r="DO174" s="66"/>
      <c r="DP174" s="66"/>
    </row>
    <row r="175" spans="1:120" x14ac:dyDescent="0.25">
      <c r="A175" s="48" t="str">
        <f t="shared" si="397"/>
        <v>5A</v>
      </c>
      <c r="B175" s="49"/>
      <c r="C175" s="358">
        <f>IFERROR(HLOOKUP(C11,DETAILS!$C$23:$X$39,17,FALSE),"")</f>
        <v>5</v>
      </c>
      <c r="D175" s="345">
        <f>IFERROR(HLOOKUP(D11,DETAILS!$C$23:$X$39,17,FALSE),"")</f>
        <v>5</v>
      </c>
      <c r="E175" s="345">
        <f>IFERROR(HLOOKUP(E11,DETAILS!$C$23:$X$39,17,FALSE),"")</f>
        <v>9</v>
      </c>
      <c r="F175" s="345">
        <f>IFERROR(HLOOKUP(F11,DETAILS!$C$23:$X$39,17,FALSE),"")</f>
        <v>7</v>
      </c>
      <c r="G175" s="455" t="str">
        <f>IFERROR(HLOOKUP(G11,DETAILS!$C$23:$X$39,17,FALSE),"")</f>
        <v/>
      </c>
      <c r="H175" s="345">
        <f>IFERROR(HLOOKUP(H11,DETAILS!$C$23:$X$39,17,FALSE),"")</f>
        <v>6</v>
      </c>
      <c r="I175" s="345">
        <f>IFERROR(HLOOKUP(I11,DETAILS!$C$23:$X$39,17,FALSE),"")</f>
        <v>10</v>
      </c>
      <c r="J175" s="345">
        <f>IFERROR(HLOOKUP(J11,DETAILS!$C$23:$X$39,17,FALSE),"")</f>
        <v>4</v>
      </c>
      <c r="K175" s="455" t="str">
        <f>IFERROR(HLOOKUP(K11,DETAILS!$C$23:$X$39,17,FALSE),"")</f>
        <v/>
      </c>
      <c r="L175" s="345">
        <f>IFERROR(HLOOKUP(L11,DETAILS!$C$23:$X$39,17,FALSE),"")</f>
        <v>5</v>
      </c>
      <c r="M175" s="345">
        <f>IFERROR(HLOOKUP(M11,DETAILS!$C$23:$X$39,17,FALSE),"")</f>
        <v>10</v>
      </c>
      <c r="N175" s="345">
        <f>IFERROR(HLOOKUP(N11,DETAILS!$C$23:$X$39,17,FALSE),"")</f>
        <v>9</v>
      </c>
      <c r="O175" s="345">
        <f>IFERROR(HLOOKUP(O11,DETAILS!$C$23:$X$39,17,FALSE),"")</f>
        <v>6</v>
      </c>
      <c r="P175" s="455" t="str">
        <f>IFERROR(HLOOKUP(P11,DETAILS!$C$23:$X$39,17,FALSE),"")</f>
        <v/>
      </c>
      <c r="Q175" s="345">
        <f>IFERROR(HLOOKUP(Q11,DETAILS!$C$23:$X$39,17,FALSE),"")</f>
        <v>4</v>
      </c>
      <c r="R175" s="345">
        <f>IFERROR(HLOOKUP(R11,DETAILS!$C$23:$X$39,17,FALSE),"")</f>
        <v>12</v>
      </c>
      <c r="S175" s="345">
        <f>IFERROR(HLOOKUP(S11,DETAILS!$C$23:$X$39,17,FALSE),"")</f>
        <v>8</v>
      </c>
      <c r="T175" s="455" t="str">
        <f>IFERROR(HLOOKUP(T11,DETAILS!$C$23:$X$39,17,FALSE),"")</f>
        <v/>
      </c>
      <c r="U175" s="345">
        <f>IFERROR(HLOOKUP(U11,DETAILS!$C$23:$X$39,17,FALSE),"")</f>
        <v>3</v>
      </c>
      <c r="V175" s="345">
        <f>IFERROR(HLOOKUP(V11,DETAILS!$C$23:$X$39,17,FALSE),"")</f>
        <v>6</v>
      </c>
      <c r="W175" s="345">
        <f>IFERROR(HLOOKUP(W11,DETAILS!$C$23:$X$39,17,FALSE),"")</f>
        <v>7</v>
      </c>
      <c r="X175" s="345">
        <f>IFERROR(HLOOKUP(X11,DETAILS!$C$23:$X$39,17,FALSE),"")</f>
        <v>5</v>
      </c>
      <c r="Y175" s="455" t="str">
        <f>IFERROR(HLOOKUP(Y11,DETAILS!$C$23:$X$39,17,FALSE),"")</f>
        <v/>
      </c>
      <c r="Z175" s="345">
        <f>IFERROR(HLOOKUP(Z11,DETAILS!$C$23:$X$39,17,FALSE),"")</f>
        <v>11</v>
      </c>
      <c r="AA175" s="345">
        <f>IFERROR(HLOOKUP(AA11,DETAILS!$C$23:$X$39,17,FALSE),"")</f>
        <v>10</v>
      </c>
      <c r="AB175" s="345">
        <f>IFERROR(HLOOKUP(AB11,DETAILS!$C$23:$X$39,17,FALSE),"")</f>
        <v>4</v>
      </c>
      <c r="AC175" s="455" t="str">
        <f>IFERROR(HLOOKUP(AC11,DETAILS!$C$23:$X$39,17,FALSE),"")</f>
        <v/>
      </c>
      <c r="AD175" s="345">
        <f>IFERROR(HLOOKUP(AD11,DETAILS!$C$23:$X$39,17,FALSE),"")</f>
        <v>5</v>
      </c>
      <c r="AE175" s="345">
        <f>IFERROR(HLOOKUP(AE11,DETAILS!$C$23:$X$39,17,FALSE),"")</f>
        <v>3</v>
      </c>
      <c r="AF175" s="345">
        <f>IFERROR(HLOOKUP(AF11,DETAILS!$C$23:$X$39,17,FALSE),"")</f>
        <v>7</v>
      </c>
      <c r="AG175" s="345">
        <f>IFERROR(HLOOKUP(AG11,DETAILS!$C$23:$X$39,17,FALSE),"")</f>
        <v>10</v>
      </c>
      <c r="AH175" s="455" t="str">
        <f>IFERROR(HLOOKUP(AH11,DETAILS!$C$23:$X$39,17,FALSE),"")</f>
        <v/>
      </c>
      <c r="AI175" s="345">
        <f>IFERROR(HLOOKUP(AI11,DETAILS!$C$23:$X$39,17,FALSE),"")</f>
        <v>4</v>
      </c>
      <c r="AJ175" s="345">
        <f>IFERROR(HLOOKUP(AJ11,DETAILS!$C$23:$X$39,17,FALSE),"")</f>
        <v>5</v>
      </c>
      <c r="AK175" s="345">
        <f>IFERROR(HLOOKUP(AK11,DETAILS!$C$23:$X$39,17,FALSE),"")</f>
        <v>6</v>
      </c>
      <c r="AL175" s="455" t="str">
        <f>IFERROR(HLOOKUP(AL11,DETAILS!$C$23:$X$39,17,FALSE),"")</f>
        <v/>
      </c>
      <c r="AM175" s="345">
        <f>IFERROR(HLOOKUP(AM11,DETAILS!$C$23:$X$39,17,FALSE),"")</f>
        <v>6</v>
      </c>
      <c r="AN175" s="345">
        <f>IFERROR(HLOOKUP(AN11,DETAILS!$C$23:$X$39,17,FALSE),"")</f>
        <v>9</v>
      </c>
      <c r="AO175" s="345">
        <f>IFERROR(HLOOKUP(AO11,DETAILS!$C$23:$X$39,17,FALSE),"")</f>
        <v>3</v>
      </c>
      <c r="AP175" s="345">
        <f>IFERROR(HLOOKUP(AP11,DETAILS!$C$23:$X$39,17,FALSE),"")</f>
        <v>4</v>
      </c>
      <c r="AQ175" s="455" t="str">
        <f>IFERROR(HLOOKUP(AQ11,DETAILS!$C$23:$X$39,17,FALSE),"")</f>
        <v/>
      </c>
      <c r="AR175" s="345">
        <f>IFERROR(HLOOKUP(AR11,DETAILS!$C$23:$X$39,17,FALSE),"")</f>
        <v>11</v>
      </c>
      <c r="AS175" s="345">
        <f>IFERROR(HLOOKUP(AS11,DETAILS!$C$23:$X$39,17,FALSE),"")</f>
        <v>8</v>
      </c>
      <c r="AT175" s="345">
        <f>IFERROR(HLOOKUP(AT11,DETAILS!$C$23:$X$39,17,FALSE),"")</f>
        <v>10</v>
      </c>
      <c r="AU175" s="455" t="str">
        <f>IFERROR(HLOOKUP(AU11,DETAILS!$C$23:$X$39,17,FALSE),"")</f>
        <v/>
      </c>
      <c r="AV175" s="50"/>
      <c r="AX175" s="66"/>
      <c r="AY175" s="66"/>
      <c r="AZ175" s="66"/>
      <c r="BA175" s="66"/>
      <c r="BB175" s="66"/>
      <c r="BC175" s="66"/>
      <c r="BD175" s="66"/>
      <c r="BE175" s="66"/>
      <c r="BF175" s="66"/>
      <c r="BG175" s="66"/>
      <c r="BH175" s="66"/>
      <c r="BI175" s="66"/>
      <c r="BJ175" s="66"/>
      <c r="BK175" s="66"/>
      <c r="BL175" s="66"/>
      <c r="BM175" s="66"/>
      <c r="BN175" s="66"/>
      <c r="BO175" s="66"/>
      <c r="BP175" s="66"/>
      <c r="BQ175" s="66"/>
      <c r="BR175" s="66"/>
      <c r="BS175" s="66"/>
      <c r="BT175" s="66"/>
      <c r="BU175" s="66"/>
      <c r="BV175" s="66"/>
      <c r="BW175" s="66"/>
      <c r="BX175" s="66"/>
      <c r="BY175" s="66"/>
      <c r="BZ175" s="66"/>
      <c r="CA175" s="66"/>
      <c r="CB175" s="66"/>
      <c r="CC175" s="66"/>
      <c r="CD175" s="66"/>
      <c r="CE175" s="66"/>
      <c r="CF175" s="66"/>
      <c r="CG175" s="66"/>
      <c r="CH175" s="66"/>
      <c r="CI175" s="66"/>
      <c r="CJ175" s="66"/>
      <c r="CK175" s="66"/>
      <c r="CL175" s="66"/>
      <c r="CM175" s="66"/>
      <c r="CN175" s="66"/>
      <c r="CO175" s="66"/>
      <c r="CP175" s="66"/>
      <c r="CQ175" s="66"/>
      <c r="CR175" s="66"/>
      <c r="CS175" s="66"/>
      <c r="CT175" s="66"/>
      <c r="CU175" s="66"/>
      <c r="CV175" s="66"/>
      <c r="CW175" s="66"/>
      <c r="CX175" s="66"/>
      <c r="CY175" s="66"/>
      <c r="CZ175" s="66"/>
      <c r="DA175" s="66"/>
      <c r="DB175" s="66"/>
      <c r="DC175" s="66"/>
      <c r="DD175" s="66"/>
      <c r="DE175" s="66"/>
      <c r="DF175" s="66"/>
      <c r="DG175" s="66"/>
      <c r="DH175" s="66"/>
      <c r="DI175" s="66"/>
      <c r="DJ175" s="66"/>
      <c r="DK175" s="66"/>
      <c r="DL175" s="66"/>
      <c r="DM175" s="66"/>
      <c r="DN175" s="66"/>
      <c r="DO175" s="66"/>
      <c r="DP175" s="66"/>
    </row>
    <row r="176" spans="1:120" x14ac:dyDescent="0.25">
      <c r="A176" s="48" t="str">
        <f t="shared" si="397"/>
        <v>6A</v>
      </c>
      <c r="B176" s="49"/>
      <c r="C176" s="358">
        <f>IFERROR(HLOOKUP(C12,DETAILS!$C$23:$X$39,17,FALSE),"")</f>
        <v>10</v>
      </c>
      <c r="D176" s="345">
        <f>IFERROR(HLOOKUP(D12,DETAILS!$C$23:$X$39,17,FALSE),"")</f>
        <v>4</v>
      </c>
      <c r="E176" s="345">
        <f>IFERROR(HLOOKUP(E12,DETAILS!$C$23:$X$39,17,FALSE),"")</f>
        <v>3</v>
      </c>
      <c r="F176" s="345">
        <f>IFERROR(HLOOKUP(F12,DETAILS!$C$23:$X$39,17,FALSE),"")</f>
        <v>9</v>
      </c>
      <c r="G176" s="455" t="str">
        <f>IFERROR(HLOOKUP(G12,DETAILS!$C$23:$X$39,17,FALSE),"")</f>
        <v/>
      </c>
      <c r="H176" s="345">
        <f>IFERROR(HLOOKUP(H12,DETAILS!$C$23:$X$39,17,FALSE),"")</f>
        <v>5</v>
      </c>
      <c r="I176" s="345">
        <f>IFERROR(HLOOKUP(I12,DETAILS!$C$23:$X$39,17,FALSE),"")</f>
        <v>6</v>
      </c>
      <c r="J176" s="345">
        <f>IFERROR(HLOOKUP(J12,DETAILS!$C$23:$X$39,17,FALSE),"")</f>
        <v>7</v>
      </c>
      <c r="K176" s="455" t="str">
        <f>IFERROR(HLOOKUP(K12,DETAILS!$C$23:$X$39,17,FALSE),"")</f>
        <v/>
      </c>
      <c r="L176" s="345">
        <f>IFERROR(HLOOKUP(L12,DETAILS!$C$23:$X$39,17,FALSE),"")</f>
        <v>3</v>
      </c>
      <c r="M176" s="345">
        <f>IFERROR(HLOOKUP(M12,DETAILS!$C$23:$X$39,17,FALSE),"")</f>
        <v>4</v>
      </c>
      <c r="N176" s="345">
        <f>IFERROR(HLOOKUP(N12,DETAILS!$C$23:$X$39,17,FALSE),"")</f>
        <v>6</v>
      </c>
      <c r="O176" s="345">
        <f>IFERROR(HLOOKUP(O12,DETAILS!$C$23:$X$39,17,FALSE),"")</f>
        <v>5</v>
      </c>
      <c r="P176" s="455" t="str">
        <f>IFERROR(HLOOKUP(P12,DETAILS!$C$23:$X$39,17,FALSE),"")</f>
        <v/>
      </c>
      <c r="Q176" s="345">
        <f>IFERROR(HLOOKUP(Q12,DETAILS!$C$23:$X$39,17,FALSE),"")</f>
        <v>10</v>
      </c>
      <c r="R176" s="345">
        <f>IFERROR(HLOOKUP(R12,DETAILS!$C$23:$X$39,17,FALSE),"")</f>
        <v>7</v>
      </c>
      <c r="S176" s="345">
        <f>IFERROR(HLOOKUP(S12,DETAILS!$C$23:$X$39,17,FALSE),"")</f>
        <v>8</v>
      </c>
      <c r="T176" s="455" t="str">
        <f>IFERROR(HLOOKUP(T12,DETAILS!$C$23:$X$39,17,FALSE),"")</f>
        <v/>
      </c>
      <c r="U176" s="345">
        <f>IFERROR(HLOOKUP(U12,DETAILS!$C$23:$X$39,17,FALSE),"")</f>
        <v>10</v>
      </c>
      <c r="V176" s="345">
        <f>IFERROR(HLOOKUP(V12,DETAILS!$C$23:$X$39,17,FALSE),"")</f>
        <v>4</v>
      </c>
      <c r="W176" s="345">
        <f>IFERROR(HLOOKUP(W12,DETAILS!$C$23:$X$39,17,FALSE),"")</f>
        <v>9</v>
      </c>
      <c r="X176" s="345">
        <f>IFERROR(HLOOKUP(X12,DETAILS!$C$23:$X$39,17,FALSE),"")</f>
        <v>3</v>
      </c>
      <c r="Y176" s="455" t="str">
        <f>IFERROR(HLOOKUP(Y12,DETAILS!$C$23:$X$39,17,FALSE),"")</f>
        <v/>
      </c>
      <c r="Z176" s="345">
        <f>IFERROR(HLOOKUP(Z12,DETAILS!$C$23:$X$39,17,FALSE),"")</f>
        <v>11</v>
      </c>
      <c r="AA176" s="345">
        <f>IFERROR(HLOOKUP(AA12,DETAILS!$C$23:$X$39,17,FALSE),"")</f>
        <v>6</v>
      </c>
      <c r="AB176" s="345">
        <f>IFERROR(HLOOKUP(AB12,DETAILS!$C$23:$X$39,17,FALSE),"")</f>
        <v>5</v>
      </c>
      <c r="AC176" s="455" t="str">
        <f>IFERROR(HLOOKUP(AC12,DETAILS!$C$23:$X$39,17,FALSE),"")</f>
        <v/>
      </c>
      <c r="AD176" s="345">
        <f>IFERROR(HLOOKUP(AD12,DETAILS!$C$23:$X$39,17,FALSE),"")</f>
        <v>10</v>
      </c>
      <c r="AE176" s="345">
        <f>IFERROR(HLOOKUP(AE12,DETAILS!$C$23:$X$39,17,FALSE),"")</f>
        <v>4</v>
      </c>
      <c r="AF176" s="345">
        <f>IFERROR(HLOOKUP(AF12,DETAILS!$C$23:$X$39,17,FALSE),"")</f>
        <v>5</v>
      </c>
      <c r="AG176" s="345">
        <f>IFERROR(HLOOKUP(AG12,DETAILS!$C$23:$X$39,17,FALSE),"")</f>
        <v>5</v>
      </c>
      <c r="AH176" s="455" t="str">
        <f>IFERROR(HLOOKUP(AH12,DETAILS!$C$23:$X$39,17,FALSE),"")</f>
        <v/>
      </c>
      <c r="AI176" s="345">
        <f>IFERROR(HLOOKUP(AI12,DETAILS!$C$23:$X$39,17,FALSE),"")</f>
        <v>9</v>
      </c>
      <c r="AJ176" s="345">
        <f>IFERROR(HLOOKUP(AJ12,DETAILS!$C$23:$X$39,17,FALSE),"")</f>
        <v>6</v>
      </c>
      <c r="AK176" s="345">
        <f>IFERROR(HLOOKUP(AK12,DETAILS!$C$23:$X$39,17,FALSE),"")</f>
        <v>7</v>
      </c>
      <c r="AL176" s="455" t="str">
        <f>IFERROR(HLOOKUP(AL12,DETAILS!$C$23:$X$39,17,FALSE),"")</f>
        <v/>
      </c>
      <c r="AM176" s="345">
        <f>IFERROR(HLOOKUP(AM12,DETAILS!$C$23:$X$39,17,FALSE),"")</f>
        <v>10</v>
      </c>
      <c r="AN176" s="345">
        <f>IFERROR(HLOOKUP(AN12,DETAILS!$C$23:$X$39,17,FALSE),"")</f>
        <v>4</v>
      </c>
      <c r="AO176" s="345">
        <f>IFERROR(HLOOKUP(AO12,DETAILS!$C$23:$X$39,17,FALSE),"")</f>
        <v>6</v>
      </c>
      <c r="AP176" s="345">
        <f>IFERROR(HLOOKUP(AP12,DETAILS!$C$23:$X$39,17,FALSE),"")</f>
        <v>6</v>
      </c>
      <c r="AQ176" s="455" t="str">
        <f>IFERROR(HLOOKUP(AQ12,DETAILS!$C$23:$X$39,17,FALSE),"")</f>
        <v/>
      </c>
      <c r="AR176" s="345">
        <f>IFERROR(HLOOKUP(AR12,DETAILS!$C$23:$X$39,17,FALSE),"")</f>
        <v>18</v>
      </c>
      <c r="AS176" s="345">
        <f>IFERROR(HLOOKUP(AS12,DETAILS!$C$23:$X$39,17,FALSE),"")</f>
        <v>11</v>
      </c>
      <c r="AT176" s="345">
        <f>IFERROR(HLOOKUP(AT12,DETAILS!$C$23:$X$39,17,FALSE),"")</f>
        <v>5</v>
      </c>
      <c r="AU176" s="455" t="str">
        <f>IFERROR(HLOOKUP(AU12,DETAILS!$C$23:$X$39,17,FALSE),"")</f>
        <v/>
      </c>
      <c r="AV176" s="50"/>
      <c r="AX176" s="66"/>
      <c r="AY176" s="66"/>
      <c r="AZ176" s="66"/>
      <c r="BA176" s="66"/>
      <c r="BB176" s="66"/>
      <c r="BC176" s="66"/>
      <c r="BD176" s="66"/>
      <c r="BE176" s="66"/>
      <c r="BF176" s="66"/>
      <c r="BG176" s="66"/>
      <c r="BH176" s="66"/>
      <c r="BI176" s="66"/>
      <c r="BJ176" s="66"/>
      <c r="BK176" s="66"/>
      <c r="BL176" s="66"/>
      <c r="BM176" s="66"/>
      <c r="BN176" s="66"/>
      <c r="BO176" s="66"/>
      <c r="BP176" s="66"/>
      <c r="BQ176" s="66"/>
      <c r="BR176" s="66"/>
      <c r="BS176" s="66"/>
      <c r="BT176" s="66"/>
      <c r="BU176" s="66"/>
      <c r="BV176" s="66"/>
      <c r="BW176" s="66"/>
      <c r="BX176" s="66"/>
      <c r="BY176" s="66"/>
      <c r="BZ176" s="66"/>
      <c r="CA176" s="66"/>
      <c r="CB176" s="66"/>
      <c r="CC176" s="66"/>
      <c r="CD176" s="66"/>
      <c r="CE176" s="66"/>
      <c r="CF176" s="66"/>
      <c r="CG176" s="66"/>
      <c r="CH176" s="66"/>
      <c r="CI176" s="66"/>
      <c r="CJ176" s="66"/>
      <c r="CK176" s="66"/>
      <c r="CL176" s="66"/>
      <c r="CM176" s="66"/>
      <c r="CN176" s="66"/>
      <c r="CO176" s="66"/>
      <c r="CP176" s="66"/>
      <c r="CQ176" s="66"/>
      <c r="CR176" s="66"/>
      <c r="CS176" s="66"/>
      <c r="CT176" s="66"/>
      <c r="CU176" s="66"/>
      <c r="CV176" s="66"/>
      <c r="CW176" s="66"/>
      <c r="CX176" s="66"/>
      <c r="CY176" s="66"/>
      <c r="CZ176" s="66"/>
      <c r="DA176" s="66"/>
      <c r="DB176" s="66"/>
      <c r="DC176" s="66"/>
      <c r="DD176" s="66"/>
      <c r="DE176" s="66"/>
      <c r="DF176" s="66"/>
      <c r="DG176" s="66"/>
      <c r="DH176" s="66"/>
      <c r="DI176" s="66"/>
      <c r="DJ176" s="66"/>
      <c r="DK176" s="66"/>
      <c r="DL176" s="66"/>
      <c r="DM176" s="66"/>
      <c r="DN176" s="66"/>
      <c r="DO176" s="66"/>
      <c r="DP176" s="66"/>
    </row>
    <row r="177" spans="1:120" x14ac:dyDescent="0.25">
      <c r="A177" s="48" t="str">
        <f t="shared" si="397"/>
        <v>7A</v>
      </c>
      <c r="B177" s="49"/>
      <c r="C177" s="358">
        <f>IFERROR(HLOOKUP(C13,DETAILS!$C$23:$X$39,17,FALSE),"")</f>
        <v>4</v>
      </c>
      <c r="D177" s="345">
        <f>IFERROR(HLOOKUP(D13,DETAILS!$C$23:$X$39,17,FALSE),"")</f>
        <v>6</v>
      </c>
      <c r="E177" s="345">
        <f>IFERROR(HLOOKUP(E13,DETAILS!$C$23:$X$39,17,FALSE),"")</f>
        <v>5</v>
      </c>
      <c r="F177" s="345">
        <f>IFERROR(HLOOKUP(F13,DETAILS!$C$23:$X$39,17,FALSE),"")</f>
        <v>3</v>
      </c>
      <c r="G177" s="455" t="str">
        <f>IFERROR(HLOOKUP(G13,DETAILS!$C$23:$X$39,17,FALSE),"")</f>
        <v/>
      </c>
      <c r="H177" s="345">
        <f>IFERROR(HLOOKUP(H13,DETAILS!$C$23:$X$39,17,FALSE),"")</f>
        <v>9</v>
      </c>
      <c r="I177" s="345">
        <f>IFERROR(HLOOKUP(I13,DETAILS!$C$23:$X$39,17,FALSE),"")</f>
        <v>10</v>
      </c>
      <c r="J177" s="345">
        <f>IFERROR(HLOOKUP(J13,DETAILS!$C$23:$X$39,17,FALSE),"")</f>
        <v>11</v>
      </c>
      <c r="K177" s="455" t="str">
        <f>IFERROR(HLOOKUP(K13,DETAILS!$C$23:$X$39,17,FALSE),"")</f>
        <v/>
      </c>
      <c r="L177" s="345">
        <f>IFERROR(HLOOKUP(L13,DETAILS!$C$23:$X$39,17,FALSE),"")</f>
        <v>4</v>
      </c>
      <c r="M177" s="345">
        <f>IFERROR(HLOOKUP(M13,DETAILS!$C$23:$X$39,17,FALSE),"")</f>
        <v>7</v>
      </c>
      <c r="N177" s="345">
        <f>IFERROR(HLOOKUP(N13,DETAILS!$C$23:$X$39,17,FALSE),"")</f>
        <v>5</v>
      </c>
      <c r="O177" s="345">
        <f>IFERROR(HLOOKUP(O13,DETAILS!$C$23:$X$39,17,FALSE),"")</f>
        <v>3</v>
      </c>
      <c r="P177" s="455" t="str">
        <f>IFERROR(HLOOKUP(P13,DETAILS!$C$23:$X$39,17,FALSE),"")</f>
        <v/>
      </c>
      <c r="Q177" s="345">
        <f>IFERROR(HLOOKUP(Q13,DETAILS!$C$23:$X$39,17,FALSE),"")</f>
        <v>18</v>
      </c>
      <c r="R177" s="345">
        <f>IFERROR(HLOOKUP(R13,DETAILS!$C$23:$X$39,17,FALSE),"")</f>
        <v>6</v>
      </c>
      <c r="S177" s="345">
        <f>IFERROR(HLOOKUP(S13,DETAILS!$C$23:$X$39,17,FALSE),"")</f>
        <v>8</v>
      </c>
      <c r="T177" s="455" t="str">
        <f>IFERROR(HLOOKUP(T13,DETAILS!$C$23:$X$39,17,FALSE),"")</f>
        <v/>
      </c>
      <c r="U177" s="345">
        <f>IFERROR(HLOOKUP(U13,DETAILS!$C$23:$X$39,17,FALSE),"")</f>
        <v>4</v>
      </c>
      <c r="V177" s="345">
        <f>IFERROR(HLOOKUP(V13,DETAILS!$C$23:$X$39,17,FALSE),"")</f>
        <v>7</v>
      </c>
      <c r="W177" s="345">
        <f>IFERROR(HLOOKUP(W13,DETAILS!$C$23:$X$39,17,FALSE),"")</f>
        <v>10</v>
      </c>
      <c r="X177" s="345">
        <f>IFERROR(HLOOKUP(X13,DETAILS!$C$23:$X$39,17,FALSE),"")</f>
        <v>6</v>
      </c>
      <c r="Y177" s="455" t="str">
        <f>IFERROR(HLOOKUP(Y13,DETAILS!$C$23:$X$39,17,FALSE),"")</f>
        <v/>
      </c>
      <c r="Z177" s="345">
        <f>IFERROR(HLOOKUP(Z13,DETAILS!$C$23:$X$39,17,FALSE),"")</f>
        <v>5</v>
      </c>
      <c r="AA177" s="345">
        <f>IFERROR(HLOOKUP(AA13,DETAILS!$C$23:$X$39,17,FALSE),"")</f>
        <v>11</v>
      </c>
      <c r="AB177" s="345">
        <f>IFERROR(HLOOKUP(AB13,DETAILS!$C$23:$X$39,17,FALSE),"")</f>
        <v>9</v>
      </c>
      <c r="AC177" s="455" t="str">
        <f>IFERROR(HLOOKUP(AC13,DETAILS!$C$23:$X$39,17,FALSE),"")</f>
        <v/>
      </c>
      <c r="AD177" s="345">
        <f>IFERROR(HLOOKUP(AD13,DETAILS!$C$23:$X$39,17,FALSE),"")</f>
        <v>4</v>
      </c>
      <c r="AE177" s="345">
        <f>IFERROR(HLOOKUP(AE13,DETAILS!$C$23:$X$39,17,FALSE),"")</f>
        <v>5</v>
      </c>
      <c r="AF177" s="345">
        <f>IFERROR(HLOOKUP(AF13,DETAILS!$C$23:$X$39,17,FALSE),"")</f>
        <v>3</v>
      </c>
      <c r="AG177" s="345">
        <f>IFERROR(HLOOKUP(AG13,DETAILS!$C$23:$X$39,17,FALSE),"")</f>
        <v>6</v>
      </c>
      <c r="AH177" s="455" t="str">
        <f>IFERROR(HLOOKUP(AH13,DETAILS!$C$23:$X$39,17,FALSE),"")</f>
        <v/>
      </c>
      <c r="AI177" s="345">
        <f>IFERROR(HLOOKUP(AI13,DETAILS!$C$23:$X$39,17,FALSE),"")</f>
        <v>7</v>
      </c>
      <c r="AJ177" s="345">
        <f>IFERROR(HLOOKUP(AJ13,DETAILS!$C$23:$X$39,17,FALSE),"")</f>
        <v>9</v>
      </c>
      <c r="AK177" s="345">
        <f>IFERROR(HLOOKUP(AK13,DETAILS!$C$23:$X$39,17,FALSE),"")</f>
        <v>10</v>
      </c>
      <c r="AL177" s="455" t="str">
        <f>IFERROR(HLOOKUP(AL13,DETAILS!$C$23:$X$39,17,FALSE),"")</f>
        <v/>
      </c>
      <c r="AM177" s="345">
        <f>IFERROR(HLOOKUP(AM13,DETAILS!$C$23:$X$39,17,FALSE),"")</f>
        <v>4</v>
      </c>
      <c r="AN177" s="345">
        <f>IFERROR(HLOOKUP(AN13,DETAILS!$C$23:$X$39,17,FALSE),"")</f>
        <v>6</v>
      </c>
      <c r="AO177" s="345">
        <f>IFERROR(HLOOKUP(AO13,DETAILS!$C$23:$X$39,17,FALSE),"")</f>
        <v>3</v>
      </c>
      <c r="AP177" s="345">
        <f>IFERROR(HLOOKUP(AP13,DETAILS!$C$23:$X$39,17,FALSE),"")</f>
        <v>9</v>
      </c>
      <c r="AQ177" s="455" t="str">
        <f>IFERROR(HLOOKUP(AQ13,DETAILS!$C$23:$X$39,17,FALSE),"")</f>
        <v/>
      </c>
      <c r="AR177" s="345">
        <f>IFERROR(HLOOKUP(AR13,DETAILS!$C$23:$X$39,17,FALSE),"")</f>
        <v>5</v>
      </c>
      <c r="AS177" s="345">
        <f>IFERROR(HLOOKUP(AS13,DETAILS!$C$23:$X$39,17,FALSE),"")</f>
        <v>10</v>
      </c>
      <c r="AT177" s="345">
        <f>IFERROR(HLOOKUP(AT13,DETAILS!$C$23:$X$39,17,FALSE),"")</f>
        <v>11</v>
      </c>
      <c r="AU177" s="455" t="str">
        <f>IFERROR(HLOOKUP(AU13,DETAILS!$C$23:$X$39,17,FALSE),"")</f>
        <v/>
      </c>
      <c r="AV177" s="50"/>
      <c r="AX177" s="66"/>
      <c r="AY177" s="66"/>
      <c r="AZ177" s="66"/>
      <c r="BA177" s="66"/>
      <c r="BB177" s="66"/>
      <c r="BC177" s="66"/>
      <c r="BD177" s="66"/>
      <c r="BE177" s="66"/>
      <c r="BF177" s="66"/>
      <c r="BG177" s="66"/>
      <c r="BH177" s="66"/>
      <c r="BI177" s="66"/>
      <c r="BJ177" s="66"/>
      <c r="BK177" s="66"/>
      <c r="BL177" s="66"/>
      <c r="BM177" s="66"/>
      <c r="BN177" s="66"/>
      <c r="BO177" s="66"/>
      <c r="BP177" s="66"/>
      <c r="BQ177" s="66"/>
      <c r="BR177" s="66"/>
      <c r="BS177" s="66"/>
      <c r="BT177" s="66"/>
      <c r="BU177" s="66"/>
      <c r="BV177" s="66"/>
      <c r="BW177" s="66"/>
      <c r="BX177" s="66"/>
      <c r="BY177" s="66"/>
      <c r="BZ177" s="66"/>
      <c r="CA177" s="66"/>
      <c r="CB177" s="66"/>
      <c r="CC177" s="66"/>
      <c r="CD177" s="66"/>
      <c r="CE177" s="66"/>
      <c r="CF177" s="66"/>
      <c r="CG177" s="66"/>
      <c r="CH177" s="66"/>
      <c r="CI177" s="66"/>
      <c r="CJ177" s="66"/>
      <c r="CK177" s="66"/>
      <c r="CL177" s="66"/>
      <c r="CM177" s="66"/>
      <c r="CN177" s="66"/>
      <c r="CO177" s="66"/>
      <c r="CP177" s="66"/>
      <c r="CQ177" s="66"/>
      <c r="CR177" s="66"/>
      <c r="CS177" s="66"/>
      <c r="CT177" s="66"/>
      <c r="CU177" s="66"/>
      <c r="CV177" s="66"/>
      <c r="CW177" s="66"/>
      <c r="CX177" s="66"/>
      <c r="CY177" s="66"/>
      <c r="CZ177" s="66"/>
      <c r="DA177" s="66"/>
      <c r="DB177" s="66"/>
      <c r="DC177" s="66"/>
      <c r="DD177" s="66"/>
      <c r="DE177" s="66"/>
      <c r="DF177" s="66"/>
      <c r="DG177" s="66"/>
      <c r="DH177" s="66"/>
      <c r="DI177" s="66"/>
      <c r="DJ177" s="66"/>
      <c r="DK177" s="66"/>
      <c r="DL177" s="66"/>
      <c r="DM177" s="66"/>
      <c r="DN177" s="66"/>
      <c r="DO177" s="66"/>
      <c r="DP177" s="66"/>
    </row>
    <row r="178" spans="1:120" x14ac:dyDescent="0.25">
      <c r="A178" s="48" t="str">
        <f t="shared" si="397"/>
        <v>8A</v>
      </c>
      <c r="B178" s="49"/>
      <c r="C178" s="358">
        <f>IFERROR(HLOOKUP(C14,DETAILS!$C$23:$X$39,17,FALSE),"")</f>
        <v>13</v>
      </c>
      <c r="D178" s="345">
        <f>IFERROR(HLOOKUP(D14,DETAILS!$C$23:$X$39,17,FALSE),"")</f>
        <v>14</v>
      </c>
      <c r="E178" s="345">
        <f>IFERROR(HLOOKUP(E14,DETAILS!$C$23:$X$39,17,FALSE),"")</f>
        <v>20</v>
      </c>
      <c r="F178" s="345">
        <f>IFERROR(HLOOKUP(F14,DETAILS!$C$23:$X$39,17,FALSE),"")</f>
        <v>22</v>
      </c>
      <c r="G178" s="455" t="str">
        <f>IFERROR(HLOOKUP(G14,DETAILS!$C$23:$X$39,17,FALSE),"")</f>
        <v/>
      </c>
      <c r="H178" s="345">
        <f>IFERROR(HLOOKUP(H14,DETAILS!$C$23:$X$39,17,FALSE),"")</f>
        <v>4</v>
      </c>
      <c r="I178" s="345">
        <f>IFERROR(HLOOKUP(I14,DETAILS!$C$23:$X$39,17,FALSE),"")</f>
        <v>3</v>
      </c>
      <c r="J178" s="345">
        <f>IFERROR(HLOOKUP(J14,DETAILS!$C$23:$X$39,17,FALSE),"")</f>
        <v>6</v>
      </c>
      <c r="K178" s="455" t="str">
        <f>IFERROR(HLOOKUP(K14,DETAILS!$C$23:$X$39,17,FALSE),"")</f>
        <v/>
      </c>
      <c r="L178" s="345">
        <f>IFERROR(HLOOKUP(L14,DETAILS!$C$23:$X$39,17,FALSE),"")</f>
        <v>19</v>
      </c>
      <c r="M178" s="345">
        <f>IFERROR(HLOOKUP(M14,DETAILS!$C$23:$X$39,17,FALSE),"")</f>
        <v>20</v>
      </c>
      <c r="N178" s="345">
        <f>IFERROR(HLOOKUP(N14,DETAILS!$C$23:$X$39,17,FALSE),"")</f>
        <v>14</v>
      </c>
      <c r="O178" s="345">
        <f>IFERROR(HLOOKUP(O14,DETAILS!$C$23:$X$39,17,FALSE),"")</f>
        <v>18</v>
      </c>
      <c r="P178" s="455" t="str">
        <f>IFERROR(HLOOKUP(P14,DETAILS!$C$23:$X$39,17,FALSE),"")</f>
        <v/>
      </c>
      <c r="Q178" s="345">
        <f>IFERROR(HLOOKUP(Q14,DETAILS!$C$23:$X$39,17,FALSE),"")</f>
        <v>5</v>
      </c>
      <c r="R178" s="345">
        <f>IFERROR(HLOOKUP(R14,DETAILS!$C$23:$X$39,17,FALSE),"")</f>
        <v>4</v>
      </c>
      <c r="S178" s="345">
        <f>IFERROR(HLOOKUP(S14,DETAILS!$C$23:$X$39,17,FALSE),"")</f>
        <v>6</v>
      </c>
      <c r="T178" s="455" t="str">
        <f>IFERROR(HLOOKUP(T14,DETAILS!$C$23:$X$39,17,FALSE),"")</f>
        <v/>
      </c>
      <c r="U178" s="345">
        <f>IFERROR(HLOOKUP(U14,DETAILS!$C$23:$X$39,17,FALSE),"")</f>
        <v>13</v>
      </c>
      <c r="V178" s="345">
        <f>IFERROR(HLOOKUP(V14,DETAILS!$C$23:$X$39,17,FALSE),"")</f>
        <v>14</v>
      </c>
      <c r="W178" s="345">
        <f>IFERROR(HLOOKUP(W14,DETAILS!$C$23:$X$39,17,FALSE),"")</f>
        <v>19</v>
      </c>
      <c r="X178" s="345">
        <f>IFERROR(HLOOKUP(X14,DETAILS!$C$23:$X$39,17,FALSE),"")</f>
        <v>20</v>
      </c>
      <c r="Y178" s="455" t="str">
        <f>IFERROR(HLOOKUP(Y14,DETAILS!$C$23:$X$39,17,FALSE),"")</f>
        <v/>
      </c>
      <c r="Z178" s="345">
        <f>IFERROR(HLOOKUP(Z14,DETAILS!$C$23:$X$39,17,FALSE),"")</f>
        <v>3</v>
      </c>
      <c r="AA178" s="345">
        <f>IFERROR(HLOOKUP(AA14,DETAILS!$C$23:$X$39,17,FALSE),"")</f>
        <v>5</v>
      </c>
      <c r="AB178" s="345">
        <f>IFERROR(HLOOKUP(AB14,DETAILS!$C$23:$X$39,17,FALSE),"")</f>
        <v>6</v>
      </c>
      <c r="AC178" s="455" t="str">
        <f>IFERROR(HLOOKUP(AC14,DETAILS!$C$23:$X$39,17,FALSE),"")</f>
        <v/>
      </c>
      <c r="AD178" s="345">
        <f>IFERROR(HLOOKUP(AD14,DETAILS!$C$23:$X$39,17,FALSE),"")</f>
        <v>13</v>
      </c>
      <c r="AE178" s="345">
        <f>IFERROR(HLOOKUP(AE14,DETAILS!$C$23:$X$39,17,FALSE),"")</f>
        <v>20</v>
      </c>
      <c r="AF178" s="345">
        <f>IFERROR(HLOOKUP(AF14,DETAILS!$C$23:$X$39,17,FALSE),"")</f>
        <v>19</v>
      </c>
      <c r="AG178" s="345">
        <f>IFERROR(HLOOKUP(AG14,DETAILS!$C$23:$X$39,17,FALSE),"")</f>
        <v>3</v>
      </c>
      <c r="AH178" s="455" t="str">
        <f>IFERROR(HLOOKUP(AH14,DETAILS!$C$23:$X$39,17,FALSE),"")</f>
        <v/>
      </c>
      <c r="AI178" s="345">
        <f>IFERROR(HLOOKUP(AI14,DETAILS!$C$23:$X$39,17,FALSE),"")</f>
        <v>5</v>
      </c>
      <c r="AJ178" s="345">
        <f>IFERROR(HLOOKUP(AJ14,DETAILS!$C$23:$X$39,17,FALSE),"")</f>
        <v>4</v>
      </c>
      <c r="AK178" s="345">
        <f>IFERROR(HLOOKUP(AK14,DETAILS!$C$23:$X$39,17,FALSE),"")</f>
        <v>6</v>
      </c>
      <c r="AL178" s="455" t="str">
        <f>IFERROR(HLOOKUP(AL14,DETAILS!$C$23:$X$39,17,FALSE),"")</f>
        <v/>
      </c>
      <c r="AM178" s="345">
        <f>IFERROR(HLOOKUP(AM14,DETAILS!$C$23:$X$39,17,FALSE),"")</f>
        <v>13</v>
      </c>
      <c r="AN178" s="345">
        <f>IFERROR(HLOOKUP(AN14,DETAILS!$C$23:$X$39,17,FALSE),"")</f>
        <v>14</v>
      </c>
      <c r="AO178" s="345">
        <f>IFERROR(HLOOKUP(AO14,DETAILS!$C$23:$X$39,17,FALSE),"")</f>
        <v>19</v>
      </c>
      <c r="AP178" s="345">
        <f>IFERROR(HLOOKUP(AP14,DETAILS!$C$23:$X$39,17,FALSE),"")</f>
        <v>6</v>
      </c>
      <c r="AQ178" s="455" t="str">
        <f>IFERROR(HLOOKUP(AQ14,DETAILS!$C$23:$X$39,17,FALSE),"")</f>
        <v/>
      </c>
      <c r="AR178" s="345">
        <f>IFERROR(HLOOKUP(AR14,DETAILS!$C$23:$X$39,17,FALSE),"")</f>
        <v>4</v>
      </c>
      <c r="AS178" s="345">
        <f>IFERROR(HLOOKUP(AS14,DETAILS!$C$23:$X$39,17,FALSE),"")</f>
        <v>5</v>
      </c>
      <c r="AT178" s="345">
        <f>IFERROR(HLOOKUP(AT14,DETAILS!$C$23:$X$39,17,FALSE),"")</f>
        <v>3</v>
      </c>
      <c r="AU178" s="455" t="str">
        <f>IFERROR(HLOOKUP(AU14,DETAILS!$C$23:$X$39,17,FALSE),"")</f>
        <v/>
      </c>
      <c r="AV178" s="50"/>
      <c r="AX178" s="66"/>
      <c r="AY178" s="66"/>
      <c r="AZ178" s="66"/>
      <c r="BA178" s="66"/>
      <c r="BB178" s="66"/>
      <c r="BC178" s="66"/>
      <c r="BD178" s="66"/>
      <c r="BE178" s="66"/>
      <c r="BF178" s="66"/>
      <c r="BG178" s="66"/>
      <c r="BH178" s="66"/>
      <c r="BI178" s="66"/>
      <c r="BJ178" s="66"/>
      <c r="BK178" s="66"/>
      <c r="BL178" s="66"/>
      <c r="BM178" s="66"/>
      <c r="BN178" s="66"/>
      <c r="BO178" s="66"/>
      <c r="BP178" s="66"/>
      <c r="BQ178" s="66"/>
      <c r="BR178" s="66"/>
      <c r="BS178" s="66"/>
      <c r="BT178" s="66"/>
      <c r="BU178" s="66"/>
      <c r="BV178" s="66"/>
      <c r="BW178" s="66"/>
      <c r="BX178" s="66"/>
      <c r="BY178" s="66"/>
      <c r="BZ178" s="66"/>
      <c r="CA178" s="66"/>
      <c r="CB178" s="66"/>
      <c r="CC178" s="66"/>
      <c r="CD178" s="66"/>
      <c r="CE178" s="66"/>
      <c r="CF178" s="66"/>
      <c r="CG178" s="66"/>
      <c r="CH178" s="66"/>
      <c r="CI178" s="66"/>
      <c r="CJ178" s="66"/>
      <c r="CK178" s="66"/>
      <c r="CL178" s="66"/>
      <c r="CM178" s="66"/>
      <c r="CN178" s="66"/>
      <c r="CO178" s="66"/>
      <c r="CP178" s="66"/>
      <c r="CQ178" s="66"/>
      <c r="CR178" s="66"/>
      <c r="CS178" s="66"/>
      <c r="CT178" s="66"/>
      <c r="CU178" s="66"/>
      <c r="CV178" s="66"/>
      <c r="CW178" s="66"/>
      <c r="CX178" s="66"/>
      <c r="CY178" s="66"/>
      <c r="CZ178" s="66"/>
      <c r="DA178" s="66"/>
      <c r="DB178" s="66"/>
      <c r="DC178" s="66"/>
      <c r="DD178" s="66"/>
      <c r="DE178" s="66"/>
      <c r="DF178" s="66"/>
      <c r="DG178" s="66"/>
      <c r="DH178" s="66"/>
      <c r="DI178" s="66"/>
      <c r="DJ178" s="66"/>
      <c r="DK178" s="66"/>
      <c r="DL178" s="66"/>
      <c r="DM178" s="66"/>
      <c r="DN178" s="66"/>
      <c r="DO178" s="66"/>
      <c r="DP178" s="66"/>
    </row>
    <row r="179" spans="1:120" x14ac:dyDescent="0.25">
      <c r="A179" s="48" t="str">
        <f t="shared" si="397"/>
        <v>9A</v>
      </c>
      <c r="B179" s="49"/>
      <c r="C179" s="358">
        <f>IFERROR(HLOOKUP(C15,DETAILS!$C$23:$X$39,17,FALSE),"")</f>
        <v>17</v>
      </c>
      <c r="D179" s="358">
        <f>IFERROR(HLOOKUP(D15,DETAILS!$C$23:$X$39,17,FALSE),"")</f>
        <v>15</v>
      </c>
      <c r="E179" s="358">
        <f>IFERROR(HLOOKUP(E15,DETAILS!$C$23:$X$39,17,FALSE),"")</f>
        <v>14</v>
      </c>
      <c r="F179" s="358">
        <f>IFERROR(HLOOKUP(F15,DETAILS!$C$23:$X$39,17,FALSE),"")</f>
        <v>16</v>
      </c>
      <c r="G179" s="466" t="str">
        <f>IFERROR(HLOOKUP(G15,DETAILS!$C$23:$X$39,17,FALSE),"")</f>
        <v/>
      </c>
      <c r="H179" s="358">
        <f>IFERROR(HLOOKUP(H15,DETAILS!$C$23:$X$39,17,FALSE),"")</f>
        <v>5</v>
      </c>
      <c r="I179" s="358">
        <f>IFERROR(HLOOKUP(I15,DETAILS!$C$23:$X$39,17,FALSE),"")</f>
        <v>6</v>
      </c>
      <c r="J179" s="358">
        <f>IFERROR(HLOOKUP(J15,DETAILS!$C$23:$X$39,17,FALSE),"")</f>
        <v>4</v>
      </c>
      <c r="K179" s="466" t="str">
        <f>IFERROR(HLOOKUP(K15,DETAILS!$C$23:$X$39,17,FALSE),"")</f>
        <v/>
      </c>
      <c r="L179" s="358">
        <f>IFERROR(HLOOKUP(L15,DETAILS!$C$23:$X$39,17,FALSE),"")</f>
        <v>14</v>
      </c>
      <c r="M179" s="358">
        <f>IFERROR(HLOOKUP(M15,DETAILS!$C$23:$X$39,17,FALSE),"")</f>
        <v>15</v>
      </c>
      <c r="N179" s="358">
        <f>IFERROR(HLOOKUP(N15,DETAILS!$C$23:$X$39,17,FALSE),"")</f>
        <v>17</v>
      </c>
      <c r="O179" s="358">
        <f>IFERROR(HLOOKUP(O15,DETAILS!$C$23:$X$39,17,FALSE),"")</f>
        <v>16</v>
      </c>
      <c r="P179" s="466" t="str">
        <f>IFERROR(HLOOKUP(P15,DETAILS!$C$23:$X$39,17,FALSE),"")</f>
        <v/>
      </c>
      <c r="Q179" s="358">
        <f>IFERROR(HLOOKUP(Q15,DETAILS!$C$23:$X$39,17,FALSE),"")</f>
        <v>6</v>
      </c>
      <c r="R179" s="358">
        <f>IFERROR(HLOOKUP(R15,DETAILS!$C$23:$X$39,17,FALSE),"")</f>
        <v>3</v>
      </c>
      <c r="S179" s="358">
        <f>IFERROR(HLOOKUP(S15,DETAILS!$C$23:$X$39,17,FALSE),"")</f>
        <v>5</v>
      </c>
      <c r="T179" s="466" t="str">
        <f>IFERROR(HLOOKUP(T15,DETAILS!$C$23:$X$39,17,FALSE),"")</f>
        <v/>
      </c>
      <c r="U179" s="358">
        <f>IFERROR(HLOOKUP(U15,DETAILS!$C$23:$X$39,17,FALSE),"")</f>
        <v>17</v>
      </c>
      <c r="V179" s="358">
        <f>IFERROR(HLOOKUP(V15,DETAILS!$C$23:$X$39,17,FALSE),"")</f>
        <v>15</v>
      </c>
      <c r="W179" s="358">
        <f>IFERROR(HLOOKUP(W15,DETAILS!$C$23:$X$39,17,FALSE),"")</f>
        <v>14</v>
      </c>
      <c r="X179" s="358">
        <f>IFERROR(HLOOKUP(X15,DETAILS!$C$23:$X$39,17,FALSE),"")</f>
        <v>14</v>
      </c>
      <c r="Y179" s="466" t="str">
        <f>IFERROR(HLOOKUP(Y15,DETAILS!$C$23:$X$39,17,FALSE),"")</f>
        <v/>
      </c>
      <c r="Z179" s="358">
        <f>IFERROR(HLOOKUP(Z15,DETAILS!$C$23:$X$39,17,FALSE),"")</f>
        <v>6</v>
      </c>
      <c r="AA179" s="358">
        <f>IFERROR(HLOOKUP(AA15,DETAILS!$C$23:$X$39,17,FALSE),"")</f>
        <v>4</v>
      </c>
      <c r="AB179" s="358">
        <f>IFERROR(HLOOKUP(AB15,DETAILS!$C$23:$X$39,17,FALSE),"")</f>
        <v>22</v>
      </c>
      <c r="AC179" s="466" t="str">
        <f>IFERROR(HLOOKUP(AC15,DETAILS!$C$23:$X$39,17,FALSE),"")</f>
        <v/>
      </c>
      <c r="AD179" s="358">
        <f>IFERROR(HLOOKUP(AD15,DETAILS!$C$23:$X$39,17,FALSE),"")</f>
        <v>17</v>
      </c>
      <c r="AE179" s="358">
        <f>IFERROR(HLOOKUP(AE15,DETAILS!$C$23:$X$39,17,FALSE),"")</f>
        <v>15</v>
      </c>
      <c r="AF179" s="358">
        <f>IFERROR(HLOOKUP(AF15,DETAILS!$C$23:$X$39,17,FALSE),"")</f>
        <v>16</v>
      </c>
      <c r="AG179" s="358">
        <f>IFERROR(HLOOKUP(AG15,DETAILS!$C$23:$X$39,17,FALSE),"")</f>
        <v>3</v>
      </c>
      <c r="AH179" s="466" t="str">
        <f>IFERROR(HLOOKUP(AH15,DETAILS!$C$23:$X$39,17,FALSE),"")</f>
        <v/>
      </c>
      <c r="AI179" s="358">
        <f>IFERROR(HLOOKUP(AI15,DETAILS!$C$23:$X$39,17,FALSE),"")</f>
        <v>6</v>
      </c>
      <c r="AJ179" s="358">
        <f>IFERROR(HLOOKUP(AJ15,DETAILS!$C$23:$X$39,17,FALSE),"")</f>
        <v>5</v>
      </c>
      <c r="AK179" s="358">
        <f>IFERROR(HLOOKUP(AK15,DETAILS!$C$23:$X$39,17,FALSE),"")</f>
        <v>4</v>
      </c>
      <c r="AL179" s="466" t="str">
        <f>IFERROR(HLOOKUP(AL15,DETAILS!$C$23:$X$39,17,FALSE),"")</f>
        <v/>
      </c>
      <c r="AM179" s="358">
        <f>IFERROR(HLOOKUP(AM15,DETAILS!$C$23:$X$39,17,FALSE),"")</f>
        <v>14</v>
      </c>
      <c r="AN179" s="358">
        <f>IFERROR(HLOOKUP(AN15,DETAILS!$C$23:$X$39,17,FALSE),"")</f>
        <v>16</v>
      </c>
      <c r="AO179" s="358">
        <f>IFERROR(HLOOKUP(AO15,DETAILS!$C$23:$X$39,17,FALSE),"")</f>
        <v>18</v>
      </c>
      <c r="AP179" s="358">
        <f>IFERROR(HLOOKUP(AP15,DETAILS!$C$23:$X$39,17,FALSE),"")</f>
        <v>3</v>
      </c>
      <c r="AQ179" s="466" t="str">
        <f>IFERROR(HLOOKUP(AQ15,DETAILS!$C$23:$X$39,17,FALSE),"")</f>
        <v/>
      </c>
      <c r="AR179" s="358">
        <f>IFERROR(HLOOKUP(AR15,DETAILS!$C$23:$X$39,17,FALSE),"")</f>
        <v>4</v>
      </c>
      <c r="AS179" s="358">
        <f>IFERROR(HLOOKUP(AS15,DETAILS!$C$23:$X$39,17,FALSE),"")</f>
        <v>6</v>
      </c>
      <c r="AT179" s="358">
        <f>IFERROR(HLOOKUP(AT15,DETAILS!$C$23:$X$39,17,FALSE),"")</f>
        <v>5</v>
      </c>
      <c r="AU179" s="466" t="str">
        <f>IFERROR(HLOOKUP(AU15,DETAILS!$C$23:$X$39,17,FALSE),"")</f>
        <v/>
      </c>
      <c r="AV179" s="50"/>
      <c r="AX179" s="66"/>
      <c r="AY179" s="66"/>
      <c r="AZ179" s="66"/>
      <c r="BA179" s="66"/>
      <c r="BB179" s="66"/>
      <c r="BC179" s="66"/>
      <c r="BD179" s="66"/>
      <c r="BE179" s="66"/>
      <c r="BF179" s="66"/>
      <c r="BG179" s="66"/>
      <c r="BH179" s="66"/>
      <c r="BI179" s="66"/>
      <c r="BJ179" s="66"/>
      <c r="BK179" s="66"/>
      <c r="BL179" s="66"/>
      <c r="BM179" s="66"/>
      <c r="BN179" s="66"/>
      <c r="BO179" s="66"/>
      <c r="BP179" s="66"/>
      <c r="BQ179" s="66"/>
      <c r="BR179" s="66"/>
      <c r="BS179" s="66"/>
      <c r="BT179" s="66"/>
      <c r="BU179" s="66"/>
      <c r="BV179" s="66"/>
      <c r="BW179" s="66"/>
      <c r="BX179" s="66"/>
      <c r="BY179" s="66"/>
      <c r="BZ179" s="66"/>
      <c r="CA179" s="66"/>
      <c r="CB179" s="66"/>
      <c r="CC179" s="66"/>
      <c r="CD179" s="66"/>
      <c r="CE179" s="66"/>
      <c r="CF179" s="66"/>
      <c r="CG179" s="66"/>
      <c r="CH179" s="66"/>
      <c r="CI179" s="66"/>
      <c r="CJ179" s="66"/>
      <c r="CK179" s="66"/>
      <c r="CL179" s="66"/>
      <c r="CM179" s="66"/>
      <c r="CN179" s="66"/>
      <c r="CO179" s="66"/>
      <c r="CP179" s="66"/>
      <c r="CQ179" s="66"/>
      <c r="CR179" s="66"/>
      <c r="CS179" s="66"/>
      <c r="CT179" s="66"/>
      <c r="CU179" s="66"/>
      <c r="CV179" s="66"/>
      <c r="CW179" s="66"/>
      <c r="CX179" s="66"/>
      <c r="CY179" s="66"/>
      <c r="CZ179" s="66"/>
      <c r="DA179" s="66"/>
      <c r="DB179" s="66"/>
      <c r="DC179" s="66"/>
      <c r="DD179" s="66"/>
      <c r="DE179" s="66"/>
      <c r="DF179" s="66"/>
      <c r="DG179" s="66"/>
      <c r="DH179" s="66"/>
      <c r="DI179" s="66"/>
      <c r="DJ179" s="66"/>
      <c r="DK179" s="66"/>
      <c r="DL179" s="66"/>
      <c r="DM179" s="66"/>
      <c r="DN179" s="66"/>
      <c r="DO179" s="66"/>
      <c r="DP179" s="66"/>
    </row>
    <row r="180" spans="1:120" x14ac:dyDescent="0.25">
      <c r="A180" s="48" t="str">
        <f t="shared" si="397"/>
        <v>10A</v>
      </c>
      <c r="B180" s="49"/>
      <c r="C180" s="358">
        <f>IFERROR(HLOOKUP(C16,DETAILS!$C$23:$X$39,17,FALSE),"")</f>
        <v>4</v>
      </c>
      <c r="D180" s="358">
        <f>IFERROR(HLOOKUP(D16,DETAILS!$C$23:$X$39,17,FALSE),"")</f>
        <v>3</v>
      </c>
      <c r="E180" s="358">
        <f>IFERROR(HLOOKUP(E16,DETAILS!$C$23:$X$39,17,FALSE),"")</f>
        <v>15</v>
      </c>
      <c r="F180" s="358">
        <f>IFERROR(HLOOKUP(F16,DETAILS!$C$23:$X$39,17,FALSE),"")</f>
        <v>6</v>
      </c>
      <c r="G180" s="466" t="str">
        <f>IFERROR(HLOOKUP(G16,DETAILS!$C$23:$X$39,17,FALSE),"")</f>
        <v/>
      </c>
      <c r="H180" s="358">
        <f>IFERROR(HLOOKUP(H16,DETAILS!$C$23:$X$39,17,FALSE),"")</f>
        <v>14</v>
      </c>
      <c r="I180" s="358">
        <f>IFERROR(HLOOKUP(I16,DETAILS!$C$23:$X$39,17,FALSE),"")</f>
        <v>16</v>
      </c>
      <c r="J180" s="358">
        <f>IFERROR(HLOOKUP(J16,DETAILS!$C$23:$X$39,17,FALSE),"")</f>
        <v>22</v>
      </c>
      <c r="K180" s="466" t="str">
        <f>IFERROR(HLOOKUP(K16,DETAILS!$C$23:$X$39,17,FALSE),"")</f>
        <v/>
      </c>
      <c r="L180" s="358">
        <f>IFERROR(HLOOKUP(L16,DETAILS!$C$23:$X$39,17,FALSE),"")</f>
        <v>5</v>
      </c>
      <c r="M180" s="358">
        <f>IFERROR(HLOOKUP(M16,DETAILS!$C$23:$X$39,17,FALSE),"")</f>
        <v>14</v>
      </c>
      <c r="N180" s="358">
        <f>IFERROR(HLOOKUP(N16,DETAILS!$C$23:$X$39,17,FALSE),"")</f>
        <v>15</v>
      </c>
      <c r="O180" s="358">
        <f>IFERROR(HLOOKUP(O16,DETAILS!$C$23:$X$39,17,FALSE),"")</f>
        <v>6</v>
      </c>
      <c r="P180" s="466" t="str">
        <f>IFERROR(HLOOKUP(P16,DETAILS!$C$23:$X$39,17,FALSE),"")</f>
        <v/>
      </c>
      <c r="Q180" s="358">
        <f>IFERROR(HLOOKUP(Q16,DETAILS!$C$23:$X$39,17,FALSE),"")</f>
        <v>4</v>
      </c>
      <c r="R180" s="358">
        <f>IFERROR(HLOOKUP(R16,DETAILS!$C$23:$X$39,17,FALSE),"")</f>
        <v>17</v>
      </c>
      <c r="S180" s="358">
        <f>IFERROR(HLOOKUP(S16,DETAILS!$C$23:$X$39,17,FALSE),"")</f>
        <v>3</v>
      </c>
      <c r="T180" s="466" t="str">
        <f>IFERROR(HLOOKUP(T16,DETAILS!$C$23:$X$39,17,FALSE),"")</f>
        <v/>
      </c>
      <c r="U180" s="358">
        <f>IFERROR(HLOOKUP(U16,DETAILS!$C$23:$X$39,17,FALSE),"")</f>
        <v>6</v>
      </c>
      <c r="V180" s="358">
        <f>IFERROR(HLOOKUP(V16,DETAILS!$C$23:$X$39,17,FALSE),"")</f>
        <v>17</v>
      </c>
      <c r="W180" s="358">
        <f>IFERROR(HLOOKUP(W16,DETAILS!$C$23:$X$39,17,FALSE),"")</f>
        <v>5</v>
      </c>
      <c r="X180" s="358">
        <f>IFERROR(HLOOKUP(X16,DETAILS!$C$23:$X$39,17,FALSE),"")</f>
        <v>15</v>
      </c>
      <c r="Y180" s="466" t="str">
        <f>IFERROR(HLOOKUP(Y16,DETAILS!$C$23:$X$39,17,FALSE),"")</f>
        <v/>
      </c>
      <c r="Z180" s="358">
        <f>IFERROR(HLOOKUP(Z16,DETAILS!$C$23:$X$39,17,FALSE),"")</f>
        <v>16</v>
      </c>
      <c r="AA180" s="358">
        <f>IFERROR(HLOOKUP(AA16,DETAILS!$C$23:$X$39,17,FALSE),"")</f>
        <v>18</v>
      </c>
      <c r="AB180" s="358">
        <f>IFERROR(HLOOKUP(AB16,DETAILS!$C$23:$X$39,17,FALSE),"")</f>
        <v>3</v>
      </c>
      <c r="AC180" s="466" t="str">
        <f>IFERROR(HLOOKUP(AC16,DETAILS!$C$23:$X$39,17,FALSE),"")</f>
        <v/>
      </c>
      <c r="AD180" s="358">
        <f>IFERROR(HLOOKUP(AD16,DETAILS!$C$23:$X$39,17,FALSE),"")</f>
        <v>4</v>
      </c>
      <c r="AE180" s="358">
        <f>IFERROR(HLOOKUP(AE16,DETAILS!$C$23:$X$39,17,FALSE),"")</f>
        <v>17</v>
      </c>
      <c r="AF180" s="358">
        <f>IFERROR(HLOOKUP(AF16,DETAILS!$C$23:$X$39,17,FALSE),"")</f>
        <v>5</v>
      </c>
      <c r="AG180" s="358">
        <f>IFERROR(HLOOKUP(AG16,DETAILS!$C$23:$X$39,17,FALSE),"")</f>
        <v>14</v>
      </c>
      <c r="AH180" s="466" t="str">
        <f>IFERROR(HLOOKUP(AH16,DETAILS!$C$23:$X$39,17,FALSE),"")</f>
        <v/>
      </c>
      <c r="AI180" s="358">
        <f>IFERROR(HLOOKUP(AI16,DETAILS!$C$23:$X$39,17,FALSE),"")</f>
        <v>3</v>
      </c>
      <c r="AJ180" s="358">
        <f>IFERROR(HLOOKUP(AJ16,DETAILS!$C$23:$X$39,17,FALSE),"")</f>
        <v>6</v>
      </c>
      <c r="AK180" s="358">
        <f>IFERROR(HLOOKUP(AK16,DETAILS!$C$23:$X$39,17,FALSE),"")</f>
        <v>16</v>
      </c>
      <c r="AL180" s="466" t="str">
        <f>IFERROR(HLOOKUP(AL16,DETAILS!$C$23:$X$39,17,FALSE),"")</f>
        <v/>
      </c>
      <c r="AM180" s="358">
        <f>IFERROR(HLOOKUP(AM16,DETAILS!$C$23:$X$39,17,FALSE),"")</f>
        <v>17</v>
      </c>
      <c r="AN180" s="358">
        <f>IFERROR(HLOOKUP(AN16,DETAILS!$C$23:$X$39,17,FALSE),"")</f>
        <v>5</v>
      </c>
      <c r="AO180" s="358">
        <f>IFERROR(HLOOKUP(AO16,DETAILS!$C$23:$X$39,17,FALSE),"")</f>
        <v>14</v>
      </c>
      <c r="AP180" s="358">
        <f>IFERROR(HLOOKUP(AP16,DETAILS!$C$23:$X$39,17,FALSE),"")</f>
        <v>15</v>
      </c>
      <c r="AQ180" s="466" t="str">
        <f>IFERROR(HLOOKUP(AQ16,DETAILS!$C$23:$X$39,17,FALSE),"")</f>
        <v/>
      </c>
      <c r="AR180" s="358">
        <f>IFERROR(HLOOKUP(AR16,DETAILS!$C$23:$X$39,17,FALSE),"")</f>
        <v>16</v>
      </c>
      <c r="AS180" s="358">
        <f>IFERROR(HLOOKUP(AS16,DETAILS!$C$23:$X$39,17,FALSE),"")</f>
        <v>4</v>
      </c>
      <c r="AT180" s="358">
        <f>IFERROR(HLOOKUP(AT16,DETAILS!$C$23:$X$39,17,FALSE),"")</f>
        <v>6</v>
      </c>
      <c r="AU180" s="466" t="str">
        <f>IFERROR(HLOOKUP(AU16,DETAILS!$C$23:$X$39,17,FALSE),"")</f>
        <v/>
      </c>
      <c r="AV180" s="50"/>
      <c r="AX180" s="66"/>
      <c r="AY180" s="66"/>
      <c r="AZ180" s="66"/>
      <c r="BA180" s="66"/>
      <c r="BB180" s="66"/>
      <c r="BC180" s="66"/>
      <c r="BD180" s="66"/>
      <c r="BE180" s="66"/>
      <c r="BF180" s="66"/>
      <c r="BG180" s="66"/>
      <c r="BH180" s="66"/>
      <c r="BI180" s="66"/>
      <c r="BJ180" s="66"/>
      <c r="BK180" s="66"/>
      <c r="BL180" s="66"/>
      <c r="BM180" s="66"/>
      <c r="BN180" s="66"/>
      <c r="BO180" s="66"/>
      <c r="BP180" s="66"/>
      <c r="BQ180" s="66"/>
      <c r="BR180" s="66"/>
      <c r="BS180" s="66"/>
      <c r="BT180" s="66"/>
      <c r="BU180" s="66"/>
      <c r="BV180" s="66"/>
      <c r="BW180" s="66"/>
      <c r="BX180" s="66"/>
      <c r="BY180" s="66"/>
      <c r="BZ180" s="66"/>
      <c r="CA180" s="66"/>
      <c r="CB180" s="66"/>
      <c r="CC180" s="66"/>
      <c r="CD180" s="66"/>
      <c r="CE180" s="66"/>
      <c r="CF180" s="66"/>
      <c r="CG180" s="66"/>
      <c r="CH180" s="66"/>
      <c r="CI180" s="66"/>
      <c r="CJ180" s="66"/>
      <c r="CK180" s="66"/>
      <c r="CL180" s="66"/>
      <c r="CM180" s="66"/>
      <c r="CN180" s="66"/>
      <c r="CO180" s="66"/>
      <c r="CP180" s="66"/>
      <c r="CQ180" s="66"/>
      <c r="CR180" s="66"/>
      <c r="CS180" s="66"/>
      <c r="CT180" s="66"/>
      <c r="CU180" s="66"/>
      <c r="CV180" s="66"/>
      <c r="CW180" s="66"/>
      <c r="CX180" s="66"/>
      <c r="CY180" s="66"/>
      <c r="CZ180" s="66"/>
      <c r="DA180" s="66"/>
      <c r="DB180" s="66"/>
      <c r="DC180" s="66"/>
      <c r="DD180" s="66"/>
      <c r="DE180" s="66"/>
      <c r="DF180" s="66"/>
      <c r="DG180" s="66"/>
      <c r="DH180" s="66"/>
      <c r="DI180" s="66"/>
      <c r="DJ180" s="66"/>
      <c r="DK180" s="66"/>
      <c r="DL180" s="66"/>
      <c r="DM180" s="66"/>
      <c r="DN180" s="66"/>
      <c r="DO180" s="66"/>
      <c r="DP180" s="66"/>
    </row>
    <row r="181" spans="1:120" x14ac:dyDescent="0.25">
      <c r="A181" s="48" t="str">
        <f t="shared" si="397"/>
        <v>BTC</v>
      </c>
      <c r="B181" s="49"/>
      <c r="C181" s="358">
        <f>IFERROR(HLOOKUP(C17,DETAILS!$C$23:$X$39,17,FALSE),"")</f>
        <v>23</v>
      </c>
      <c r="D181" s="358">
        <f>IFERROR(HLOOKUP(D17,DETAILS!$C$23:$X$39,17,FALSE),"")</f>
        <v>23</v>
      </c>
      <c r="E181" s="358">
        <f>IFERROR(HLOOKUP(E17,DETAILS!$C$23:$X$39,17,FALSE),"")</f>
        <v>23</v>
      </c>
      <c r="F181" s="358" t="str">
        <f>IFERROR(HLOOKUP(F17,DETAILS!$C$23:$X$39,17,FALSE),"")</f>
        <v/>
      </c>
      <c r="G181" s="466" t="str">
        <f>IFERROR(HLOOKUP(G17,DETAILS!$C$23:$X$39,17,FALSE),"")</f>
        <v/>
      </c>
      <c r="H181" s="358" t="str">
        <f>IFERROR(HLOOKUP(H17,DETAILS!$C$23:$X$39,17,FALSE),"")</f>
        <v/>
      </c>
      <c r="I181" s="358" t="str">
        <f>IFERROR(HLOOKUP(I17,DETAILS!$C$23:$X$39,17,FALSE),"")</f>
        <v/>
      </c>
      <c r="J181" s="358" t="str">
        <f>IFERROR(HLOOKUP(J17,DETAILS!$C$23:$X$39,17,FALSE),"")</f>
        <v/>
      </c>
      <c r="K181" s="466" t="str">
        <f>IFERROR(HLOOKUP(K17,DETAILS!$C$23:$X$39,17,FALSE),"")</f>
        <v/>
      </c>
      <c r="L181" s="358">
        <f>IFERROR(HLOOKUP(L17,DETAILS!$C$23:$X$39,17,FALSE),"")</f>
        <v>23</v>
      </c>
      <c r="M181" s="358">
        <f>IFERROR(HLOOKUP(M17,DETAILS!$C$23:$X$39,17,FALSE),"")</f>
        <v>23</v>
      </c>
      <c r="N181" s="358">
        <f>IFERROR(HLOOKUP(N17,DETAILS!$C$23:$X$39,17,FALSE),"")</f>
        <v>23</v>
      </c>
      <c r="O181" s="358" t="str">
        <f>IFERROR(HLOOKUP(O17,DETAILS!$C$23:$X$39,17,FALSE),"")</f>
        <v/>
      </c>
      <c r="P181" s="466" t="str">
        <f>IFERROR(HLOOKUP(P17,DETAILS!$C$23:$X$39,17,FALSE),"")</f>
        <v/>
      </c>
      <c r="Q181" s="358" t="str">
        <f>IFERROR(HLOOKUP(Q17,DETAILS!$C$23:$X$39,17,FALSE),"")</f>
        <v/>
      </c>
      <c r="R181" s="358" t="str">
        <f>IFERROR(HLOOKUP(R17,DETAILS!$C$23:$X$39,17,FALSE),"")</f>
        <v/>
      </c>
      <c r="S181" s="358" t="str">
        <f>IFERROR(HLOOKUP(S17,DETAILS!$C$23:$X$39,17,FALSE),"")</f>
        <v/>
      </c>
      <c r="T181" s="466" t="str">
        <f>IFERROR(HLOOKUP(T17,DETAILS!$C$23:$X$39,17,FALSE),"")</f>
        <v/>
      </c>
      <c r="U181" s="358">
        <f>IFERROR(HLOOKUP(U17,DETAILS!$C$23:$X$39,17,FALSE),"")</f>
        <v>23</v>
      </c>
      <c r="V181" s="358">
        <f>IFERROR(HLOOKUP(V17,DETAILS!$C$23:$X$39,17,FALSE),"")</f>
        <v>23</v>
      </c>
      <c r="W181" s="358">
        <f>IFERROR(HLOOKUP(W17,DETAILS!$C$23:$X$39,17,FALSE),"")</f>
        <v>23</v>
      </c>
      <c r="X181" s="358" t="str">
        <f>IFERROR(HLOOKUP(X17,DETAILS!$C$23:$X$39,17,FALSE),"")</f>
        <v/>
      </c>
      <c r="Y181" s="466" t="str">
        <f>IFERROR(HLOOKUP(Y17,DETAILS!$C$23:$X$39,17,FALSE),"")</f>
        <v/>
      </c>
      <c r="Z181" s="358" t="str">
        <f>IFERROR(HLOOKUP(Z17,DETAILS!$C$23:$X$39,17,FALSE),"")</f>
        <v/>
      </c>
      <c r="AA181" s="358" t="str">
        <f>IFERROR(HLOOKUP(AA17,DETAILS!$C$23:$X$39,17,FALSE),"")</f>
        <v/>
      </c>
      <c r="AB181" s="358" t="str">
        <f>IFERROR(HLOOKUP(AB17,DETAILS!$C$23:$X$39,17,FALSE),"")</f>
        <v/>
      </c>
      <c r="AC181" s="466" t="str">
        <f>IFERROR(HLOOKUP(AC17,DETAILS!$C$23:$X$39,17,FALSE),"")</f>
        <v/>
      </c>
      <c r="AD181" s="358">
        <f>IFERROR(HLOOKUP(AD17,DETAILS!$C$23:$X$39,17,FALSE),"")</f>
        <v>23</v>
      </c>
      <c r="AE181" s="358">
        <f>IFERROR(HLOOKUP(AE17,DETAILS!$C$23:$X$39,17,FALSE),"")</f>
        <v>23</v>
      </c>
      <c r="AF181" s="358">
        <f>IFERROR(HLOOKUP(AF17,DETAILS!$C$23:$X$39,17,FALSE),"")</f>
        <v>24</v>
      </c>
      <c r="AG181" s="358" t="str">
        <f>IFERROR(HLOOKUP(AG17,DETAILS!$C$23:$X$39,17,FALSE),"")</f>
        <v/>
      </c>
      <c r="AH181" s="466" t="str">
        <f>IFERROR(HLOOKUP(AH17,DETAILS!$C$23:$X$39,17,FALSE),"")</f>
        <v/>
      </c>
      <c r="AI181" s="358" t="str">
        <f>IFERROR(HLOOKUP(AI17,DETAILS!$C$23:$X$39,17,FALSE),"")</f>
        <v/>
      </c>
      <c r="AJ181" s="358" t="str">
        <f>IFERROR(HLOOKUP(AJ17,DETAILS!$C$23:$X$39,17,FALSE),"")</f>
        <v/>
      </c>
      <c r="AK181" s="358" t="str">
        <f>IFERROR(HLOOKUP(AK17,DETAILS!$C$23:$X$39,17,FALSE),"")</f>
        <v/>
      </c>
      <c r="AL181" s="466" t="str">
        <f>IFERROR(HLOOKUP(AL17,DETAILS!$C$23:$X$39,17,FALSE),"")</f>
        <v/>
      </c>
      <c r="AM181" s="358">
        <f>IFERROR(HLOOKUP(AM17,DETAILS!$C$23:$X$39,17,FALSE),"")</f>
        <v>23</v>
      </c>
      <c r="AN181" s="358">
        <f>IFERROR(HLOOKUP(AN17,DETAILS!$C$23:$X$39,17,FALSE),"")</f>
        <v>24</v>
      </c>
      <c r="AO181" s="358" t="str">
        <f>IFERROR(HLOOKUP(AO17,DETAILS!$C$23:$X$39,17,FALSE),"")</f>
        <v/>
      </c>
      <c r="AP181" s="358" t="str">
        <f>IFERROR(HLOOKUP(AP17,DETAILS!$C$23:$X$39,17,FALSE),"")</f>
        <v/>
      </c>
      <c r="AQ181" s="466" t="str">
        <f>IFERROR(HLOOKUP(AQ17,DETAILS!$C$23:$X$39,17,FALSE),"")</f>
        <v/>
      </c>
      <c r="AR181" s="358" t="str">
        <f>IFERROR(HLOOKUP(AR17,DETAILS!$C$23:$X$39,17,FALSE),"")</f>
        <v/>
      </c>
      <c r="AS181" s="358" t="str">
        <f>IFERROR(HLOOKUP(AS17,DETAILS!$C$23:$X$39,17,FALSE),"")</f>
        <v/>
      </c>
      <c r="AT181" s="358" t="str">
        <f>IFERROR(HLOOKUP(AT17,DETAILS!$C$23:$X$39,17,FALSE),"")</f>
        <v/>
      </c>
      <c r="AU181" s="466" t="str">
        <f>IFERROR(HLOOKUP(AU17,DETAILS!$C$23:$X$39,17,FALSE),"")</f>
        <v/>
      </c>
      <c r="AV181" s="50"/>
      <c r="AX181" s="66"/>
      <c r="AY181" s="66"/>
      <c r="AZ181" s="66"/>
      <c r="BA181" s="66"/>
      <c r="BB181" s="66"/>
      <c r="BC181" s="66"/>
      <c r="BD181" s="66"/>
      <c r="BE181" s="66"/>
      <c r="BF181" s="66"/>
      <c r="BG181" s="66"/>
      <c r="BH181" s="66"/>
      <c r="BI181" s="66"/>
      <c r="BJ181" s="66"/>
      <c r="BK181" s="66"/>
      <c r="BL181" s="66"/>
      <c r="BM181" s="66"/>
      <c r="BN181" s="66"/>
      <c r="BO181" s="66"/>
      <c r="BP181" s="66"/>
      <c r="BQ181" s="66"/>
      <c r="BR181" s="66"/>
      <c r="BS181" s="66"/>
      <c r="BT181" s="66"/>
      <c r="BU181" s="66"/>
      <c r="BV181" s="66"/>
      <c r="BW181" s="66"/>
      <c r="BX181" s="66"/>
      <c r="BY181" s="66"/>
      <c r="BZ181" s="66"/>
      <c r="CA181" s="66"/>
      <c r="CB181" s="66"/>
      <c r="CC181" s="66"/>
      <c r="CD181" s="66"/>
      <c r="CE181" s="66"/>
      <c r="CF181" s="66"/>
      <c r="CG181" s="66"/>
      <c r="CH181" s="66"/>
      <c r="CI181" s="66"/>
      <c r="CJ181" s="66"/>
      <c r="CK181" s="66"/>
      <c r="CL181" s="66"/>
      <c r="CM181" s="66"/>
      <c r="CN181" s="66"/>
      <c r="CO181" s="66"/>
      <c r="CP181" s="66"/>
      <c r="CQ181" s="66"/>
      <c r="CR181" s="66"/>
      <c r="CS181" s="66"/>
      <c r="CT181" s="66"/>
      <c r="CU181" s="66"/>
      <c r="CV181" s="66"/>
      <c r="CW181" s="66"/>
      <c r="CX181" s="66"/>
      <c r="CY181" s="66"/>
      <c r="CZ181" s="66"/>
      <c r="DA181" s="66"/>
      <c r="DB181" s="66"/>
      <c r="DC181" s="66"/>
      <c r="DD181" s="66"/>
      <c r="DE181" s="66"/>
      <c r="DF181" s="66"/>
      <c r="DG181" s="66"/>
      <c r="DH181" s="66"/>
      <c r="DI181" s="66"/>
      <c r="DJ181" s="66"/>
      <c r="DK181" s="66"/>
      <c r="DL181" s="66"/>
      <c r="DM181" s="66"/>
      <c r="DN181" s="66"/>
      <c r="DO181" s="66"/>
      <c r="DP181" s="66"/>
    </row>
    <row r="182" spans="1:120" x14ac:dyDescent="0.25">
      <c r="A182" s="327">
        <f t="shared" si="397"/>
        <v>0</v>
      </c>
      <c r="B182" s="359"/>
      <c r="C182" s="358" t="str">
        <f>IFERROR(HLOOKUP(C18,DETAILS!$C$23:$X$39,17,FALSE),"")</f>
        <v/>
      </c>
      <c r="D182" s="358" t="str">
        <f>IFERROR(HLOOKUP(D18,DETAILS!$C$23:$X$39,17,FALSE),"")</f>
        <v/>
      </c>
      <c r="E182" s="358" t="str">
        <f>IFERROR(HLOOKUP(E18,DETAILS!$C$23:$X$39,17,FALSE),"")</f>
        <v/>
      </c>
      <c r="F182" s="358" t="str">
        <f>IFERROR(HLOOKUP(F18,DETAILS!$C$23:$X$39,17,FALSE),"")</f>
        <v/>
      </c>
      <c r="G182" s="466" t="str">
        <f>IFERROR(HLOOKUP(G18,DETAILS!$C$23:$X$39,17,FALSE),"")</f>
        <v/>
      </c>
      <c r="H182" s="358" t="str">
        <f>IFERROR(HLOOKUP(H18,DETAILS!$C$23:$X$39,17,FALSE),"")</f>
        <v/>
      </c>
      <c r="I182" s="358" t="str">
        <f>IFERROR(HLOOKUP(I18,DETAILS!$C$23:$X$39,17,FALSE),"")</f>
        <v/>
      </c>
      <c r="J182" s="358" t="str">
        <f>IFERROR(HLOOKUP(J18,DETAILS!$C$23:$X$39,17,FALSE),"")</f>
        <v/>
      </c>
      <c r="K182" s="466" t="str">
        <f>IFERROR(HLOOKUP(K18,DETAILS!$C$23:$X$39,17,FALSE),"")</f>
        <v/>
      </c>
      <c r="L182" s="358" t="str">
        <f>IFERROR(HLOOKUP(L18,DETAILS!$C$23:$X$39,17,FALSE),"")</f>
        <v/>
      </c>
      <c r="M182" s="358" t="str">
        <f>IFERROR(HLOOKUP(M18,DETAILS!$C$23:$X$39,17,FALSE),"")</f>
        <v/>
      </c>
      <c r="N182" s="358" t="str">
        <f>IFERROR(HLOOKUP(N18,DETAILS!$C$23:$X$39,17,FALSE),"")</f>
        <v/>
      </c>
      <c r="O182" s="358" t="str">
        <f>IFERROR(HLOOKUP(O18,DETAILS!$C$23:$X$39,17,FALSE),"")</f>
        <v/>
      </c>
      <c r="P182" s="466" t="str">
        <f>IFERROR(HLOOKUP(P18,DETAILS!$C$23:$X$39,17,FALSE),"")</f>
        <v/>
      </c>
      <c r="Q182" s="358" t="str">
        <f>IFERROR(HLOOKUP(Q18,DETAILS!$C$23:$X$39,17,FALSE),"")</f>
        <v/>
      </c>
      <c r="R182" s="358" t="str">
        <f>IFERROR(HLOOKUP(R18,DETAILS!$C$23:$X$39,17,FALSE),"")</f>
        <v/>
      </c>
      <c r="S182" s="358" t="str">
        <f>IFERROR(HLOOKUP(S18,DETAILS!$C$23:$X$39,17,FALSE),"")</f>
        <v/>
      </c>
      <c r="T182" s="466" t="str">
        <f>IFERROR(HLOOKUP(T18,DETAILS!$C$23:$X$39,17,FALSE),"")</f>
        <v/>
      </c>
      <c r="U182" s="358" t="str">
        <f>IFERROR(HLOOKUP(U18,DETAILS!$C$23:$X$39,17,FALSE),"")</f>
        <v/>
      </c>
      <c r="V182" s="358" t="str">
        <f>IFERROR(HLOOKUP(V18,DETAILS!$C$23:$X$39,17,FALSE),"")</f>
        <v/>
      </c>
      <c r="W182" s="358" t="str">
        <f>IFERROR(HLOOKUP(W18,DETAILS!$C$23:$X$39,17,FALSE),"")</f>
        <v/>
      </c>
      <c r="X182" s="358" t="str">
        <f>IFERROR(HLOOKUP(X18,DETAILS!$C$23:$X$39,17,FALSE),"")</f>
        <v/>
      </c>
      <c r="Y182" s="466" t="str">
        <f>IFERROR(HLOOKUP(Y18,DETAILS!$C$23:$X$39,17,FALSE),"")</f>
        <v/>
      </c>
      <c r="Z182" s="358" t="str">
        <f>IFERROR(HLOOKUP(Z18,DETAILS!$C$23:$X$39,17,FALSE),"")</f>
        <v/>
      </c>
      <c r="AA182" s="358" t="str">
        <f>IFERROR(HLOOKUP(AA18,DETAILS!$C$23:$X$39,17,FALSE),"")</f>
        <v/>
      </c>
      <c r="AB182" s="358" t="str">
        <f>IFERROR(HLOOKUP(AB18,DETAILS!$C$23:$X$39,17,FALSE),"")</f>
        <v/>
      </c>
      <c r="AC182" s="466" t="str">
        <f>IFERROR(HLOOKUP(AC18,DETAILS!$C$23:$X$39,17,FALSE),"")</f>
        <v/>
      </c>
      <c r="AD182" s="358" t="str">
        <f>IFERROR(HLOOKUP(AD18,DETAILS!$C$23:$X$39,17,FALSE),"")</f>
        <v/>
      </c>
      <c r="AE182" s="358" t="str">
        <f>IFERROR(HLOOKUP(AE18,DETAILS!$C$23:$X$39,17,FALSE),"")</f>
        <v/>
      </c>
      <c r="AF182" s="358" t="str">
        <f>IFERROR(HLOOKUP(AF18,DETAILS!$C$23:$X$39,17,FALSE),"")</f>
        <v/>
      </c>
      <c r="AG182" s="358" t="str">
        <f>IFERROR(HLOOKUP(AG18,DETAILS!$C$23:$X$39,17,FALSE),"")</f>
        <v/>
      </c>
      <c r="AH182" s="466" t="str">
        <f>IFERROR(HLOOKUP(AH18,DETAILS!$C$23:$X$39,17,FALSE),"")</f>
        <v/>
      </c>
      <c r="AI182" s="358" t="str">
        <f>IFERROR(HLOOKUP(AI18,DETAILS!$C$23:$X$39,17,FALSE),"")</f>
        <v/>
      </c>
      <c r="AJ182" s="358" t="str">
        <f>IFERROR(HLOOKUP(AJ18,DETAILS!$C$23:$X$39,17,FALSE),"")</f>
        <v/>
      </c>
      <c r="AK182" s="358" t="str">
        <f>IFERROR(HLOOKUP(AK18,DETAILS!$C$23:$X$39,17,FALSE),"")</f>
        <v/>
      </c>
      <c r="AL182" s="466" t="str">
        <f>IFERROR(HLOOKUP(AL18,DETAILS!$C$23:$X$39,17,FALSE),"")</f>
        <v/>
      </c>
      <c r="AM182" s="358" t="str">
        <f>IFERROR(HLOOKUP(AM18,DETAILS!$C$23:$X$39,17,FALSE),"")</f>
        <v/>
      </c>
      <c r="AN182" s="358" t="str">
        <f>IFERROR(HLOOKUP(AN18,DETAILS!$C$23:$X$39,17,FALSE),"")</f>
        <v/>
      </c>
      <c r="AO182" s="358" t="str">
        <f>IFERROR(HLOOKUP(AO18,DETAILS!$C$23:$X$39,17,FALSE),"")</f>
        <v/>
      </c>
      <c r="AP182" s="358" t="str">
        <f>IFERROR(HLOOKUP(AP18,DETAILS!$C$23:$X$39,17,FALSE),"")</f>
        <v/>
      </c>
      <c r="AQ182" s="466" t="str">
        <f>IFERROR(HLOOKUP(AQ18,DETAILS!$C$23:$X$39,17,FALSE),"")</f>
        <v/>
      </c>
      <c r="AR182" s="358" t="str">
        <f>IFERROR(HLOOKUP(AR18,DETAILS!$C$23:$X$39,17,FALSE),"")</f>
        <v/>
      </c>
      <c r="AS182" s="358" t="str">
        <f>IFERROR(HLOOKUP(AS18,DETAILS!$C$23:$X$39,17,FALSE),"")</f>
        <v/>
      </c>
      <c r="AT182" s="358" t="str">
        <f>IFERROR(HLOOKUP(AT18,DETAILS!$C$23:$X$39,17,FALSE),"")</f>
        <v/>
      </c>
      <c r="AU182" s="466" t="str">
        <f>IFERROR(HLOOKUP(AU18,DETAILS!$C$23:$X$39,17,FALSE),"")</f>
        <v/>
      </c>
      <c r="AV182" s="329"/>
      <c r="AX182" s="66"/>
      <c r="AY182" s="66"/>
      <c r="AZ182" s="66"/>
      <c r="BA182" s="66"/>
      <c r="BB182" s="66"/>
      <c r="BC182" s="66"/>
      <c r="BD182" s="66"/>
      <c r="BE182" s="66"/>
      <c r="BF182" s="66"/>
      <c r="BG182" s="66"/>
      <c r="BH182" s="66"/>
      <c r="BI182" s="66"/>
      <c r="BJ182" s="66"/>
      <c r="BK182" s="66"/>
      <c r="BL182" s="66"/>
      <c r="BM182" s="66"/>
      <c r="BN182" s="66"/>
      <c r="BO182" s="66"/>
      <c r="BP182" s="66"/>
      <c r="BQ182" s="66"/>
      <c r="BR182" s="66"/>
      <c r="BS182" s="66"/>
      <c r="BT182" s="66"/>
      <c r="BU182" s="66"/>
      <c r="BV182" s="66"/>
      <c r="BW182" s="66"/>
      <c r="BX182" s="66"/>
      <c r="BY182" s="66"/>
      <c r="BZ182" s="66"/>
      <c r="CA182" s="66"/>
      <c r="CB182" s="66"/>
      <c r="CC182" s="66"/>
      <c r="CD182" s="66"/>
      <c r="CE182" s="66"/>
      <c r="CF182" s="66"/>
      <c r="CG182" s="66"/>
      <c r="CH182" s="66"/>
      <c r="CI182" s="66"/>
      <c r="CJ182" s="66"/>
      <c r="CK182" s="66"/>
      <c r="CL182" s="66"/>
      <c r="CM182" s="66"/>
      <c r="CN182" s="66"/>
      <c r="CO182" s="66"/>
      <c r="CP182" s="66"/>
      <c r="CQ182" s="66"/>
      <c r="CR182" s="66"/>
      <c r="CS182" s="66"/>
      <c r="CT182" s="66"/>
      <c r="CU182" s="66"/>
      <c r="CV182" s="66"/>
      <c r="CW182" s="66"/>
      <c r="CX182" s="66"/>
      <c r="CY182" s="66"/>
      <c r="CZ182" s="66"/>
      <c r="DA182" s="66"/>
      <c r="DB182" s="66"/>
      <c r="DC182" s="66"/>
      <c r="DD182" s="66"/>
      <c r="DE182" s="66"/>
      <c r="DF182" s="66"/>
      <c r="DG182" s="66"/>
      <c r="DH182" s="66"/>
      <c r="DI182" s="66"/>
      <c r="DJ182" s="66"/>
      <c r="DK182" s="66"/>
      <c r="DL182" s="66"/>
      <c r="DM182" s="66"/>
      <c r="DN182" s="66"/>
      <c r="DO182" s="66"/>
      <c r="DP182" s="66"/>
    </row>
    <row r="183" spans="1:120" x14ac:dyDescent="0.25">
      <c r="A183" s="66"/>
      <c r="B183" s="344"/>
      <c r="C183" s="228"/>
      <c r="D183" s="228"/>
      <c r="E183" s="228"/>
      <c r="F183" s="228"/>
      <c r="G183" s="467"/>
      <c r="H183" s="228"/>
      <c r="I183" s="228"/>
      <c r="J183" s="228"/>
      <c r="K183" s="467"/>
      <c r="L183" s="228"/>
      <c r="M183" s="228"/>
      <c r="N183" s="228"/>
      <c r="O183" s="228"/>
      <c r="P183" s="467"/>
      <c r="Q183" s="228"/>
      <c r="R183" s="228"/>
      <c r="S183" s="228"/>
      <c r="T183" s="467"/>
      <c r="U183" s="228"/>
      <c r="V183" s="228"/>
      <c r="W183" s="228"/>
      <c r="X183" s="228"/>
      <c r="Y183" s="467"/>
      <c r="Z183" s="228"/>
      <c r="AA183" s="228"/>
      <c r="AB183" s="228"/>
      <c r="AC183" s="467"/>
      <c r="AD183" s="228"/>
      <c r="AE183" s="228"/>
      <c r="AF183" s="228"/>
      <c r="AG183" s="228"/>
      <c r="AH183" s="467"/>
      <c r="AI183" s="228"/>
      <c r="AJ183" s="228"/>
      <c r="AK183" s="228"/>
      <c r="AL183" s="467"/>
      <c r="AM183" s="228"/>
      <c r="AN183" s="228"/>
      <c r="AO183" s="228"/>
      <c r="AP183" s="228"/>
      <c r="AQ183" s="467"/>
      <c r="AR183" s="228"/>
      <c r="AS183" s="228"/>
      <c r="AT183" s="228"/>
      <c r="AU183" s="467"/>
      <c r="AV183" s="66"/>
      <c r="AX183" s="66"/>
      <c r="AY183" s="66"/>
      <c r="AZ183" s="66"/>
      <c r="BA183" s="66"/>
      <c r="BB183" s="66"/>
      <c r="BC183" s="66"/>
      <c r="BD183" s="66"/>
      <c r="BE183" s="66"/>
      <c r="BF183" s="66"/>
      <c r="BG183" s="66"/>
      <c r="BH183" s="66"/>
      <c r="BI183" s="66"/>
      <c r="BJ183" s="66"/>
      <c r="BK183" s="66"/>
      <c r="BL183" s="66"/>
      <c r="BM183" s="66"/>
      <c r="BN183" s="66"/>
      <c r="BO183" s="66"/>
      <c r="BP183" s="66"/>
      <c r="BQ183" s="66"/>
      <c r="BR183" s="66"/>
      <c r="BS183" s="66"/>
      <c r="BT183" s="66"/>
      <c r="BU183" s="66"/>
      <c r="BV183" s="66"/>
      <c r="BW183" s="66"/>
      <c r="BX183" s="66"/>
      <c r="BY183" s="66"/>
      <c r="BZ183" s="66"/>
      <c r="CA183" s="66"/>
      <c r="CB183" s="66"/>
      <c r="CC183" s="66"/>
      <c r="CD183" s="66"/>
      <c r="CE183" s="66"/>
      <c r="CF183" s="66"/>
      <c r="CG183" s="66"/>
      <c r="CH183" s="66"/>
      <c r="CI183" s="66"/>
      <c r="CJ183" s="66"/>
      <c r="CK183" s="66"/>
      <c r="CL183" s="66"/>
      <c r="CM183" s="66"/>
      <c r="CN183" s="66"/>
      <c r="CO183" s="66"/>
      <c r="CP183" s="66"/>
      <c r="CQ183" s="66"/>
      <c r="CR183" s="66"/>
      <c r="CS183" s="66"/>
      <c r="CT183" s="66"/>
      <c r="CU183" s="66"/>
      <c r="CV183" s="66"/>
      <c r="CW183" s="66"/>
      <c r="CX183" s="66"/>
      <c r="CY183" s="66"/>
      <c r="CZ183" s="66"/>
      <c r="DA183" s="66"/>
      <c r="DB183" s="66"/>
      <c r="DC183" s="66"/>
      <c r="DD183" s="66"/>
      <c r="DE183" s="66"/>
      <c r="DF183" s="66"/>
      <c r="DG183" s="66"/>
      <c r="DH183" s="66"/>
      <c r="DI183" s="66"/>
      <c r="DJ183" s="66"/>
      <c r="DK183" s="66"/>
      <c r="DL183" s="66"/>
      <c r="DM183" s="66"/>
      <c r="DN183" s="66"/>
      <c r="DO183" s="66"/>
      <c r="DP183" s="66"/>
    </row>
    <row r="184" spans="1:120" x14ac:dyDescent="0.25">
      <c r="A184" s="48"/>
      <c r="B184" s="49" t="s">
        <v>53</v>
      </c>
      <c r="C184" s="358"/>
      <c r="D184" s="345"/>
      <c r="E184" s="345"/>
      <c r="F184" s="345"/>
      <c r="G184" s="455"/>
      <c r="H184" s="345"/>
      <c r="I184" s="345"/>
      <c r="J184" s="345"/>
      <c r="K184" s="455"/>
      <c r="L184" s="345"/>
      <c r="M184" s="345"/>
      <c r="N184" s="345"/>
      <c r="O184" s="345"/>
      <c r="P184" s="455"/>
      <c r="Q184" s="345" t="str">
        <f>IFERROR(HLOOKUP(Q23,DETAILS!$C$23:$X$39,17,FALSE),"")</f>
        <v/>
      </c>
      <c r="R184" s="345" t="str">
        <f>IFERROR(HLOOKUP(R23,DETAILS!$C$23:$X$39,17,FALSE),"")</f>
        <v/>
      </c>
      <c r="S184" s="345" t="str">
        <f>IFERROR(HLOOKUP(S23,DETAILS!$C$23:$X$39,17,FALSE),"")</f>
        <v/>
      </c>
      <c r="T184" s="455" t="str">
        <f>IFERROR(HLOOKUP(T23,DETAILS!$C$23:$X$39,17,FALSE),"")</f>
        <v/>
      </c>
      <c r="U184" s="345" t="str">
        <f>IFERROR(HLOOKUP(U23,DETAILS!$C$23:$X$39,17,FALSE),"")</f>
        <v/>
      </c>
      <c r="V184" s="345" t="str">
        <f>IFERROR(HLOOKUP(V23,DETAILS!$C$23:$X$39,17,FALSE),"")</f>
        <v/>
      </c>
      <c r="W184" s="345" t="str">
        <f>IFERROR(HLOOKUP(W23,DETAILS!$C$23:$X$39,17,FALSE),"")</f>
        <v/>
      </c>
      <c r="X184" s="345" t="str">
        <f>IFERROR(HLOOKUP(X23,DETAILS!$C$23:$X$39,17,FALSE),"")</f>
        <v/>
      </c>
      <c r="Y184" s="455" t="str">
        <f>IFERROR(HLOOKUP(Y23,DETAILS!$C$23:$X$39,17,FALSE),"")</f>
        <v/>
      </c>
      <c r="Z184" s="345" t="str">
        <f>IFERROR(HLOOKUP(Z23,DETAILS!$C$23:$X$39,17,FALSE),"")</f>
        <v/>
      </c>
      <c r="AA184" s="345" t="str">
        <f>IFERROR(HLOOKUP(AA23,DETAILS!$C$23:$X$39,17,FALSE),"")</f>
        <v/>
      </c>
      <c r="AB184" s="345" t="str">
        <f>IFERROR(HLOOKUP(AB23,DETAILS!$C$23:$X$39,17,FALSE),"")</f>
        <v/>
      </c>
      <c r="AC184" s="455" t="str">
        <f>IFERROR(HLOOKUP(AC23,DETAILS!$C$23:$X$39,17,FALSE),"")</f>
        <v/>
      </c>
      <c r="AD184" s="345" t="str">
        <f>IFERROR(HLOOKUP(AD23,DETAILS!$C$23:$X$39,17,FALSE),"")</f>
        <v/>
      </c>
      <c r="AE184" s="345" t="str">
        <f>IFERROR(HLOOKUP(AE23,DETAILS!$C$23:$X$39,17,FALSE),"")</f>
        <v/>
      </c>
      <c r="AF184" s="345" t="str">
        <f>IFERROR(HLOOKUP(AF23,DETAILS!$C$23:$X$39,17,FALSE),"")</f>
        <v/>
      </c>
      <c r="AG184" s="345" t="str">
        <f>IFERROR(HLOOKUP(AG23,DETAILS!$C$23:$X$39,17,FALSE),"")</f>
        <v/>
      </c>
      <c r="AH184" s="455" t="str">
        <f>IFERROR(HLOOKUP(AH23,DETAILS!$C$23:$X$39,17,FALSE),"")</f>
        <v/>
      </c>
      <c r="AI184" s="345" t="str">
        <f>IFERROR(HLOOKUP(AI23,DETAILS!$C$23:$X$39,17,FALSE),"")</f>
        <v/>
      </c>
      <c r="AJ184" s="345" t="str">
        <f>IFERROR(HLOOKUP(AJ23,DETAILS!$C$23:$X$39,17,FALSE),"")</f>
        <v/>
      </c>
      <c r="AK184" s="345" t="str">
        <f>IFERROR(HLOOKUP(AK23,DETAILS!$C$23:$X$39,17,FALSE),"")</f>
        <v/>
      </c>
      <c r="AL184" s="455" t="str">
        <f>IFERROR(HLOOKUP(AL23,DETAILS!$C$23:$X$39,17,FALSE),"")</f>
        <v/>
      </c>
      <c r="AM184" s="345" t="str">
        <f>IFERROR(HLOOKUP(AM23,DETAILS!$C$23:$X$39,17,FALSE),"")</f>
        <v/>
      </c>
      <c r="AN184" s="345" t="str">
        <f>IFERROR(HLOOKUP(AN23,DETAILS!$C$23:$X$39,17,FALSE),"")</f>
        <v/>
      </c>
      <c r="AO184" s="345" t="str">
        <f>IFERROR(HLOOKUP(AO23,DETAILS!$C$23:$X$39,17,FALSE),"")</f>
        <v/>
      </c>
      <c r="AP184" s="345" t="str">
        <f>IFERROR(HLOOKUP(AP23,DETAILS!$C$23:$X$39,17,FALSE),"")</f>
        <v/>
      </c>
      <c r="AQ184" s="455" t="str">
        <f>IFERROR(HLOOKUP(AQ23,DETAILS!$C$23:$X$39,17,FALSE),"")</f>
        <v/>
      </c>
      <c r="AR184" s="345" t="str">
        <f>IFERROR(HLOOKUP(AR23,DETAILS!$C$23:$X$39,17,FALSE),"")</f>
        <v/>
      </c>
      <c r="AS184" s="345" t="str">
        <f>IFERROR(HLOOKUP(AS23,DETAILS!$C$23:$X$39,17,FALSE),"")</f>
        <v/>
      </c>
      <c r="AT184" s="345" t="str">
        <f>IFERROR(HLOOKUP(AT23,DETAILS!$C$23:$X$39,17,FALSE),"")</f>
        <v/>
      </c>
      <c r="AU184" s="455" t="str">
        <f>IFERROR(HLOOKUP(AU23,DETAILS!$C$23:$X$39,17,FALSE),"")</f>
        <v/>
      </c>
      <c r="AV184" s="50"/>
      <c r="AX184" s="66"/>
      <c r="AY184" s="66"/>
      <c r="AZ184" s="66"/>
      <c r="BA184" s="66"/>
      <c r="BB184" s="66"/>
      <c r="BC184" s="66"/>
      <c r="BD184" s="66"/>
      <c r="BE184" s="66"/>
      <c r="BF184" s="66"/>
      <c r="BG184" s="66"/>
      <c r="BH184" s="66"/>
      <c r="BI184" s="66"/>
      <c r="BJ184" s="66"/>
      <c r="BK184" s="66"/>
      <c r="BL184" s="66"/>
      <c r="BM184" s="66"/>
      <c r="BN184" s="66"/>
      <c r="BO184" s="66"/>
      <c r="BP184" s="66"/>
      <c r="BQ184" s="66"/>
      <c r="BR184" s="66"/>
      <c r="BS184" s="66"/>
      <c r="BT184" s="66"/>
      <c r="BU184" s="66"/>
      <c r="BV184" s="66"/>
      <c r="BW184" s="66"/>
      <c r="BX184" s="66"/>
      <c r="BY184" s="66"/>
      <c r="BZ184" s="66"/>
      <c r="CA184" s="66"/>
      <c r="CB184" s="66"/>
      <c r="CC184" s="66"/>
      <c r="CD184" s="66"/>
      <c r="CE184" s="66"/>
      <c r="CF184" s="66"/>
      <c r="CG184" s="66"/>
      <c r="CH184" s="66"/>
      <c r="CI184" s="66"/>
      <c r="CJ184" s="66"/>
      <c r="CK184" s="66"/>
      <c r="CL184" s="66"/>
      <c r="CM184" s="66"/>
      <c r="CN184" s="66"/>
      <c r="CO184" s="66"/>
      <c r="CP184" s="66"/>
      <c r="CQ184" s="66"/>
      <c r="CR184" s="66"/>
      <c r="CS184" s="66"/>
      <c r="CT184" s="66"/>
      <c r="CU184" s="66"/>
      <c r="CV184" s="66"/>
      <c r="CW184" s="66"/>
      <c r="CX184" s="66"/>
      <c r="CY184" s="66"/>
      <c r="CZ184" s="66"/>
      <c r="DA184" s="66"/>
      <c r="DB184" s="66"/>
      <c r="DC184" s="66"/>
      <c r="DD184" s="66"/>
      <c r="DE184" s="66"/>
      <c r="DF184" s="66"/>
      <c r="DG184" s="66"/>
      <c r="DH184" s="66"/>
      <c r="DI184" s="66"/>
      <c r="DJ184" s="66"/>
      <c r="DK184" s="66"/>
      <c r="DL184" s="66"/>
      <c r="DM184" s="66"/>
      <c r="DN184" s="66"/>
      <c r="DO184" s="66"/>
      <c r="DP184" s="66"/>
    </row>
    <row r="185" spans="1:120" x14ac:dyDescent="0.25">
      <c r="A185" s="48" t="str">
        <f>A169</f>
        <v>P1</v>
      </c>
      <c r="B185" s="49">
        <v>2</v>
      </c>
      <c r="C185" s="358" t="str">
        <f>IFERROR(INDEX(DETAILS!$A$23:$X$37,$B185,C169),"")</f>
        <v/>
      </c>
      <c r="D185" s="358" t="str">
        <f>IFERROR(INDEX(DETAILS!$A$23:$X$37,$B185,D169),"")</f>
        <v/>
      </c>
      <c r="E185" s="358" t="str">
        <f>IFERROR(INDEX(DETAILS!$A$23:$X$37,$B185,E169),"")</f>
        <v/>
      </c>
      <c r="F185" s="358">
        <f>IFERROR(INDEX(DETAILS!$A$23:$X$37,$B185,F169),"")</f>
        <v>1</v>
      </c>
      <c r="G185" s="466">
        <f>IFERROR(INDEX(DETAILS!$A$23:$X$37,$B185,G169),"")</f>
        <v>1</v>
      </c>
      <c r="H185" s="358">
        <f>IFERROR(INDEX(DETAILS!$A$23:$X$37,$B185,H169),"")</f>
        <v>1</v>
      </c>
      <c r="I185" s="358">
        <f>IFERROR(INDEX(DETAILS!$A$23:$X$37,$B185,I169),"")</f>
        <v>1</v>
      </c>
      <c r="J185" s="358">
        <f>IFERROR(INDEX(DETAILS!$A$23:$X$37,$B185,J169),"")</f>
        <v>1</v>
      </c>
      <c r="K185" s="466" t="str">
        <f>IFERROR(INDEX(DETAILS!$A$23:$X$37,$B185,K169),"")</f>
        <v/>
      </c>
      <c r="L185" s="358" t="str">
        <f>IFERROR(INDEX(DETAILS!$A$23:$X$37,$B185,L169),"")</f>
        <v/>
      </c>
      <c r="M185" s="358" t="str">
        <f>IFERROR(INDEX(DETAILS!$A$23:$X$37,$B185,M169),"")</f>
        <v/>
      </c>
      <c r="N185" s="358" t="str">
        <f>IFERROR(INDEX(DETAILS!$A$23:$X$37,$B185,N169),"")</f>
        <v/>
      </c>
      <c r="O185" s="358">
        <f>IFERROR(INDEX(DETAILS!$A$23:$X$37,$B185,O169),"")</f>
        <v>1</v>
      </c>
      <c r="P185" s="466">
        <f>IFERROR(INDEX(DETAILS!$A$23:$X$37,$B185,P169),"")</f>
        <v>1</v>
      </c>
      <c r="Q185" s="358">
        <f>IFERROR(INDEX(DETAILS!$A$23:$X$37,$B185,Q169),"")</f>
        <v>1</v>
      </c>
      <c r="R185" s="358">
        <f>IFERROR(INDEX(DETAILS!$A$23:$X$37,$B185,R169),"")</f>
        <v>1</v>
      </c>
      <c r="S185" s="358">
        <f>IFERROR(INDEX(DETAILS!$A$23:$X$37,$B185,S169),"")</f>
        <v>1</v>
      </c>
      <c r="T185" s="466" t="str">
        <f>IFERROR(INDEX(DETAILS!$A$23:$X$37,$B185,T169),"")</f>
        <v/>
      </c>
      <c r="U185" s="358" t="str">
        <f>IFERROR(INDEX(DETAILS!$A$23:$X$37,$B185,U169),"")</f>
        <v/>
      </c>
      <c r="V185" s="358" t="str">
        <f>IFERROR(INDEX(DETAILS!$A$23:$X$37,$B185,V169),"")</f>
        <v/>
      </c>
      <c r="W185" s="358" t="str">
        <f>IFERROR(INDEX(DETAILS!$A$23:$X$37,$B185,W169),"")</f>
        <v/>
      </c>
      <c r="X185" s="358">
        <f>IFERROR(INDEX(DETAILS!$A$23:$X$37,$B185,X169),"")</f>
        <v>1</v>
      </c>
      <c r="Y185" s="466">
        <f>IFERROR(INDEX(DETAILS!$A$23:$X$37,$B185,Y169),"")</f>
        <v>1</v>
      </c>
      <c r="Z185" s="358">
        <f>IFERROR(INDEX(DETAILS!$A$23:$X$37,$B185,Z169),"")</f>
        <v>1</v>
      </c>
      <c r="AA185" s="358">
        <f>IFERROR(INDEX(DETAILS!$A$23:$X$37,$B185,AA169),"")</f>
        <v>1</v>
      </c>
      <c r="AB185" s="358">
        <f>IFERROR(INDEX(DETAILS!$A$23:$X$37,$B185,AB169),"")</f>
        <v>1</v>
      </c>
      <c r="AC185" s="466" t="str">
        <f>IFERROR(INDEX(DETAILS!$A$23:$X$37,$B185,AC169),"")</f>
        <v/>
      </c>
      <c r="AD185" s="358" t="str">
        <f>IFERROR(INDEX(DETAILS!$A$23:$X$37,$B185,AD169),"")</f>
        <v/>
      </c>
      <c r="AE185" s="358" t="str">
        <f>IFERROR(INDEX(DETAILS!$A$23:$X$37,$B185,AE169),"")</f>
        <v/>
      </c>
      <c r="AF185" s="358" t="str">
        <f>IFERROR(INDEX(DETAILS!$A$23:$X$37,$B185,AF169),"")</f>
        <v/>
      </c>
      <c r="AG185" s="358">
        <f>IFERROR(INDEX(DETAILS!$A$23:$X$37,$B185,AG169),"")</f>
        <v>1</v>
      </c>
      <c r="AH185" s="466">
        <f>IFERROR(INDEX(DETAILS!$A$23:$X$37,$B185,AH169),"")</f>
        <v>1</v>
      </c>
      <c r="AI185" s="358">
        <f>IFERROR(INDEX(DETAILS!$A$23:$X$37,$B185,AI169),"")</f>
        <v>1</v>
      </c>
      <c r="AJ185" s="358">
        <f>IFERROR(INDEX(DETAILS!$A$23:$X$37,$B185,AJ169),"")</f>
        <v>1</v>
      </c>
      <c r="AK185" s="358">
        <f>IFERROR(INDEX(DETAILS!$A$23:$X$37,$B185,AK169),"")</f>
        <v>1</v>
      </c>
      <c r="AL185" s="466" t="str">
        <f>IFERROR(INDEX(DETAILS!$A$23:$X$37,$B185,AL169),"")</f>
        <v/>
      </c>
      <c r="AM185" s="358" t="str">
        <f>IFERROR(INDEX(DETAILS!$A$23:$X$37,$B185,AM169),"")</f>
        <v/>
      </c>
      <c r="AN185" s="358" t="str">
        <f>IFERROR(INDEX(DETAILS!$A$23:$X$37,$B185,AN169),"")</f>
        <v/>
      </c>
      <c r="AO185" s="358" t="str">
        <f>IFERROR(INDEX(DETAILS!$A$23:$X$37,$B185,AO169),"")</f>
        <v/>
      </c>
      <c r="AP185" s="358">
        <f>IFERROR(INDEX(DETAILS!$A$23:$X$37,$B185,AP169),"")</f>
        <v>1</v>
      </c>
      <c r="AQ185" s="466">
        <f>IFERROR(INDEX(DETAILS!$A$23:$X$37,$B185,AQ169),"")</f>
        <v>1</v>
      </c>
      <c r="AR185" s="358">
        <f>IFERROR(INDEX(DETAILS!$A$23:$X$37,$B185,AR169),"")</f>
        <v>1</v>
      </c>
      <c r="AS185" s="358">
        <f>IFERROR(INDEX(DETAILS!$A$23:$X$37,$B185,AS169),"")</f>
        <v>1</v>
      </c>
      <c r="AT185" s="358">
        <f>IFERROR(INDEX(DETAILS!$A$23:$X$37,$B185,AT169),"")</f>
        <v>1</v>
      </c>
      <c r="AU185" s="466" t="str">
        <f>IFERROR(INDEX(DETAILS!$A$23:$X$37,$B185,AU169),"")</f>
        <v/>
      </c>
      <c r="AV185" s="358" t="str">
        <f>IFERROR(INDEX(DETAILS!$A$23:$X$37,$B185,AV169),"")</f>
        <v/>
      </c>
      <c r="AX185" s="66"/>
      <c r="AY185" s="66"/>
      <c r="AZ185" s="66"/>
      <c r="BA185" s="66"/>
      <c r="BB185" s="66"/>
      <c r="BC185" s="66"/>
      <c r="BD185" s="66"/>
      <c r="BE185" s="66"/>
      <c r="BF185" s="66"/>
      <c r="BG185" s="66"/>
      <c r="BH185" s="66"/>
      <c r="BI185" s="66"/>
      <c r="BJ185" s="66"/>
      <c r="BK185" s="66"/>
      <c r="BL185" s="66"/>
      <c r="BM185" s="66"/>
      <c r="BN185" s="66"/>
      <c r="BO185" s="66"/>
      <c r="BP185" s="66"/>
      <c r="BQ185" s="66"/>
      <c r="BR185" s="66"/>
      <c r="BS185" s="66"/>
      <c r="BT185" s="66"/>
      <c r="BU185" s="66"/>
      <c r="BV185" s="66"/>
      <c r="BW185" s="66"/>
      <c r="BX185" s="66"/>
      <c r="BY185" s="66"/>
      <c r="BZ185" s="66"/>
      <c r="CA185" s="66"/>
      <c r="CB185" s="66"/>
      <c r="CC185" s="66"/>
      <c r="CD185" s="66"/>
      <c r="CE185" s="66"/>
      <c r="CF185" s="66"/>
      <c r="CG185" s="66"/>
      <c r="CH185" s="66"/>
      <c r="CI185" s="66"/>
      <c r="CJ185" s="66"/>
      <c r="CK185" s="66"/>
      <c r="CL185" s="66"/>
      <c r="CM185" s="66"/>
      <c r="CN185" s="66"/>
      <c r="CO185" s="66"/>
      <c r="CP185" s="66"/>
      <c r="CQ185" s="66"/>
      <c r="CR185" s="66"/>
      <c r="CS185" s="66"/>
      <c r="CT185" s="66"/>
      <c r="CU185" s="66"/>
      <c r="CV185" s="66"/>
      <c r="CW185" s="66"/>
      <c r="CX185" s="66"/>
      <c r="CY185" s="66"/>
      <c r="CZ185" s="66"/>
      <c r="DA185" s="66"/>
      <c r="DB185" s="66"/>
      <c r="DC185" s="66"/>
      <c r="DD185" s="66"/>
      <c r="DE185" s="66"/>
      <c r="DF185" s="66"/>
      <c r="DG185" s="66"/>
      <c r="DH185" s="66"/>
      <c r="DI185" s="66"/>
      <c r="DJ185" s="66"/>
      <c r="DK185" s="66"/>
      <c r="DL185" s="66"/>
      <c r="DM185" s="66"/>
      <c r="DN185" s="66"/>
      <c r="DO185" s="66"/>
      <c r="DP185" s="66"/>
    </row>
    <row r="186" spans="1:120" x14ac:dyDescent="0.25">
      <c r="A186" s="48" t="str">
        <f t="shared" ref="A186:A197" si="398">A170</f>
        <v>P2</v>
      </c>
      <c r="B186" s="49">
        <f>B185+1</f>
        <v>3</v>
      </c>
      <c r="C186" s="358" t="str">
        <f>IFERROR(INDEX(DETAILS!$A$23:$X$37,$B186,C170),"")</f>
        <v/>
      </c>
      <c r="D186" s="358" t="str">
        <f>IFERROR(INDEX(DETAILS!$A$23:$X$37,$B186,D170),"")</f>
        <v/>
      </c>
      <c r="E186" s="358" t="str">
        <f>IFERROR(INDEX(DETAILS!$A$23:$X$37,$B186,E170),"")</f>
        <v/>
      </c>
      <c r="F186" s="358">
        <f>IFERROR(INDEX(DETAILS!$A$23:$X$37,$B186,F170),"")</f>
        <v>7</v>
      </c>
      <c r="G186" s="466">
        <f>IFERROR(INDEX(DETAILS!$A$23:$X$37,$B186,G170),"")</f>
        <v>21</v>
      </c>
      <c r="H186" s="358">
        <f>IFERROR(INDEX(DETAILS!$A$23:$X$37,$B186,H170),"")</f>
        <v>2</v>
      </c>
      <c r="I186" s="358">
        <f>IFERROR(INDEX(DETAILS!$A$23:$X$37,$B186,I170),"")</f>
        <v>2</v>
      </c>
      <c r="J186" s="358">
        <f>IFERROR(INDEX(DETAILS!$A$23:$X$37,$B186,J170),"")</f>
        <v>7</v>
      </c>
      <c r="K186" s="466" t="str">
        <f>IFERROR(INDEX(DETAILS!$A$23:$X$37,$B186,K170),"")</f>
        <v/>
      </c>
      <c r="L186" s="358" t="str">
        <f>IFERROR(INDEX(DETAILS!$A$23:$X$37,$B186,L170),"")</f>
        <v/>
      </c>
      <c r="M186" s="358" t="str">
        <f>IFERROR(INDEX(DETAILS!$A$23:$X$37,$B186,M170),"")</f>
        <v/>
      </c>
      <c r="N186" s="358" t="str">
        <f>IFERROR(INDEX(DETAILS!$A$23:$X$37,$B186,N170),"")</f>
        <v/>
      </c>
      <c r="O186" s="358">
        <f>IFERROR(INDEX(DETAILS!$A$23:$X$37,$B186,O170),"")</f>
        <v>21</v>
      </c>
      <c r="P186" s="466">
        <f>IFERROR(INDEX(DETAILS!$A$23:$X$37,$B186,P170),"")</f>
        <v>3</v>
      </c>
      <c r="Q186" s="358">
        <f>IFERROR(INDEX(DETAILS!$A$23:$X$37,$B186,Q170),"")</f>
        <v>2</v>
      </c>
      <c r="R186" s="358">
        <f>IFERROR(INDEX(DETAILS!$A$23:$X$37,$B186,R170),"")</f>
        <v>21</v>
      </c>
      <c r="S186" s="358">
        <f>IFERROR(INDEX(DETAILS!$A$23:$X$37,$B186,S170),"")</f>
        <v>5</v>
      </c>
      <c r="T186" s="466" t="str">
        <f>IFERROR(INDEX(DETAILS!$A$23:$X$37,$B186,T170),"")</f>
        <v/>
      </c>
      <c r="U186" s="358" t="str">
        <f>IFERROR(INDEX(DETAILS!$A$23:$X$37,$B186,U170),"")</f>
        <v/>
      </c>
      <c r="V186" s="358" t="str">
        <f>IFERROR(INDEX(DETAILS!$A$23:$X$37,$B186,V170),"")</f>
        <v/>
      </c>
      <c r="W186" s="358" t="str">
        <f>IFERROR(INDEX(DETAILS!$A$23:$X$37,$B186,W170),"")</f>
        <v/>
      </c>
      <c r="X186" s="358">
        <f>IFERROR(INDEX(DETAILS!$A$23:$X$37,$B186,X170),"")</f>
        <v>21</v>
      </c>
      <c r="Y186" s="466">
        <f>IFERROR(INDEX(DETAILS!$A$23:$X$37,$B186,Y170),"")</f>
        <v>7</v>
      </c>
      <c r="Z186" s="358">
        <f>IFERROR(INDEX(DETAILS!$A$23:$X$37,$B186,Z170),"")</f>
        <v>2</v>
      </c>
      <c r="AA186" s="358">
        <f>IFERROR(INDEX(DETAILS!$A$23:$X$37,$B186,AA170),"")</f>
        <v>21</v>
      </c>
      <c r="AB186" s="358">
        <f>IFERROR(INDEX(DETAILS!$A$23:$X$37,$B186,AB170),"")</f>
        <v>5</v>
      </c>
      <c r="AC186" s="466" t="str">
        <f>IFERROR(INDEX(DETAILS!$A$23:$X$37,$B186,AC170),"")</f>
        <v/>
      </c>
      <c r="AD186" s="358" t="str">
        <f>IFERROR(INDEX(DETAILS!$A$23:$X$37,$B186,AD170),"")</f>
        <v/>
      </c>
      <c r="AE186" s="358" t="str">
        <f>IFERROR(INDEX(DETAILS!$A$23:$X$37,$B186,AE170),"")</f>
        <v/>
      </c>
      <c r="AF186" s="358" t="str">
        <f>IFERROR(INDEX(DETAILS!$A$23:$X$37,$B186,AF170),"")</f>
        <v/>
      </c>
      <c r="AG186" s="358">
        <f>IFERROR(INDEX(DETAILS!$A$23:$X$37,$B186,AG170),"")</f>
        <v>21</v>
      </c>
      <c r="AH186" s="466">
        <f>IFERROR(INDEX(DETAILS!$A$23:$X$37,$B186,AH170),"")</f>
        <v>5</v>
      </c>
      <c r="AI186" s="358">
        <f>IFERROR(INDEX(DETAILS!$A$23:$X$37,$B186,AI170),"")</f>
        <v>2</v>
      </c>
      <c r="AJ186" s="358">
        <f>IFERROR(INDEX(DETAILS!$A$23:$X$37,$B186,AJ170),"")</f>
        <v>21</v>
      </c>
      <c r="AK186" s="358">
        <f>IFERROR(INDEX(DETAILS!$A$23:$X$37,$B186,AK170),"")</f>
        <v>2</v>
      </c>
      <c r="AL186" s="466" t="str">
        <f>IFERROR(INDEX(DETAILS!$A$23:$X$37,$B186,AL170),"")</f>
        <v/>
      </c>
      <c r="AM186" s="358" t="str">
        <f>IFERROR(INDEX(DETAILS!$A$23:$X$37,$B186,AM170),"")</f>
        <v/>
      </c>
      <c r="AN186" s="358" t="str">
        <f>IFERROR(INDEX(DETAILS!$A$23:$X$37,$B186,AN170),"")</f>
        <v/>
      </c>
      <c r="AO186" s="358" t="str">
        <f>IFERROR(INDEX(DETAILS!$A$23:$X$37,$B186,AO170),"")</f>
        <v/>
      </c>
      <c r="AP186" s="358">
        <f>IFERROR(INDEX(DETAILS!$A$23:$X$37,$B186,AP170),"")</f>
        <v>3</v>
      </c>
      <c r="AQ186" s="466">
        <f>IFERROR(INDEX(DETAILS!$A$23:$X$37,$B186,AQ170),"")</f>
        <v>2</v>
      </c>
      <c r="AR186" s="358">
        <f>IFERROR(INDEX(DETAILS!$A$23:$X$37,$B186,AR170),"")</f>
        <v>2</v>
      </c>
      <c r="AS186" s="358">
        <f>IFERROR(INDEX(DETAILS!$A$23:$X$37,$B186,AS170),"")</f>
        <v>7</v>
      </c>
      <c r="AT186" s="358">
        <f>IFERROR(INDEX(DETAILS!$A$23:$X$37,$B186,AT170),"")</f>
        <v>7</v>
      </c>
      <c r="AU186" s="466" t="str">
        <f>IFERROR(INDEX(DETAILS!$A$23:$X$37,$B186,AU170),"")</f>
        <v/>
      </c>
      <c r="AV186" s="358" t="str">
        <f>IFERROR(INDEX(DETAILS!$A$23:$X$37,$B186,AV170),"")</f>
        <v/>
      </c>
      <c r="AX186" s="66"/>
      <c r="AY186" s="66"/>
      <c r="AZ186" s="66"/>
      <c r="BA186" s="66"/>
      <c r="BB186" s="66"/>
      <c r="BC186" s="66"/>
      <c r="BD186" s="66"/>
      <c r="BE186" s="66"/>
      <c r="BF186" s="66"/>
      <c r="BG186" s="66"/>
      <c r="BH186" s="66"/>
      <c r="BI186" s="66"/>
      <c r="BJ186" s="66"/>
      <c r="BK186" s="66"/>
      <c r="BL186" s="66"/>
      <c r="BM186" s="66"/>
      <c r="BN186" s="66"/>
      <c r="BO186" s="66"/>
      <c r="BP186" s="66"/>
      <c r="BQ186" s="66"/>
      <c r="BR186" s="66"/>
      <c r="BS186" s="66"/>
      <c r="BT186" s="66"/>
      <c r="BU186" s="66"/>
      <c r="BV186" s="66"/>
      <c r="BW186" s="66"/>
      <c r="BX186" s="66"/>
      <c r="BY186" s="66"/>
      <c r="BZ186" s="66"/>
      <c r="CA186" s="66"/>
      <c r="CB186" s="66"/>
      <c r="CC186" s="66"/>
      <c r="CD186" s="66"/>
      <c r="CE186" s="66"/>
      <c r="CF186" s="66"/>
      <c r="CG186" s="66"/>
      <c r="CH186" s="66"/>
      <c r="CI186" s="66"/>
      <c r="CJ186" s="66"/>
      <c r="CK186" s="66"/>
      <c r="CL186" s="66"/>
      <c r="CM186" s="66"/>
      <c r="CN186" s="66"/>
      <c r="CO186" s="66"/>
      <c r="CP186" s="66"/>
      <c r="CQ186" s="66"/>
      <c r="CR186" s="66"/>
      <c r="CS186" s="66"/>
      <c r="CT186" s="66"/>
      <c r="CU186" s="66"/>
      <c r="CV186" s="66"/>
      <c r="CW186" s="66"/>
      <c r="CX186" s="66"/>
      <c r="CY186" s="66"/>
      <c r="CZ186" s="66"/>
      <c r="DA186" s="66"/>
      <c r="DB186" s="66"/>
      <c r="DC186" s="66"/>
      <c r="DD186" s="66"/>
      <c r="DE186" s="66"/>
      <c r="DF186" s="66"/>
      <c r="DG186" s="66"/>
      <c r="DH186" s="66"/>
      <c r="DI186" s="66"/>
      <c r="DJ186" s="66"/>
      <c r="DK186" s="66"/>
      <c r="DL186" s="66"/>
      <c r="DM186" s="66"/>
      <c r="DN186" s="66"/>
      <c r="DO186" s="66"/>
      <c r="DP186" s="66"/>
    </row>
    <row r="187" spans="1:120" x14ac:dyDescent="0.25">
      <c r="A187" s="48" t="str">
        <f t="shared" si="398"/>
        <v>1A</v>
      </c>
      <c r="B187" s="49">
        <f t="shared" ref="B187:B198" si="399">B186+1</f>
        <v>4</v>
      </c>
      <c r="C187" s="358">
        <f>IFERROR(INDEX(DETAILS!$A$23:$X$37,$B187,C171),"")</f>
        <v>3</v>
      </c>
      <c r="D187" s="358">
        <f>IFERROR(INDEX(DETAILS!$A$23:$X$37,$B187,D171),"")</f>
        <v>23</v>
      </c>
      <c r="E187" s="358">
        <f>IFERROR(INDEX(DETAILS!$A$23:$X$37,$B187,E171),"")</f>
        <v>6</v>
      </c>
      <c r="F187" s="358">
        <f>IFERROR(INDEX(DETAILS!$A$23:$X$37,$B187,F171),"")</f>
        <v>4</v>
      </c>
      <c r="G187" s="466" t="str">
        <f>IFERROR(INDEX(DETAILS!$A$23:$X$37,$B187,G171),"")</f>
        <v/>
      </c>
      <c r="H187" s="358">
        <f>IFERROR(INDEX(DETAILS!$A$23:$X$37,$B187,H171),"")</f>
        <v>19</v>
      </c>
      <c r="I187" s="358">
        <f>IFERROR(INDEX(DETAILS!$A$23:$X$37,$B187,I171),"")</f>
        <v>4</v>
      </c>
      <c r="J187" s="358">
        <f>IFERROR(INDEX(DETAILS!$A$23:$X$37,$B187,J171),"")</f>
        <v>2</v>
      </c>
      <c r="K187" s="466" t="str">
        <f>IFERROR(INDEX(DETAILS!$A$23:$X$37,$B187,K171),"")</f>
        <v/>
      </c>
      <c r="L187" s="358">
        <f>IFERROR(INDEX(DETAILS!$A$23:$X$37,$B187,L171),"")</f>
        <v>2</v>
      </c>
      <c r="M187" s="358">
        <f>IFERROR(INDEX(DETAILS!$A$23:$X$37,$B187,M171),"")</f>
        <v>23</v>
      </c>
      <c r="N187" s="358">
        <f>IFERROR(INDEX(DETAILS!$A$23:$X$37,$B187,N171),"")</f>
        <v>6</v>
      </c>
      <c r="O187" s="358">
        <f>IFERROR(INDEX(DETAILS!$A$23:$X$37,$B187,O171),"")</f>
        <v>19</v>
      </c>
      <c r="P187" s="466" t="str">
        <f>IFERROR(INDEX(DETAILS!$A$23:$X$37,$B187,P171),"")</f>
        <v/>
      </c>
      <c r="Q187" s="358">
        <f>IFERROR(INDEX(DETAILS!$A$23:$X$37,$B187,Q171),"")</f>
        <v>4</v>
      </c>
      <c r="R187" s="358">
        <f>IFERROR(INDEX(DETAILS!$A$23:$X$37,$B187,R171),"")</f>
        <v>4</v>
      </c>
      <c r="S187" s="358">
        <f>IFERROR(INDEX(DETAILS!$A$23:$X$37,$B187,S171),"")</f>
        <v>21</v>
      </c>
      <c r="T187" s="466" t="str">
        <f>IFERROR(INDEX(DETAILS!$A$23:$X$37,$B187,T171),"")</f>
        <v/>
      </c>
      <c r="U187" s="358">
        <f>IFERROR(INDEX(DETAILS!$A$23:$X$37,$B187,U171),"")</f>
        <v>4</v>
      </c>
      <c r="V187" s="358">
        <f>IFERROR(INDEX(DETAILS!$A$23:$X$37,$B187,V171),"")</f>
        <v>2</v>
      </c>
      <c r="W187" s="358">
        <f>IFERROR(INDEX(DETAILS!$A$23:$X$37,$B187,W171),"")</f>
        <v>6</v>
      </c>
      <c r="X187" s="358">
        <f>IFERROR(INDEX(DETAILS!$A$23:$X$37,$B187,X171),"")</f>
        <v>19</v>
      </c>
      <c r="Y187" s="466" t="str">
        <f>IFERROR(INDEX(DETAILS!$A$23:$X$37,$B187,Y171),"")</f>
        <v/>
      </c>
      <c r="Z187" s="358">
        <f>IFERROR(INDEX(DETAILS!$A$23:$X$37,$B187,Z171),"")</f>
        <v>23</v>
      </c>
      <c r="AA187" s="358">
        <f>IFERROR(INDEX(DETAILS!$A$23:$X$37,$B187,AA171),"")</f>
        <v>4</v>
      </c>
      <c r="AB187" s="358">
        <f>IFERROR(INDEX(DETAILS!$A$23:$X$37,$B187,AB171),"")</f>
        <v>2</v>
      </c>
      <c r="AC187" s="466" t="str">
        <f>IFERROR(INDEX(DETAILS!$A$23:$X$37,$B187,AC171),"")</f>
        <v/>
      </c>
      <c r="AD187" s="358">
        <f>IFERROR(INDEX(DETAILS!$A$23:$X$37,$B187,AD171),"")</f>
        <v>3</v>
      </c>
      <c r="AE187" s="358">
        <f>IFERROR(INDEX(DETAILS!$A$23:$X$37,$B187,AE171),"")</f>
        <v>23</v>
      </c>
      <c r="AF187" s="358">
        <f>IFERROR(INDEX(DETAILS!$A$23:$X$37,$B187,AF171),"")</f>
        <v>2</v>
      </c>
      <c r="AG187" s="358">
        <f>IFERROR(INDEX(DETAILS!$A$23:$X$37,$B187,AG171),"")</f>
        <v>4</v>
      </c>
      <c r="AH187" s="466" t="str">
        <f>IFERROR(INDEX(DETAILS!$A$23:$X$37,$B187,AH171),"")</f>
        <v/>
      </c>
      <c r="AI187" s="358">
        <f>IFERROR(INDEX(DETAILS!$A$23:$X$37,$B187,AI171),"")</f>
        <v>6</v>
      </c>
      <c r="AJ187" s="358">
        <f>IFERROR(INDEX(DETAILS!$A$23:$X$37,$B187,AJ171),"")</f>
        <v>2</v>
      </c>
      <c r="AK187" s="358">
        <f>IFERROR(INDEX(DETAILS!$A$23:$X$37,$B187,AK171),"")</f>
        <v>4</v>
      </c>
      <c r="AL187" s="466" t="str">
        <f>IFERROR(INDEX(DETAILS!$A$23:$X$37,$B187,AL171),"")</f>
        <v/>
      </c>
      <c r="AM187" s="358">
        <f>IFERROR(INDEX(DETAILS!$A$23:$X$37,$B187,AM171),"")</f>
        <v>6</v>
      </c>
      <c r="AN187" s="358">
        <f>IFERROR(INDEX(DETAILS!$A$23:$X$37,$B187,AN171),"")</f>
        <v>6</v>
      </c>
      <c r="AO187" s="358">
        <f>IFERROR(INDEX(DETAILS!$A$23:$X$37,$B187,AO171),"")</f>
        <v>4</v>
      </c>
      <c r="AP187" s="358">
        <f>IFERROR(INDEX(DETAILS!$A$23:$X$37,$B187,AP171),"")</f>
        <v>4</v>
      </c>
      <c r="AQ187" s="466" t="str">
        <f>IFERROR(INDEX(DETAILS!$A$23:$X$37,$B187,AQ171),"")</f>
        <v/>
      </c>
      <c r="AR187" s="358">
        <f>IFERROR(INDEX(DETAILS!$A$23:$X$37,$B187,AR171),"")</f>
        <v>23</v>
      </c>
      <c r="AS187" s="358">
        <f>IFERROR(INDEX(DETAILS!$A$23:$X$37,$B187,AS171),"")</f>
        <v>3</v>
      </c>
      <c r="AT187" s="358">
        <f>IFERROR(INDEX(DETAILS!$A$23:$X$37,$B187,AT171),"")</f>
        <v>2</v>
      </c>
      <c r="AU187" s="466" t="str">
        <f>IFERROR(INDEX(DETAILS!$A$23:$X$37,$B187,AU171),"")</f>
        <v/>
      </c>
      <c r="AV187" s="358" t="str">
        <f>IFERROR(INDEX(DETAILS!$A$23:$X$37,$B187,AV171),"")</f>
        <v/>
      </c>
      <c r="AX187" s="66"/>
      <c r="AY187" s="66"/>
      <c r="AZ187" s="66"/>
      <c r="BA187" s="66"/>
      <c r="BB187" s="66"/>
      <c r="BC187" s="66"/>
      <c r="BD187" s="66"/>
      <c r="BE187" s="66"/>
      <c r="BF187" s="66"/>
      <c r="BG187" s="66"/>
      <c r="BH187" s="66"/>
      <c r="BI187" s="66"/>
      <c r="BJ187" s="66"/>
      <c r="BK187" s="66"/>
      <c r="BL187" s="66"/>
      <c r="BM187" s="66"/>
      <c r="BN187" s="66"/>
      <c r="BO187" s="66"/>
      <c r="BP187" s="66"/>
      <c r="BQ187" s="66"/>
      <c r="BR187" s="66"/>
      <c r="BS187" s="66"/>
      <c r="BT187" s="66"/>
      <c r="BU187" s="66"/>
      <c r="BV187" s="66"/>
      <c r="BW187" s="66"/>
      <c r="BX187" s="66"/>
      <c r="BY187" s="66"/>
      <c r="BZ187" s="66"/>
      <c r="CA187" s="66"/>
      <c r="CB187" s="66"/>
      <c r="CC187" s="66"/>
      <c r="CD187" s="66"/>
      <c r="CE187" s="66"/>
      <c r="CF187" s="66"/>
      <c r="CG187" s="66"/>
      <c r="CH187" s="66"/>
      <c r="CI187" s="66"/>
      <c r="CJ187" s="66"/>
      <c r="CK187" s="66"/>
      <c r="CL187" s="66"/>
      <c r="CM187" s="66"/>
      <c r="CN187" s="66"/>
      <c r="CO187" s="66"/>
      <c r="CP187" s="66"/>
      <c r="CQ187" s="66"/>
      <c r="CR187" s="66"/>
      <c r="CS187" s="66"/>
      <c r="CT187" s="66"/>
      <c r="CU187" s="66"/>
      <c r="CV187" s="66"/>
      <c r="CW187" s="66"/>
      <c r="CX187" s="66"/>
      <c r="CY187" s="66"/>
      <c r="CZ187" s="66"/>
      <c r="DA187" s="66"/>
      <c r="DB187" s="66"/>
      <c r="DC187" s="66"/>
      <c r="DD187" s="66"/>
      <c r="DE187" s="66"/>
      <c r="DF187" s="66"/>
      <c r="DG187" s="66"/>
      <c r="DH187" s="66"/>
      <c r="DI187" s="66"/>
      <c r="DJ187" s="66"/>
      <c r="DK187" s="66"/>
      <c r="DL187" s="66"/>
      <c r="DM187" s="66"/>
      <c r="DN187" s="66"/>
      <c r="DO187" s="66"/>
      <c r="DP187" s="66"/>
    </row>
    <row r="188" spans="1:120" x14ac:dyDescent="0.25">
      <c r="A188" s="48" t="str">
        <f t="shared" si="398"/>
        <v>2A</v>
      </c>
      <c r="B188" s="49">
        <f t="shared" si="399"/>
        <v>5</v>
      </c>
      <c r="C188" s="358">
        <f>IFERROR(INDEX(DETAILS!$A$23:$X$37,$B188,C172),"")</f>
        <v>19</v>
      </c>
      <c r="D188" s="358">
        <f>IFERROR(INDEX(DETAILS!$A$23:$X$37,$B188,D172),"")</f>
        <v>21</v>
      </c>
      <c r="E188" s="358">
        <f>IFERROR(INDEX(DETAILS!$A$23:$X$37,$B188,E172),"")</f>
        <v>18</v>
      </c>
      <c r="F188" s="358">
        <f>IFERROR(INDEX(DETAILS!$A$23:$X$37,$B188,F172),"")</f>
        <v>5</v>
      </c>
      <c r="G188" s="466" t="str">
        <f>IFERROR(INDEX(DETAILS!$A$23:$X$37,$B188,G172),"")</f>
        <v/>
      </c>
      <c r="H188" s="358">
        <f>IFERROR(INDEX(DETAILS!$A$23:$X$37,$B188,H172),"")</f>
        <v>3</v>
      </c>
      <c r="I188" s="358">
        <f>IFERROR(INDEX(DETAILS!$A$23:$X$37,$B188,I172),"")</f>
        <v>23</v>
      </c>
      <c r="J188" s="358">
        <f>IFERROR(INDEX(DETAILS!$A$23:$X$37,$B188,J172),"")</f>
        <v>8</v>
      </c>
      <c r="K188" s="466" t="str">
        <f>IFERROR(INDEX(DETAILS!$A$23:$X$37,$B188,K172),"")</f>
        <v/>
      </c>
      <c r="L188" s="358">
        <f>IFERROR(INDEX(DETAILS!$A$23:$X$37,$B188,L172),"")</f>
        <v>8</v>
      </c>
      <c r="M188" s="358">
        <f>IFERROR(INDEX(DETAILS!$A$23:$X$37,$B188,M172),"")</f>
        <v>21</v>
      </c>
      <c r="N188" s="358">
        <f>IFERROR(INDEX(DETAILS!$A$23:$X$37,$B188,N172),"")</f>
        <v>18</v>
      </c>
      <c r="O188" s="358">
        <f>IFERROR(INDEX(DETAILS!$A$23:$X$37,$B188,O172),"")</f>
        <v>3</v>
      </c>
      <c r="P188" s="466" t="str">
        <f>IFERROR(INDEX(DETAILS!$A$23:$X$37,$B188,P172),"")</f>
        <v/>
      </c>
      <c r="Q188" s="358">
        <f>IFERROR(INDEX(DETAILS!$A$23:$X$37,$B188,Q172),"")</f>
        <v>23</v>
      </c>
      <c r="R188" s="358">
        <f>IFERROR(INDEX(DETAILS!$A$23:$X$37,$B188,R172),"")</f>
        <v>5</v>
      </c>
      <c r="S188" s="358">
        <f>IFERROR(INDEX(DETAILS!$A$23:$X$37,$B188,S172),"")</f>
        <v>16</v>
      </c>
      <c r="T188" s="466" t="str">
        <f>IFERROR(INDEX(DETAILS!$A$23:$X$37,$B188,T172),"")</f>
        <v/>
      </c>
      <c r="U188" s="358">
        <f>IFERROR(INDEX(DETAILS!$A$23:$X$37,$B188,U172),"")</f>
        <v>5</v>
      </c>
      <c r="V188" s="358">
        <f>IFERROR(INDEX(DETAILS!$A$23:$X$37,$B188,V172),"")</f>
        <v>8</v>
      </c>
      <c r="W188" s="358">
        <f>IFERROR(INDEX(DETAILS!$A$23:$X$37,$B188,W172),"")</f>
        <v>18</v>
      </c>
      <c r="X188" s="358">
        <f>IFERROR(INDEX(DETAILS!$A$23:$X$37,$B188,X172),"")</f>
        <v>3</v>
      </c>
      <c r="Y188" s="466" t="str">
        <f>IFERROR(INDEX(DETAILS!$A$23:$X$37,$B188,Y172),"")</f>
        <v/>
      </c>
      <c r="Z188" s="358">
        <f>IFERROR(INDEX(DETAILS!$A$23:$X$37,$B188,Z172),"")</f>
        <v>21</v>
      </c>
      <c r="AA188" s="358">
        <f>IFERROR(INDEX(DETAILS!$A$23:$X$37,$B188,AA172),"")</f>
        <v>23</v>
      </c>
      <c r="AB188" s="358">
        <f>IFERROR(INDEX(DETAILS!$A$23:$X$37,$B188,AB172),"")</f>
        <v>14</v>
      </c>
      <c r="AC188" s="466" t="str">
        <f>IFERROR(INDEX(DETAILS!$A$23:$X$37,$B188,AC172),"")</f>
        <v/>
      </c>
      <c r="AD188" s="358">
        <f>IFERROR(INDEX(DETAILS!$A$23:$X$37,$B188,AD172),"")</f>
        <v>19</v>
      </c>
      <c r="AE188" s="358">
        <f>IFERROR(INDEX(DETAILS!$A$23:$X$37,$B188,AE172),"")</f>
        <v>21</v>
      </c>
      <c r="AF188" s="358">
        <f>IFERROR(INDEX(DETAILS!$A$23:$X$37,$B188,AF172),"")</f>
        <v>8</v>
      </c>
      <c r="AG188" s="358">
        <f>IFERROR(INDEX(DETAILS!$A$23:$X$37,$B188,AG172),"")</f>
        <v>5</v>
      </c>
      <c r="AH188" s="466" t="str">
        <f>IFERROR(INDEX(DETAILS!$A$23:$X$37,$B188,AH172),"")</f>
        <v/>
      </c>
      <c r="AI188" s="358">
        <f>IFERROR(INDEX(DETAILS!$A$23:$X$37,$B188,AI172),"")</f>
        <v>18</v>
      </c>
      <c r="AJ188" s="358">
        <f>IFERROR(INDEX(DETAILS!$A$23:$X$37,$B188,AJ172),"")</f>
        <v>8</v>
      </c>
      <c r="AK188" s="358">
        <f>IFERROR(INDEX(DETAILS!$A$23:$X$37,$B188,AK172),"")</f>
        <v>23</v>
      </c>
      <c r="AL188" s="466" t="str">
        <f>IFERROR(INDEX(DETAILS!$A$23:$X$37,$B188,AL172),"")</f>
        <v/>
      </c>
      <c r="AM188" s="358">
        <f>IFERROR(INDEX(DETAILS!$A$23:$X$37,$B188,AM172),"")</f>
        <v>18</v>
      </c>
      <c r="AN188" s="358">
        <f>IFERROR(INDEX(DETAILS!$A$23:$X$37,$B188,AN172),"")</f>
        <v>18</v>
      </c>
      <c r="AO188" s="358">
        <f>IFERROR(INDEX(DETAILS!$A$23:$X$37,$B188,AO172),"")</f>
        <v>23</v>
      </c>
      <c r="AP188" s="358">
        <f>IFERROR(INDEX(DETAILS!$A$23:$X$37,$B188,AP172),"")</f>
        <v>5</v>
      </c>
      <c r="AQ188" s="466" t="str">
        <f>IFERROR(INDEX(DETAILS!$A$23:$X$37,$B188,AQ172),"")</f>
        <v/>
      </c>
      <c r="AR188" s="358">
        <f>IFERROR(INDEX(DETAILS!$A$23:$X$37,$B188,AR172),"")</f>
        <v>21</v>
      </c>
      <c r="AS188" s="358">
        <f>IFERROR(INDEX(DETAILS!$A$23:$X$37,$B188,AS172),"")</f>
        <v>19</v>
      </c>
      <c r="AT188" s="358">
        <f>IFERROR(INDEX(DETAILS!$A$23:$X$37,$B188,AT172),"")</f>
        <v>14</v>
      </c>
      <c r="AU188" s="466" t="str">
        <f>IFERROR(INDEX(DETAILS!$A$23:$X$37,$B188,AU172),"")</f>
        <v/>
      </c>
      <c r="AV188" s="358" t="str">
        <f>IFERROR(INDEX(DETAILS!$A$23:$X$37,$B188,AV172),"")</f>
        <v/>
      </c>
      <c r="AX188" s="66"/>
      <c r="AY188" s="66"/>
      <c r="AZ188" s="66"/>
      <c r="BA188" s="66"/>
      <c r="BB188" s="66"/>
      <c r="BC188" s="66"/>
      <c r="BD188" s="66"/>
      <c r="BE188" s="66"/>
      <c r="BF188" s="66"/>
      <c r="BG188" s="66"/>
      <c r="BH188" s="66"/>
      <c r="BI188" s="66"/>
      <c r="BJ188" s="66"/>
      <c r="BK188" s="66"/>
      <c r="BL188" s="66"/>
      <c r="BM188" s="66"/>
      <c r="BN188" s="66"/>
      <c r="BO188" s="66"/>
      <c r="BP188" s="66"/>
      <c r="BQ188" s="66"/>
      <c r="BR188" s="66"/>
      <c r="BS188" s="66"/>
      <c r="BT188" s="66"/>
      <c r="BU188" s="66"/>
      <c r="BV188" s="66"/>
      <c r="BW188" s="66"/>
      <c r="BX188" s="66"/>
      <c r="BY188" s="66"/>
      <c r="BZ188" s="66"/>
      <c r="CA188" s="66"/>
      <c r="CB188" s="66"/>
      <c r="CC188" s="66"/>
      <c r="CD188" s="66"/>
      <c r="CE188" s="66"/>
      <c r="CF188" s="66"/>
      <c r="CG188" s="66"/>
      <c r="CH188" s="66"/>
      <c r="CI188" s="66"/>
      <c r="CJ188" s="66"/>
      <c r="CK188" s="66"/>
      <c r="CL188" s="66"/>
      <c r="CM188" s="66"/>
      <c r="CN188" s="66"/>
      <c r="CO188" s="66"/>
      <c r="CP188" s="66"/>
      <c r="CQ188" s="66"/>
      <c r="CR188" s="66"/>
      <c r="CS188" s="66"/>
      <c r="CT188" s="66"/>
      <c r="CU188" s="66"/>
      <c r="CV188" s="66"/>
      <c r="CW188" s="66"/>
      <c r="CX188" s="66"/>
      <c r="CY188" s="66"/>
      <c r="CZ188" s="66"/>
      <c r="DA188" s="66"/>
      <c r="DB188" s="66"/>
      <c r="DC188" s="66"/>
      <c r="DD188" s="66"/>
      <c r="DE188" s="66"/>
      <c r="DF188" s="66"/>
      <c r="DG188" s="66"/>
      <c r="DH188" s="66"/>
      <c r="DI188" s="66"/>
      <c r="DJ188" s="66"/>
      <c r="DK188" s="66"/>
      <c r="DL188" s="66"/>
      <c r="DM188" s="66"/>
      <c r="DN188" s="66"/>
      <c r="DO188" s="66"/>
      <c r="DP188" s="66"/>
    </row>
    <row r="189" spans="1:120" x14ac:dyDescent="0.25">
      <c r="A189" s="48" t="str">
        <f t="shared" si="398"/>
        <v>3A</v>
      </c>
      <c r="B189" s="49">
        <f t="shared" si="399"/>
        <v>6</v>
      </c>
      <c r="C189" s="358">
        <f>IFERROR(INDEX(DETAILS!$A$23:$X$37,$B189,C173),"")</f>
        <v>6</v>
      </c>
      <c r="D189" s="358">
        <f>IFERROR(INDEX(DETAILS!$A$23:$X$37,$B189,D173),"")</f>
        <v>6</v>
      </c>
      <c r="E189" s="358">
        <f>IFERROR(INDEX(DETAILS!$A$23:$X$37,$B189,E173),"")</f>
        <v>5</v>
      </c>
      <c r="F189" s="358">
        <f>IFERROR(INDEX(DETAILS!$A$23:$X$37,$B189,F173),"")</f>
        <v>23</v>
      </c>
      <c r="G189" s="466" t="str">
        <f>IFERROR(INDEX(DETAILS!$A$23:$X$37,$B189,G173),"")</f>
        <v/>
      </c>
      <c r="H189" s="358">
        <f>IFERROR(INDEX(DETAILS!$A$23:$X$37,$B189,H173),"")</f>
        <v>7</v>
      </c>
      <c r="I189" s="358">
        <f>IFERROR(INDEX(DETAILS!$A$23:$X$37,$B189,I173),"")</f>
        <v>7</v>
      </c>
      <c r="J189" s="358">
        <f>IFERROR(INDEX(DETAILS!$A$23:$X$37,$B189,J173),"")</f>
        <v>3</v>
      </c>
      <c r="K189" s="466" t="str">
        <f>IFERROR(INDEX(DETAILS!$A$23:$X$37,$B189,K173),"")</f>
        <v/>
      </c>
      <c r="L189" s="358">
        <f>IFERROR(INDEX(DETAILS!$A$23:$X$37,$B189,L173),"")</f>
        <v>23</v>
      </c>
      <c r="M189" s="358">
        <f>IFERROR(INDEX(DETAILS!$A$23:$X$37,$B189,M173),"")</f>
        <v>5</v>
      </c>
      <c r="N189" s="358">
        <f>IFERROR(INDEX(DETAILS!$A$23:$X$37,$B189,N173),"")</f>
        <v>7</v>
      </c>
      <c r="O189" s="358">
        <f>IFERROR(INDEX(DETAILS!$A$23:$X$37,$B189,O173),"")</f>
        <v>7</v>
      </c>
      <c r="P189" s="466" t="str">
        <f>IFERROR(INDEX(DETAILS!$A$23:$X$37,$B189,P173),"")</f>
        <v/>
      </c>
      <c r="Q189" s="358">
        <f>IFERROR(INDEX(DETAILS!$A$23:$X$37,$B189,Q173),"")</f>
        <v>19</v>
      </c>
      <c r="R189" s="358">
        <f>IFERROR(INDEX(DETAILS!$A$23:$X$37,$B189,R173),"")</f>
        <v>6</v>
      </c>
      <c r="S189" s="358">
        <f>IFERROR(INDEX(DETAILS!$A$23:$X$37,$B189,S173),"")</f>
        <v>3</v>
      </c>
      <c r="T189" s="466" t="str">
        <f>IFERROR(INDEX(DETAILS!$A$23:$X$37,$B189,T173),"")</f>
        <v/>
      </c>
      <c r="U189" s="358">
        <f>IFERROR(INDEX(DETAILS!$A$23:$X$37,$B189,U173),"")</f>
        <v>2</v>
      </c>
      <c r="V189" s="358">
        <f>IFERROR(INDEX(DETAILS!$A$23:$X$37,$B189,V173),"")</f>
        <v>6</v>
      </c>
      <c r="W189" s="358">
        <f>IFERROR(INDEX(DETAILS!$A$23:$X$37,$B189,W173),"")</f>
        <v>5</v>
      </c>
      <c r="X189" s="358">
        <f>IFERROR(INDEX(DETAILS!$A$23:$X$37,$B189,X173),"")</f>
        <v>7</v>
      </c>
      <c r="Y189" s="466" t="str">
        <f>IFERROR(INDEX(DETAILS!$A$23:$X$37,$B189,Y173),"")</f>
        <v/>
      </c>
      <c r="Z189" s="358">
        <f>IFERROR(INDEX(DETAILS!$A$23:$X$37,$B189,Z173),"")</f>
        <v>19</v>
      </c>
      <c r="AA189" s="358">
        <f>IFERROR(INDEX(DETAILS!$A$23:$X$37,$B189,AA173),"")</f>
        <v>7</v>
      </c>
      <c r="AB189" s="358">
        <f>IFERROR(INDEX(DETAILS!$A$23:$X$37,$B189,AB173),"")</f>
        <v>23</v>
      </c>
      <c r="AC189" s="466" t="str">
        <f>IFERROR(INDEX(DETAILS!$A$23:$X$37,$B189,AC173),"")</f>
        <v/>
      </c>
      <c r="AD189" s="358">
        <f>IFERROR(INDEX(DETAILS!$A$23:$X$37,$B189,AD173),"")</f>
        <v>23</v>
      </c>
      <c r="AE189" s="358">
        <f>IFERROR(INDEX(DETAILS!$A$23:$X$37,$B189,AE173),"")</f>
        <v>7</v>
      </c>
      <c r="AF189" s="358">
        <f>IFERROR(INDEX(DETAILS!$A$23:$X$37,$B189,AF173),"")</f>
        <v>5</v>
      </c>
      <c r="AG189" s="358">
        <f>IFERROR(INDEX(DETAILS!$A$23:$X$37,$B189,AG173),"")</f>
        <v>2</v>
      </c>
      <c r="AH189" s="466" t="str">
        <f>IFERROR(INDEX(DETAILS!$A$23:$X$37,$B189,AH173),"")</f>
        <v/>
      </c>
      <c r="AI189" s="358">
        <f>IFERROR(INDEX(DETAILS!$A$23:$X$37,$B189,AI173),"")</f>
        <v>7</v>
      </c>
      <c r="AJ189" s="358">
        <f>IFERROR(INDEX(DETAILS!$A$23:$X$37,$B189,AJ173),"")</f>
        <v>19</v>
      </c>
      <c r="AK189" s="358">
        <f>IFERROR(INDEX(DETAILS!$A$23:$X$37,$B189,AK173),"")</f>
        <v>6</v>
      </c>
      <c r="AL189" s="466" t="str">
        <f>IFERROR(INDEX(DETAILS!$A$23:$X$37,$B189,AL173),"")</f>
        <v/>
      </c>
      <c r="AM189" s="358">
        <f>IFERROR(INDEX(DETAILS!$A$23:$X$37,$B189,AM173),"")</f>
        <v>3</v>
      </c>
      <c r="AN189" s="358">
        <f>IFERROR(INDEX(DETAILS!$A$23:$X$37,$B189,AN173),"")</f>
        <v>7</v>
      </c>
      <c r="AO189" s="358">
        <f>IFERROR(INDEX(DETAILS!$A$23:$X$37,$B189,AO173),"")</f>
        <v>5</v>
      </c>
      <c r="AP189" s="358">
        <f>IFERROR(INDEX(DETAILS!$A$23:$X$37,$B189,AP173),"")</f>
        <v>7</v>
      </c>
      <c r="AQ189" s="466" t="str">
        <f>IFERROR(INDEX(DETAILS!$A$23:$X$37,$B189,AQ173),"")</f>
        <v/>
      </c>
      <c r="AR189" s="358">
        <f>IFERROR(INDEX(DETAILS!$A$23:$X$37,$B189,AR173),"")</f>
        <v>6</v>
      </c>
      <c r="AS189" s="358">
        <f>IFERROR(INDEX(DETAILS!$A$23:$X$37,$B189,AS173),"")</f>
        <v>23</v>
      </c>
      <c r="AT189" s="358">
        <f>IFERROR(INDEX(DETAILS!$A$23:$X$37,$B189,AT173),"")</f>
        <v>2</v>
      </c>
      <c r="AU189" s="466" t="str">
        <f>IFERROR(INDEX(DETAILS!$A$23:$X$37,$B189,AU173),"")</f>
        <v/>
      </c>
      <c r="AV189" s="358" t="str">
        <f>IFERROR(INDEX(DETAILS!$A$23:$X$37,$B189,AV173),"")</f>
        <v/>
      </c>
      <c r="AX189" s="66"/>
      <c r="AY189" s="66"/>
      <c r="AZ189" s="66"/>
      <c r="BA189" s="66"/>
      <c r="BB189" s="66"/>
      <c r="BC189" s="66"/>
      <c r="BD189" s="66"/>
      <c r="BE189" s="66"/>
      <c r="BF189" s="66"/>
      <c r="BG189" s="66"/>
      <c r="BH189" s="66"/>
      <c r="BI189" s="66"/>
      <c r="BJ189" s="66"/>
      <c r="BK189" s="66"/>
      <c r="BL189" s="66"/>
      <c r="BM189" s="66"/>
      <c r="BN189" s="66"/>
      <c r="BO189" s="66"/>
      <c r="BP189" s="66"/>
      <c r="BQ189" s="66"/>
      <c r="BR189" s="66"/>
      <c r="BS189" s="66"/>
      <c r="BT189" s="66"/>
      <c r="BU189" s="66"/>
      <c r="BV189" s="66"/>
      <c r="BW189" s="66"/>
      <c r="BX189" s="66"/>
      <c r="BY189" s="66"/>
      <c r="BZ189" s="66"/>
      <c r="CA189" s="66"/>
      <c r="CB189" s="66"/>
      <c r="CC189" s="66"/>
      <c r="CD189" s="66"/>
      <c r="CE189" s="66"/>
      <c r="CF189" s="66"/>
      <c r="CG189" s="66"/>
      <c r="CH189" s="66"/>
      <c r="CI189" s="66"/>
      <c r="CJ189" s="66"/>
      <c r="CK189" s="66"/>
      <c r="CL189" s="66"/>
      <c r="CM189" s="66"/>
      <c r="CN189" s="66"/>
      <c r="CO189" s="66"/>
      <c r="CP189" s="66"/>
      <c r="CQ189" s="66"/>
      <c r="CR189" s="66"/>
      <c r="CS189" s="66"/>
      <c r="CT189" s="66"/>
      <c r="CU189" s="66"/>
      <c r="CV189" s="66"/>
      <c r="CW189" s="66"/>
      <c r="CX189" s="66"/>
      <c r="CY189" s="66"/>
      <c r="CZ189" s="66"/>
      <c r="DA189" s="66"/>
      <c r="DB189" s="66"/>
      <c r="DC189" s="66"/>
      <c r="DD189" s="66"/>
      <c r="DE189" s="66"/>
      <c r="DF189" s="66"/>
      <c r="DG189" s="66"/>
      <c r="DH189" s="66"/>
      <c r="DI189" s="66"/>
      <c r="DJ189" s="66"/>
      <c r="DK189" s="66"/>
      <c r="DL189" s="66"/>
      <c r="DM189" s="66"/>
      <c r="DN189" s="66"/>
      <c r="DO189" s="66"/>
      <c r="DP189" s="66"/>
    </row>
    <row r="190" spans="1:120" x14ac:dyDescent="0.25">
      <c r="A190" s="48" t="str">
        <f t="shared" si="398"/>
        <v>4A</v>
      </c>
      <c r="B190" s="49">
        <f t="shared" si="399"/>
        <v>7</v>
      </c>
      <c r="C190" s="358">
        <f>IFERROR(INDEX(DETAILS!$A$23:$X$37,$B190,C174),"")</f>
        <v>18</v>
      </c>
      <c r="D190" s="358">
        <f>IFERROR(INDEX(DETAILS!$A$23:$X$37,$B190,D174),"")</f>
        <v>18</v>
      </c>
      <c r="E190" s="358">
        <f>IFERROR(INDEX(DETAILS!$A$23:$X$37,$B190,E174),"")</f>
        <v>23</v>
      </c>
      <c r="F190" s="358">
        <f>IFERROR(INDEX(DETAILS!$A$23:$X$37,$B190,F174),"")</f>
        <v>19</v>
      </c>
      <c r="G190" s="466" t="str">
        <f>IFERROR(INDEX(DETAILS!$A$23:$X$37,$B190,G174),"")</f>
        <v/>
      </c>
      <c r="H190" s="358">
        <f>IFERROR(INDEX(DETAILS!$A$23:$X$37,$B190,H174),"")</f>
        <v>5</v>
      </c>
      <c r="I190" s="358">
        <f>IFERROR(INDEX(DETAILS!$A$23:$X$37,$B190,I174),"")</f>
        <v>6</v>
      </c>
      <c r="J190" s="358">
        <f>IFERROR(INDEX(DETAILS!$A$23:$X$37,$B190,J174),"")</f>
        <v>21</v>
      </c>
      <c r="K190" s="466" t="str">
        <f>IFERROR(INDEX(DETAILS!$A$23:$X$37,$B190,K174),"")</f>
        <v/>
      </c>
      <c r="L190" s="358">
        <f>IFERROR(INDEX(DETAILS!$A$23:$X$37,$B190,L174),"")</f>
        <v>18</v>
      </c>
      <c r="M190" s="358">
        <f>IFERROR(INDEX(DETAILS!$A$23:$X$37,$B190,M174),"")</f>
        <v>6</v>
      </c>
      <c r="N190" s="358">
        <f>IFERROR(INDEX(DETAILS!$A$23:$X$37,$B190,N174),"")</f>
        <v>23</v>
      </c>
      <c r="O190" s="358">
        <f>IFERROR(INDEX(DETAILS!$A$23:$X$37,$B190,O174),"")</f>
        <v>5</v>
      </c>
      <c r="P190" s="466" t="str">
        <f>IFERROR(INDEX(DETAILS!$A$23:$X$37,$B190,P174),"")</f>
        <v/>
      </c>
      <c r="Q190" s="358">
        <f>IFERROR(INDEX(DETAILS!$A$23:$X$37,$B190,Q174),"")</f>
        <v>21</v>
      </c>
      <c r="R190" s="358">
        <f>IFERROR(INDEX(DETAILS!$A$23:$X$37,$B190,R174),"")</f>
        <v>3</v>
      </c>
      <c r="S190" s="358">
        <f>IFERROR(INDEX(DETAILS!$A$23:$X$37,$B190,S174),"")</f>
        <v>2</v>
      </c>
      <c r="T190" s="466" t="str">
        <f>IFERROR(INDEX(DETAILS!$A$23:$X$37,$B190,T174),"")</f>
        <v/>
      </c>
      <c r="U190" s="358">
        <f>IFERROR(INDEX(DETAILS!$A$23:$X$37,$B190,U174),"")</f>
        <v>3</v>
      </c>
      <c r="V190" s="358">
        <f>IFERROR(INDEX(DETAILS!$A$23:$X$37,$B190,V174),"")</f>
        <v>5</v>
      </c>
      <c r="W190" s="358">
        <f>IFERROR(INDEX(DETAILS!$A$23:$X$37,$B190,W174),"")</f>
        <v>19</v>
      </c>
      <c r="X190" s="358">
        <f>IFERROR(INDEX(DETAILS!$A$23:$X$37,$B190,X174),"")</f>
        <v>18</v>
      </c>
      <c r="Y190" s="466" t="str">
        <f>IFERROR(INDEX(DETAILS!$A$23:$X$37,$B190,Y174),"")</f>
        <v/>
      </c>
      <c r="Z190" s="358">
        <f>IFERROR(INDEX(DETAILS!$A$23:$X$37,$B190,Z174),"")</f>
        <v>7</v>
      </c>
      <c r="AA190" s="358">
        <f>IFERROR(INDEX(DETAILS!$A$23:$X$37,$B190,AA174),"")</f>
        <v>6</v>
      </c>
      <c r="AB190" s="358">
        <f>IFERROR(INDEX(DETAILS!$A$23:$X$37,$B190,AB174),"")</f>
        <v>21</v>
      </c>
      <c r="AC190" s="466" t="str">
        <f>IFERROR(INDEX(DETAILS!$A$23:$X$37,$B190,AC174),"")</f>
        <v/>
      </c>
      <c r="AD190" s="358">
        <f>IFERROR(INDEX(DETAILS!$A$23:$X$37,$B190,AD174),"")</f>
        <v>18</v>
      </c>
      <c r="AE190" s="358">
        <f>IFERROR(INDEX(DETAILS!$A$23:$X$37,$B190,AE174),"")</f>
        <v>3</v>
      </c>
      <c r="AF190" s="358">
        <f>IFERROR(INDEX(DETAILS!$A$23:$X$37,$B190,AF174),"")</f>
        <v>19</v>
      </c>
      <c r="AG190" s="358">
        <f>IFERROR(INDEX(DETAILS!$A$23:$X$37,$B190,AG174),"")</f>
        <v>6</v>
      </c>
      <c r="AH190" s="466" t="str">
        <f>IFERROR(INDEX(DETAILS!$A$23:$X$37,$B190,AH174),"")</f>
        <v/>
      </c>
      <c r="AI190" s="358">
        <f>IFERROR(INDEX(DETAILS!$A$23:$X$37,$B190,AI174),"")</f>
        <v>21</v>
      </c>
      <c r="AJ190" s="358">
        <f>IFERROR(INDEX(DETAILS!$A$23:$X$37,$B190,AJ174),"")</f>
        <v>18</v>
      </c>
      <c r="AK190" s="358">
        <f>IFERROR(INDEX(DETAILS!$A$23:$X$37,$B190,AK174),"")</f>
        <v>5</v>
      </c>
      <c r="AL190" s="466" t="str">
        <f>IFERROR(INDEX(DETAILS!$A$23:$X$37,$B190,AL174),"")</f>
        <v/>
      </c>
      <c r="AM190" s="358">
        <f>IFERROR(INDEX(DETAILS!$A$23:$X$37,$B190,AM174),"")</f>
        <v>5</v>
      </c>
      <c r="AN190" s="358">
        <f>IFERROR(INDEX(DETAILS!$A$23:$X$37,$B190,AN174),"")</f>
        <v>23</v>
      </c>
      <c r="AO190" s="358">
        <f>IFERROR(INDEX(DETAILS!$A$23:$X$37,$B190,AO174),"")</f>
        <v>3</v>
      </c>
      <c r="AP190" s="358">
        <f>IFERROR(INDEX(DETAILS!$A$23:$X$37,$B190,AP174),"")</f>
        <v>21</v>
      </c>
      <c r="AQ190" s="466" t="str">
        <f>IFERROR(INDEX(DETAILS!$A$23:$X$37,$B190,AQ174),"")</f>
        <v/>
      </c>
      <c r="AR190" s="358">
        <f>IFERROR(INDEX(DETAILS!$A$23:$X$37,$B190,AR174),"")</f>
        <v>7</v>
      </c>
      <c r="AS190" s="358">
        <f>IFERROR(INDEX(DETAILS!$A$23:$X$37,$B190,AS174),"")</f>
        <v>2</v>
      </c>
      <c r="AT190" s="358">
        <f>IFERROR(INDEX(DETAILS!$A$23:$X$37,$B190,AT174),"")</f>
        <v>6</v>
      </c>
      <c r="AU190" s="466" t="str">
        <f>IFERROR(INDEX(DETAILS!$A$23:$X$37,$B190,AU174),"")</f>
        <v/>
      </c>
      <c r="AV190" s="358" t="str">
        <f>IFERROR(INDEX(DETAILS!$A$23:$X$37,$B190,AV174),"")</f>
        <v/>
      </c>
      <c r="AX190" s="66"/>
      <c r="AY190" s="66"/>
      <c r="AZ190" s="66"/>
      <c r="BA190" s="66"/>
      <c r="BB190" s="66"/>
      <c r="BC190" s="66"/>
      <c r="BD190" s="66"/>
      <c r="BE190" s="66"/>
      <c r="BF190" s="66"/>
      <c r="BG190" s="66"/>
      <c r="BH190" s="66"/>
      <c r="BI190" s="66"/>
      <c r="BJ190" s="66"/>
      <c r="BK190" s="66"/>
      <c r="BL190" s="66"/>
      <c r="BM190" s="66"/>
      <c r="BN190" s="66"/>
      <c r="BO190" s="66"/>
      <c r="BP190" s="66"/>
      <c r="BQ190" s="66"/>
      <c r="BR190" s="66"/>
      <c r="BS190" s="66"/>
      <c r="BT190" s="66"/>
      <c r="BU190" s="66"/>
      <c r="BV190" s="66"/>
      <c r="BW190" s="66"/>
      <c r="BX190" s="66"/>
      <c r="BY190" s="66"/>
      <c r="BZ190" s="66"/>
      <c r="CA190" s="66"/>
      <c r="CB190" s="66"/>
      <c r="CC190" s="66"/>
      <c r="CD190" s="66"/>
      <c r="CE190" s="66"/>
      <c r="CF190" s="66"/>
      <c r="CG190" s="66"/>
      <c r="CH190" s="66"/>
      <c r="CI190" s="66"/>
      <c r="CJ190" s="66"/>
      <c r="CK190" s="66"/>
      <c r="CL190" s="66"/>
      <c r="CM190" s="66"/>
      <c r="CN190" s="66"/>
      <c r="CO190" s="66"/>
      <c r="CP190" s="66"/>
      <c r="CQ190" s="66"/>
      <c r="CR190" s="66"/>
      <c r="CS190" s="66"/>
      <c r="CT190" s="66"/>
      <c r="CU190" s="66"/>
      <c r="CV190" s="66"/>
      <c r="CW190" s="66"/>
      <c r="CX190" s="66"/>
      <c r="CY190" s="66"/>
      <c r="CZ190" s="66"/>
      <c r="DA190" s="66"/>
      <c r="DB190" s="66"/>
      <c r="DC190" s="66"/>
      <c r="DD190" s="66"/>
      <c r="DE190" s="66"/>
      <c r="DF190" s="66"/>
      <c r="DG190" s="66"/>
      <c r="DH190" s="66"/>
      <c r="DI190" s="66"/>
      <c r="DJ190" s="66"/>
      <c r="DK190" s="66"/>
      <c r="DL190" s="66"/>
      <c r="DM190" s="66"/>
      <c r="DN190" s="66"/>
      <c r="DO190" s="66"/>
      <c r="DP190" s="66"/>
    </row>
    <row r="191" spans="1:120" x14ac:dyDescent="0.25">
      <c r="A191" s="48" t="str">
        <f t="shared" si="398"/>
        <v>5A</v>
      </c>
      <c r="B191" s="49">
        <f t="shared" si="399"/>
        <v>8</v>
      </c>
      <c r="C191" s="358">
        <f>IFERROR(INDEX(DETAILS!$A$23:$X$37,$B191,C175),"")</f>
        <v>4</v>
      </c>
      <c r="D191" s="358">
        <f>IFERROR(INDEX(DETAILS!$A$23:$X$37,$B191,D175),"")</f>
        <v>4</v>
      </c>
      <c r="E191" s="358">
        <f>IFERROR(INDEX(DETAILS!$A$23:$X$37,$B191,E175),"")</f>
        <v>17</v>
      </c>
      <c r="F191" s="358">
        <f>IFERROR(INDEX(DETAILS!$A$23:$X$37,$B191,F175),"")</f>
        <v>3</v>
      </c>
      <c r="G191" s="466" t="str">
        <f>IFERROR(INDEX(DETAILS!$A$23:$X$37,$B191,G175),"")</f>
        <v/>
      </c>
      <c r="H191" s="358">
        <f>IFERROR(INDEX(DETAILS!$A$23:$X$37,$B191,H175),"")</f>
        <v>14</v>
      </c>
      <c r="I191" s="358">
        <f>IFERROR(INDEX(DETAILS!$A$23:$X$37,$B191,I175),"")</f>
        <v>11</v>
      </c>
      <c r="J191" s="358">
        <f>IFERROR(INDEX(DETAILS!$A$23:$X$37,$B191,J175),"")</f>
        <v>9</v>
      </c>
      <c r="K191" s="466" t="str">
        <f>IFERROR(INDEX(DETAILS!$A$23:$X$37,$B191,K175),"")</f>
        <v/>
      </c>
      <c r="L191" s="358">
        <f>IFERROR(INDEX(DETAILS!$A$23:$X$37,$B191,L175),"")</f>
        <v>4</v>
      </c>
      <c r="M191" s="358">
        <f>IFERROR(INDEX(DETAILS!$A$23:$X$37,$B191,M175),"")</f>
        <v>11</v>
      </c>
      <c r="N191" s="358">
        <f>IFERROR(INDEX(DETAILS!$A$23:$X$37,$B191,N175),"")</f>
        <v>17</v>
      </c>
      <c r="O191" s="358">
        <f>IFERROR(INDEX(DETAILS!$A$23:$X$37,$B191,O175),"")</f>
        <v>14</v>
      </c>
      <c r="P191" s="466" t="str">
        <f>IFERROR(INDEX(DETAILS!$A$23:$X$37,$B191,P175),"")</f>
        <v/>
      </c>
      <c r="Q191" s="358">
        <f>IFERROR(INDEX(DETAILS!$A$23:$X$37,$B191,Q175),"")</f>
        <v>9</v>
      </c>
      <c r="R191" s="358">
        <f>IFERROR(INDEX(DETAILS!$A$23:$X$37,$B191,R175),"")</f>
        <v>16</v>
      </c>
      <c r="S191" s="358">
        <f>IFERROR(INDEX(DETAILS!$A$23:$X$37,$B191,S175),"")</f>
        <v>14</v>
      </c>
      <c r="T191" s="466" t="str">
        <f>IFERROR(INDEX(DETAILS!$A$23:$X$37,$B191,T175),"")</f>
        <v/>
      </c>
      <c r="U191" s="358">
        <f>IFERROR(INDEX(DETAILS!$A$23:$X$37,$B191,U175),"")</f>
        <v>19</v>
      </c>
      <c r="V191" s="358">
        <f>IFERROR(INDEX(DETAILS!$A$23:$X$37,$B191,V175),"")</f>
        <v>14</v>
      </c>
      <c r="W191" s="358">
        <f>IFERROR(INDEX(DETAILS!$A$23:$X$37,$B191,W175),"")</f>
        <v>3</v>
      </c>
      <c r="X191" s="358">
        <f>IFERROR(INDEX(DETAILS!$A$23:$X$37,$B191,X175),"")</f>
        <v>4</v>
      </c>
      <c r="Y191" s="466" t="str">
        <f>IFERROR(INDEX(DETAILS!$A$23:$X$37,$B191,Y175),"")</f>
        <v/>
      </c>
      <c r="Z191" s="358">
        <f>IFERROR(INDEX(DETAILS!$A$23:$X$37,$B191,Z175),"")</f>
        <v>16</v>
      </c>
      <c r="AA191" s="358">
        <f>IFERROR(INDEX(DETAILS!$A$23:$X$37,$B191,AA175),"")</f>
        <v>11</v>
      </c>
      <c r="AB191" s="358">
        <f>IFERROR(INDEX(DETAILS!$A$23:$X$37,$B191,AB175),"")</f>
        <v>9</v>
      </c>
      <c r="AC191" s="466" t="str">
        <f>IFERROR(INDEX(DETAILS!$A$23:$X$37,$B191,AC175),"")</f>
        <v/>
      </c>
      <c r="AD191" s="358">
        <f>IFERROR(INDEX(DETAILS!$A$23:$X$37,$B191,AD175),"")</f>
        <v>4</v>
      </c>
      <c r="AE191" s="358">
        <f>IFERROR(INDEX(DETAILS!$A$23:$X$37,$B191,AE175),"")</f>
        <v>19</v>
      </c>
      <c r="AF191" s="358">
        <f>IFERROR(INDEX(DETAILS!$A$23:$X$37,$B191,AF175),"")</f>
        <v>3</v>
      </c>
      <c r="AG191" s="358">
        <f>IFERROR(INDEX(DETAILS!$A$23:$X$37,$B191,AG175),"")</f>
        <v>11</v>
      </c>
      <c r="AH191" s="466" t="str">
        <f>IFERROR(INDEX(DETAILS!$A$23:$X$37,$B191,AH175),"")</f>
        <v/>
      </c>
      <c r="AI191" s="358">
        <f>IFERROR(INDEX(DETAILS!$A$23:$X$37,$B191,AI175),"")</f>
        <v>9</v>
      </c>
      <c r="AJ191" s="358">
        <f>IFERROR(INDEX(DETAILS!$A$23:$X$37,$B191,AJ175),"")</f>
        <v>4</v>
      </c>
      <c r="AK191" s="358">
        <f>IFERROR(INDEX(DETAILS!$A$23:$X$37,$B191,AK175),"")</f>
        <v>14</v>
      </c>
      <c r="AL191" s="466" t="str">
        <f>IFERROR(INDEX(DETAILS!$A$23:$X$37,$B191,AL175),"")</f>
        <v/>
      </c>
      <c r="AM191" s="358">
        <f>IFERROR(INDEX(DETAILS!$A$23:$X$37,$B191,AM175),"")</f>
        <v>14</v>
      </c>
      <c r="AN191" s="358">
        <f>IFERROR(INDEX(DETAILS!$A$23:$X$37,$B191,AN175),"")</f>
        <v>17</v>
      </c>
      <c r="AO191" s="358">
        <f>IFERROR(INDEX(DETAILS!$A$23:$X$37,$B191,AO175),"")</f>
        <v>19</v>
      </c>
      <c r="AP191" s="358">
        <f>IFERROR(INDEX(DETAILS!$A$23:$X$37,$B191,AP175),"")</f>
        <v>9</v>
      </c>
      <c r="AQ191" s="466" t="str">
        <f>IFERROR(INDEX(DETAILS!$A$23:$X$37,$B191,AQ175),"")</f>
        <v/>
      </c>
      <c r="AR191" s="358">
        <f>IFERROR(INDEX(DETAILS!$A$23:$X$37,$B191,AR175),"")</f>
        <v>16</v>
      </c>
      <c r="AS191" s="358">
        <f>IFERROR(INDEX(DETAILS!$A$23:$X$37,$B191,AS175),"")</f>
        <v>14</v>
      </c>
      <c r="AT191" s="358">
        <f>IFERROR(INDEX(DETAILS!$A$23:$X$37,$B191,AT175),"")</f>
        <v>11</v>
      </c>
      <c r="AU191" s="466" t="str">
        <f>IFERROR(INDEX(DETAILS!$A$23:$X$37,$B191,AU175),"")</f>
        <v/>
      </c>
      <c r="AV191" s="358" t="str">
        <f>IFERROR(INDEX(DETAILS!$A$23:$X$37,$B191,AV175),"")</f>
        <v/>
      </c>
      <c r="AX191" s="66"/>
      <c r="AY191" s="66"/>
      <c r="AZ191" s="66"/>
      <c r="BA191" s="66"/>
      <c r="BB191" s="66"/>
      <c r="BC191" s="66"/>
      <c r="BD191" s="66"/>
      <c r="BE191" s="66"/>
      <c r="BF191" s="66"/>
      <c r="BG191" s="66"/>
      <c r="BH191" s="66"/>
      <c r="BI191" s="66"/>
      <c r="BJ191" s="66"/>
      <c r="BK191" s="66"/>
      <c r="BL191" s="66"/>
      <c r="BM191" s="66"/>
      <c r="BN191" s="66"/>
      <c r="BO191" s="66"/>
      <c r="BP191" s="66"/>
      <c r="BQ191" s="66"/>
      <c r="BR191" s="66"/>
      <c r="BS191" s="66"/>
      <c r="BT191" s="66"/>
      <c r="BU191" s="66"/>
      <c r="BV191" s="66"/>
      <c r="BW191" s="66"/>
      <c r="BX191" s="66"/>
      <c r="BY191" s="66"/>
      <c r="BZ191" s="66"/>
      <c r="CA191" s="66"/>
      <c r="CB191" s="66"/>
      <c r="CC191" s="66"/>
      <c r="CD191" s="66"/>
      <c r="CE191" s="66"/>
      <c r="CF191" s="66"/>
      <c r="CG191" s="66"/>
      <c r="CH191" s="66"/>
      <c r="CI191" s="66"/>
      <c r="CJ191" s="66"/>
      <c r="CK191" s="66"/>
      <c r="CL191" s="66"/>
      <c r="CM191" s="66"/>
      <c r="CN191" s="66"/>
      <c r="CO191" s="66"/>
      <c r="CP191" s="66"/>
      <c r="CQ191" s="66"/>
      <c r="CR191" s="66"/>
      <c r="CS191" s="66"/>
      <c r="CT191" s="66"/>
      <c r="CU191" s="66"/>
      <c r="CV191" s="66"/>
      <c r="CW191" s="66"/>
      <c r="CX191" s="66"/>
      <c r="CY191" s="66"/>
      <c r="CZ191" s="66"/>
      <c r="DA191" s="66"/>
      <c r="DB191" s="66"/>
      <c r="DC191" s="66"/>
      <c r="DD191" s="66"/>
      <c r="DE191" s="66"/>
      <c r="DF191" s="66"/>
      <c r="DG191" s="66"/>
      <c r="DH191" s="66"/>
      <c r="DI191" s="66"/>
      <c r="DJ191" s="66"/>
      <c r="DK191" s="66"/>
      <c r="DL191" s="66"/>
      <c r="DM191" s="66"/>
      <c r="DN191" s="66"/>
      <c r="DO191" s="66"/>
      <c r="DP191" s="66"/>
    </row>
    <row r="192" spans="1:120" x14ac:dyDescent="0.25">
      <c r="A192" s="48" t="str">
        <f t="shared" si="398"/>
        <v>6A</v>
      </c>
      <c r="B192" s="49">
        <f t="shared" si="399"/>
        <v>9</v>
      </c>
      <c r="C192" s="358">
        <f>IFERROR(INDEX(DETAILS!$A$23:$X$37,$B192,C176),"")</f>
        <v>8</v>
      </c>
      <c r="D192" s="358">
        <f>IFERROR(INDEX(DETAILS!$A$23:$X$37,$B192,D176),"")</f>
        <v>9</v>
      </c>
      <c r="E192" s="358">
        <f>IFERROR(INDEX(DETAILS!$A$23:$X$37,$B192,E176),"")</f>
        <v>14</v>
      </c>
      <c r="F192" s="358">
        <f>IFERROR(INDEX(DETAILS!$A$23:$X$37,$B192,F176),"")</f>
        <v>17</v>
      </c>
      <c r="G192" s="466" t="str">
        <f>IFERROR(INDEX(DETAILS!$A$23:$X$37,$B192,G176),"")</f>
        <v/>
      </c>
      <c r="H192" s="358">
        <f>IFERROR(INDEX(DETAILS!$A$23:$X$37,$B192,H176),"")</f>
        <v>18</v>
      </c>
      <c r="I192" s="358">
        <f>IFERROR(INDEX(DETAILS!$A$23:$X$37,$B192,I176),"")</f>
        <v>14</v>
      </c>
      <c r="J192" s="358">
        <f>IFERROR(INDEX(DETAILS!$A$23:$X$37,$B192,J176),"")</f>
        <v>19</v>
      </c>
      <c r="K192" s="466" t="str">
        <f>IFERROR(INDEX(DETAILS!$A$23:$X$37,$B192,K176),"")</f>
        <v/>
      </c>
      <c r="L192" s="358">
        <f>IFERROR(INDEX(DETAILS!$A$23:$X$37,$B192,L176),"")</f>
        <v>14</v>
      </c>
      <c r="M192" s="358">
        <f>IFERROR(INDEX(DETAILS!$A$23:$X$37,$B192,M176),"")</f>
        <v>9</v>
      </c>
      <c r="N192" s="358">
        <f>IFERROR(INDEX(DETAILS!$A$23:$X$37,$B192,N176),"")</f>
        <v>14</v>
      </c>
      <c r="O192" s="358">
        <f>IFERROR(INDEX(DETAILS!$A$23:$X$37,$B192,O176),"")</f>
        <v>18</v>
      </c>
      <c r="P192" s="466" t="str">
        <f>IFERROR(INDEX(DETAILS!$A$23:$X$37,$B192,P176),"")</f>
        <v/>
      </c>
      <c r="Q192" s="358">
        <f>IFERROR(INDEX(DETAILS!$A$23:$X$37,$B192,Q176),"")</f>
        <v>8</v>
      </c>
      <c r="R192" s="358">
        <f>IFERROR(INDEX(DETAILS!$A$23:$X$37,$B192,R176),"")</f>
        <v>19</v>
      </c>
      <c r="S192" s="358">
        <f>IFERROR(INDEX(DETAILS!$A$23:$X$37,$B192,S176),"")</f>
        <v>17</v>
      </c>
      <c r="T192" s="466" t="str">
        <f>IFERROR(INDEX(DETAILS!$A$23:$X$37,$B192,T176),"")</f>
        <v/>
      </c>
      <c r="U192" s="358">
        <f>IFERROR(INDEX(DETAILS!$A$23:$X$37,$B192,U176),"")</f>
        <v>8</v>
      </c>
      <c r="V192" s="358">
        <f>IFERROR(INDEX(DETAILS!$A$23:$X$37,$B192,V176),"")</f>
        <v>9</v>
      </c>
      <c r="W192" s="358">
        <f>IFERROR(INDEX(DETAILS!$A$23:$X$37,$B192,W176),"")</f>
        <v>17</v>
      </c>
      <c r="X192" s="358">
        <f>IFERROR(INDEX(DETAILS!$A$23:$X$37,$B192,X176),"")</f>
        <v>14</v>
      </c>
      <c r="Y192" s="466" t="str">
        <f>IFERROR(INDEX(DETAILS!$A$23:$X$37,$B192,Y176),"")</f>
        <v/>
      </c>
      <c r="Z192" s="358">
        <f>IFERROR(INDEX(DETAILS!$A$23:$X$37,$B192,Z176),"")</f>
        <v>17</v>
      </c>
      <c r="AA192" s="358">
        <f>IFERROR(INDEX(DETAILS!$A$23:$X$37,$B192,AA176),"")</f>
        <v>14</v>
      </c>
      <c r="AB192" s="358">
        <f>IFERROR(INDEX(DETAILS!$A$23:$X$37,$B192,AB176),"")</f>
        <v>18</v>
      </c>
      <c r="AC192" s="466" t="str">
        <f>IFERROR(INDEX(DETAILS!$A$23:$X$37,$B192,AC176),"")</f>
        <v/>
      </c>
      <c r="AD192" s="358">
        <f>IFERROR(INDEX(DETAILS!$A$23:$X$37,$B192,AD176),"")</f>
        <v>8</v>
      </c>
      <c r="AE192" s="358">
        <f>IFERROR(INDEX(DETAILS!$A$23:$X$37,$B192,AE176),"")</f>
        <v>9</v>
      </c>
      <c r="AF192" s="358">
        <f>IFERROR(INDEX(DETAILS!$A$23:$X$37,$B192,AF176),"")</f>
        <v>18</v>
      </c>
      <c r="AG192" s="358">
        <f>IFERROR(INDEX(DETAILS!$A$23:$X$37,$B192,AG176),"")</f>
        <v>18</v>
      </c>
      <c r="AH192" s="466" t="str">
        <f>IFERROR(INDEX(DETAILS!$A$23:$X$37,$B192,AH176),"")</f>
        <v/>
      </c>
      <c r="AI192" s="358">
        <f>IFERROR(INDEX(DETAILS!$A$23:$X$37,$B192,AI176),"")</f>
        <v>17</v>
      </c>
      <c r="AJ192" s="358">
        <f>IFERROR(INDEX(DETAILS!$A$23:$X$37,$B192,AJ176),"")</f>
        <v>14</v>
      </c>
      <c r="AK192" s="358">
        <f>IFERROR(INDEX(DETAILS!$A$23:$X$37,$B192,AK176),"")</f>
        <v>19</v>
      </c>
      <c r="AL192" s="466" t="str">
        <f>IFERROR(INDEX(DETAILS!$A$23:$X$37,$B192,AL176),"")</f>
        <v/>
      </c>
      <c r="AM192" s="358">
        <f>IFERROR(INDEX(DETAILS!$A$23:$X$37,$B192,AM176),"")</f>
        <v>8</v>
      </c>
      <c r="AN192" s="358">
        <f>IFERROR(INDEX(DETAILS!$A$23:$X$37,$B192,AN176),"")</f>
        <v>9</v>
      </c>
      <c r="AO192" s="358">
        <f>IFERROR(INDEX(DETAILS!$A$23:$X$37,$B192,AO176),"")</f>
        <v>14</v>
      </c>
      <c r="AP192" s="358">
        <f>IFERROR(INDEX(DETAILS!$A$23:$X$37,$B192,AP176),"")</f>
        <v>14</v>
      </c>
      <c r="AQ192" s="466" t="str">
        <f>IFERROR(INDEX(DETAILS!$A$23:$X$37,$B192,AQ176),"")</f>
        <v/>
      </c>
      <c r="AR192" s="358">
        <f>IFERROR(INDEX(DETAILS!$A$23:$X$37,$B192,AR176),"")</f>
        <v>10</v>
      </c>
      <c r="AS192" s="358">
        <f>IFERROR(INDEX(DETAILS!$A$23:$X$37,$B192,AS176),"")</f>
        <v>17</v>
      </c>
      <c r="AT192" s="358">
        <f>IFERROR(INDEX(DETAILS!$A$23:$X$37,$B192,AT176),"")</f>
        <v>18</v>
      </c>
      <c r="AU192" s="466" t="str">
        <f>IFERROR(INDEX(DETAILS!$A$23:$X$37,$B192,AU176),"")</f>
        <v/>
      </c>
      <c r="AV192" s="358" t="str">
        <f>IFERROR(INDEX(DETAILS!$A$23:$X$37,$B192,AV176),"")</f>
        <v/>
      </c>
      <c r="AX192" s="66"/>
      <c r="AY192" s="66"/>
      <c r="AZ192" s="66"/>
      <c r="BA192" s="66"/>
      <c r="BB192" s="66"/>
      <c r="BC192" s="66"/>
      <c r="BD192" s="66"/>
      <c r="BE192" s="66"/>
      <c r="BF192" s="66"/>
      <c r="BG192" s="66"/>
      <c r="BH192" s="66"/>
      <c r="BI192" s="66"/>
      <c r="BJ192" s="66"/>
      <c r="BK192" s="66"/>
      <c r="BL192" s="66"/>
      <c r="BM192" s="66"/>
      <c r="BN192" s="66"/>
      <c r="BO192" s="66"/>
      <c r="BP192" s="66"/>
      <c r="BQ192" s="66"/>
      <c r="BR192" s="66"/>
      <c r="BS192" s="66"/>
      <c r="BT192" s="66"/>
      <c r="BU192" s="66"/>
      <c r="BV192" s="66"/>
      <c r="BW192" s="66"/>
      <c r="BX192" s="66"/>
      <c r="BY192" s="66"/>
      <c r="BZ192" s="66"/>
      <c r="CA192" s="66"/>
      <c r="CB192" s="66"/>
      <c r="CC192" s="66"/>
      <c r="CD192" s="66"/>
      <c r="CE192" s="66"/>
      <c r="CF192" s="66"/>
      <c r="CG192" s="66"/>
      <c r="CH192" s="66"/>
      <c r="CI192" s="66"/>
      <c r="CJ192" s="66"/>
      <c r="CK192" s="66"/>
      <c r="CL192" s="66"/>
      <c r="CM192" s="66"/>
      <c r="CN192" s="66"/>
      <c r="CO192" s="66"/>
      <c r="CP192" s="66"/>
      <c r="CQ192" s="66"/>
      <c r="CR192" s="66"/>
      <c r="CS192" s="66"/>
      <c r="CT192" s="66"/>
      <c r="CU192" s="66"/>
      <c r="CV192" s="66"/>
      <c r="CW192" s="66"/>
      <c r="CX192" s="66"/>
      <c r="CY192" s="66"/>
      <c r="CZ192" s="66"/>
      <c r="DA192" s="66"/>
      <c r="DB192" s="66"/>
      <c r="DC192" s="66"/>
      <c r="DD192" s="66"/>
      <c r="DE192" s="66"/>
      <c r="DF192" s="66"/>
      <c r="DG192" s="66"/>
      <c r="DH192" s="66"/>
      <c r="DI192" s="66"/>
      <c r="DJ192" s="66"/>
      <c r="DK192" s="66"/>
      <c r="DL192" s="66"/>
      <c r="DM192" s="66"/>
      <c r="DN192" s="66"/>
      <c r="DO192" s="66"/>
      <c r="DP192" s="66"/>
    </row>
    <row r="193" spans="1:120" x14ac:dyDescent="0.25">
      <c r="A193" s="48" t="str">
        <f t="shared" si="398"/>
        <v>7A</v>
      </c>
      <c r="B193" s="49">
        <f t="shared" si="399"/>
        <v>10</v>
      </c>
      <c r="C193" s="358">
        <f>IFERROR(INDEX(DETAILS!$A$23:$X$37,$B193,C177),"")</f>
        <v>9</v>
      </c>
      <c r="D193" s="358">
        <f>IFERROR(INDEX(DETAILS!$A$23:$X$37,$B193,D177),"")</f>
        <v>13</v>
      </c>
      <c r="E193" s="358">
        <f>IFERROR(INDEX(DETAILS!$A$23:$X$37,$B193,E177),"")</f>
        <v>15</v>
      </c>
      <c r="F193" s="358">
        <f>IFERROR(INDEX(DETAILS!$A$23:$X$37,$B193,F177),"")</f>
        <v>12</v>
      </c>
      <c r="G193" s="466" t="str">
        <f>IFERROR(INDEX(DETAILS!$A$23:$X$37,$B193,G177),"")</f>
        <v/>
      </c>
      <c r="H193" s="358">
        <f>IFERROR(INDEX(DETAILS!$A$23:$X$37,$B193,H177),"")</f>
        <v>17</v>
      </c>
      <c r="I193" s="358">
        <f>IFERROR(INDEX(DETAILS!$A$23:$X$37,$B193,I177),"")</f>
        <v>8</v>
      </c>
      <c r="J193" s="358">
        <f>IFERROR(INDEX(DETAILS!$A$23:$X$37,$B193,J177),"")</f>
        <v>17</v>
      </c>
      <c r="K193" s="466" t="str">
        <f>IFERROR(INDEX(DETAILS!$A$23:$X$37,$B193,K177),"")</f>
        <v/>
      </c>
      <c r="L193" s="358">
        <f>IFERROR(INDEX(DETAILS!$A$23:$X$37,$B193,L177),"")</f>
        <v>9</v>
      </c>
      <c r="M193" s="358">
        <f>IFERROR(INDEX(DETAILS!$A$23:$X$37,$B193,M177),"")</f>
        <v>19</v>
      </c>
      <c r="N193" s="358">
        <f>IFERROR(INDEX(DETAILS!$A$23:$X$37,$B193,N177),"")</f>
        <v>15</v>
      </c>
      <c r="O193" s="358">
        <f>IFERROR(INDEX(DETAILS!$A$23:$X$37,$B193,O177),"")</f>
        <v>12</v>
      </c>
      <c r="P193" s="466" t="str">
        <f>IFERROR(INDEX(DETAILS!$A$23:$X$37,$B193,P177),"")</f>
        <v/>
      </c>
      <c r="Q193" s="358">
        <f>IFERROR(INDEX(DETAILS!$A$23:$X$37,$B193,Q177),"")</f>
        <v>10</v>
      </c>
      <c r="R193" s="358">
        <f>IFERROR(INDEX(DETAILS!$A$23:$X$37,$B193,R177),"")</f>
        <v>13</v>
      </c>
      <c r="S193" s="358">
        <f>IFERROR(INDEX(DETAILS!$A$23:$X$37,$B193,S177),"")</f>
        <v>8</v>
      </c>
      <c r="T193" s="466" t="str">
        <f>IFERROR(INDEX(DETAILS!$A$23:$X$37,$B193,T177),"")</f>
        <v/>
      </c>
      <c r="U193" s="358">
        <f>IFERROR(INDEX(DETAILS!$A$23:$X$37,$B193,U177),"")</f>
        <v>9</v>
      </c>
      <c r="V193" s="358">
        <f>IFERROR(INDEX(DETAILS!$A$23:$X$37,$B193,V177),"")</f>
        <v>19</v>
      </c>
      <c r="W193" s="358">
        <f>IFERROR(INDEX(DETAILS!$A$23:$X$37,$B193,W177),"")</f>
        <v>8</v>
      </c>
      <c r="X193" s="358">
        <f>IFERROR(INDEX(DETAILS!$A$23:$X$37,$B193,X177),"")</f>
        <v>13</v>
      </c>
      <c r="Y193" s="466" t="str">
        <f>IFERROR(INDEX(DETAILS!$A$23:$X$37,$B193,Y177),"")</f>
        <v/>
      </c>
      <c r="Z193" s="358">
        <f>IFERROR(INDEX(DETAILS!$A$23:$X$37,$B193,Z177),"")</f>
        <v>15</v>
      </c>
      <c r="AA193" s="358">
        <f>IFERROR(INDEX(DETAILS!$A$23:$X$37,$B193,AA177),"")</f>
        <v>17</v>
      </c>
      <c r="AB193" s="358">
        <f>IFERROR(INDEX(DETAILS!$A$23:$X$37,$B193,AB177),"")</f>
        <v>17</v>
      </c>
      <c r="AC193" s="466" t="str">
        <f>IFERROR(INDEX(DETAILS!$A$23:$X$37,$B193,AC177),"")</f>
        <v/>
      </c>
      <c r="AD193" s="358">
        <f>IFERROR(INDEX(DETAILS!$A$23:$X$37,$B193,AD177),"")</f>
        <v>9</v>
      </c>
      <c r="AE193" s="358">
        <f>IFERROR(INDEX(DETAILS!$A$23:$X$37,$B193,AE177),"")</f>
        <v>15</v>
      </c>
      <c r="AF193" s="358">
        <f>IFERROR(INDEX(DETAILS!$A$23:$X$37,$B193,AF177),"")</f>
        <v>12</v>
      </c>
      <c r="AG193" s="358">
        <f>IFERROR(INDEX(DETAILS!$A$23:$X$37,$B193,AG177),"")</f>
        <v>13</v>
      </c>
      <c r="AH193" s="466" t="str">
        <f>IFERROR(INDEX(DETAILS!$A$23:$X$37,$B193,AH177),"")</f>
        <v/>
      </c>
      <c r="AI193" s="358">
        <f>IFERROR(INDEX(DETAILS!$A$23:$X$37,$B193,AI177),"")</f>
        <v>19</v>
      </c>
      <c r="AJ193" s="358">
        <f>IFERROR(INDEX(DETAILS!$A$23:$X$37,$B193,AJ177),"")</f>
        <v>17</v>
      </c>
      <c r="AK193" s="358">
        <f>IFERROR(INDEX(DETAILS!$A$23:$X$37,$B193,AK177),"")</f>
        <v>8</v>
      </c>
      <c r="AL193" s="466" t="str">
        <f>IFERROR(INDEX(DETAILS!$A$23:$X$37,$B193,AL177),"")</f>
        <v/>
      </c>
      <c r="AM193" s="358">
        <f>IFERROR(INDEX(DETAILS!$A$23:$X$37,$B193,AM177),"")</f>
        <v>9</v>
      </c>
      <c r="AN193" s="358">
        <f>IFERROR(INDEX(DETAILS!$A$23:$X$37,$B193,AN177),"")</f>
        <v>13</v>
      </c>
      <c r="AO193" s="358">
        <f>IFERROR(INDEX(DETAILS!$A$23:$X$37,$B193,AO177),"")</f>
        <v>12</v>
      </c>
      <c r="AP193" s="358">
        <f>IFERROR(INDEX(DETAILS!$A$23:$X$37,$B193,AP177),"")</f>
        <v>17</v>
      </c>
      <c r="AQ193" s="466" t="str">
        <f>IFERROR(INDEX(DETAILS!$A$23:$X$37,$B193,AQ177),"")</f>
        <v/>
      </c>
      <c r="AR193" s="358">
        <f>IFERROR(INDEX(DETAILS!$A$23:$X$37,$B193,AR177),"")</f>
        <v>15</v>
      </c>
      <c r="AS193" s="358">
        <f>IFERROR(INDEX(DETAILS!$A$23:$X$37,$B193,AS177),"")</f>
        <v>8</v>
      </c>
      <c r="AT193" s="358">
        <f>IFERROR(INDEX(DETAILS!$A$23:$X$37,$B193,AT177),"")</f>
        <v>17</v>
      </c>
      <c r="AU193" s="466" t="str">
        <f>IFERROR(INDEX(DETAILS!$A$23:$X$37,$B193,AU177),"")</f>
        <v/>
      </c>
      <c r="AV193" s="358" t="str">
        <f>IFERROR(INDEX(DETAILS!$A$23:$X$37,$B193,AV177),"")</f>
        <v/>
      </c>
      <c r="AX193" s="66"/>
      <c r="AY193" s="66"/>
      <c r="AZ193" s="66"/>
      <c r="BA193" s="66"/>
      <c r="BB193" s="66"/>
      <c r="BC193" s="66"/>
      <c r="BD193" s="66"/>
      <c r="BE193" s="66"/>
      <c r="BF193" s="66"/>
      <c r="BG193" s="66"/>
      <c r="BH193" s="66"/>
      <c r="BI193" s="66"/>
      <c r="BJ193" s="66"/>
      <c r="BK193" s="66"/>
      <c r="BL193" s="66"/>
      <c r="BM193" s="66"/>
      <c r="BN193" s="66"/>
      <c r="BO193" s="66"/>
      <c r="BP193" s="66"/>
      <c r="BQ193" s="66"/>
      <c r="BR193" s="66"/>
      <c r="BS193" s="66"/>
      <c r="BT193" s="66"/>
      <c r="BU193" s="66"/>
      <c r="BV193" s="66"/>
      <c r="BW193" s="66"/>
      <c r="BX193" s="66"/>
      <c r="BY193" s="66"/>
      <c r="BZ193" s="66"/>
      <c r="CA193" s="66"/>
      <c r="CB193" s="66"/>
      <c r="CC193" s="66"/>
      <c r="CD193" s="66"/>
      <c r="CE193" s="66"/>
      <c r="CF193" s="66"/>
      <c r="CG193" s="66"/>
      <c r="CH193" s="66"/>
      <c r="CI193" s="66"/>
      <c r="CJ193" s="66"/>
      <c r="CK193" s="66"/>
      <c r="CL193" s="66"/>
      <c r="CM193" s="66"/>
      <c r="CN193" s="66"/>
      <c r="CO193" s="66"/>
      <c r="CP193" s="66"/>
      <c r="CQ193" s="66"/>
      <c r="CR193" s="66"/>
      <c r="CS193" s="66"/>
      <c r="CT193" s="66"/>
      <c r="CU193" s="66"/>
      <c r="CV193" s="66"/>
      <c r="CW193" s="66"/>
      <c r="CX193" s="66"/>
      <c r="CY193" s="66"/>
      <c r="CZ193" s="66"/>
      <c r="DA193" s="66"/>
      <c r="DB193" s="66"/>
      <c r="DC193" s="66"/>
      <c r="DD193" s="66"/>
      <c r="DE193" s="66"/>
      <c r="DF193" s="66"/>
      <c r="DG193" s="66"/>
      <c r="DH193" s="66"/>
      <c r="DI193" s="66"/>
      <c r="DJ193" s="66"/>
      <c r="DK193" s="66"/>
      <c r="DL193" s="66"/>
      <c r="DM193" s="66"/>
      <c r="DN193" s="66"/>
      <c r="DO193" s="66"/>
      <c r="DP193" s="66"/>
    </row>
    <row r="194" spans="1:120" x14ac:dyDescent="0.25">
      <c r="A194" s="48" t="str">
        <f t="shared" si="398"/>
        <v>8A</v>
      </c>
      <c r="B194" s="49">
        <f t="shared" si="399"/>
        <v>11</v>
      </c>
      <c r="C194" s="358">
        <f>IFERROR(INDEX(DETAILS!$A$23:$X$37,$B194,C178),"")</f>
        <v>10</v>
      </c>
      <c r="D194" s="358">
        <f>IFERROR(INDEX(DETAILS!$A$23:$X$37,$B194,D178),"")</f>
        <v>16</v>
      </c>
      <c r="E194" s="358">
        <f>IFERROR(INDEX(DETAILS!$A$23:$X$37,$B194,E178),"")</f>
        <v>8</v>
      </c>
      <c r="F194" s="358">
        <f>IFERROR(INDEX(DETAILS!$A$23:$X$37,$B194,F178),"")</f>
        <v>15</v>
      </c>
      <c r="G194" s="466" t="str">
        <f>IFERROR(INDEX(DETAILS!$A$23:$X$37,$B194,G178),"")</f>
        <v/>
      </c>
      <c r="H194" s="358">
        <f>IFERROR(INDEX(DETAILS!$A$23:$X$37,$B194,H178),"")</f>
        <v>9</v>
      </c>
      <c r="I194" s="358">
        <f>IFERROR(INDEX(DETAILS!$A$23:$X$37,$B194,I178),"")</f>
        <v>12</v>
      </c>
      <c r="J194" s="358">
        <f>IFERROR(INDEX(DETAILS!$A$23:$X$37,$B194,J178),"")</f>
        <v>13</v>
      </c>
      <c r="K194" s="466" t="str">
        <f>IFERROR(INDEX(DETAILS!$A$23:$X$37,$B194,K178),"")</f>
        <v/>
      </c>
      <c r="L194" s="358">
        <f>IFERROR(INDEX(DETAILS!$A$23:$X$37,$B194,L178),"")</f>
        <v>11</v>
      </c>
      <c r="M194" s="358">
        <f>IFERROR(INDEX(DETAILS!$A$23:$X$37,$B194,M178),"")</f>
        <v>8</v>
      </c>
      <c r="N194" s="358">
        <f>IFERROR(INDEX(DETAILS!$A$23:$X$37,$B194,N178),"")</f>
        <v>16</v>
      </c>
      <c r="O194" s="358">
        <f>IFERROR(INDEX(DETAILS!$A$23:$X$37,$B194,O178),"")</f>
        <v>10</v>
      </c>
      <c r="P194" s="466" t="str">
        <f>IFERROR(INDEX(DETAILS!$A$23:$X$37,$B194,P178),"")</f>
        <v/>
      </c>
      <c r="Q194" s="358">
        <f>IFERROR(INDEX(DETAILS!$A$23:$X$37,$B194,Q178),"")</f>
        <v>15</v>
      </c>
      <c r="R194" s="358">
        <f>IFERROR(INDEX(DETAILS!$A$23:$X$37,$B194,R178),"")</f>
        <v>9</v>
      </c>
      <c r="S194" s="358">
        <f>IFERROR(INDEX(DETAILS!$A$23:$X$37,$B194,S178),"")</f>
        <v>13</v>
      </c>
      <c r="T194" s="466" t="str">
        <f>IFERROR(INDEX(DETAILS!$A$23:$X$37,$B194,T178),"")</f>
        <v/>
      </c>
      <c r="U194" s="358">
        <f>IFERROR(INDEX(DETAILS!$A$23:$X$37,$B194,U178),"")</f>
        <v>10</v>
      </c>
      <c r="V194" s="358">
        <f>IFERROR(INDEX(DETAILS!$A$23:$X$37,$B194,V178),"")</f>
        <v>16</v>
      </c>
      <c r="W194" s="358">
        <f>IFERROR(INDEX(DETAILS!$A$23:$X$37,$B194,W178),"")</f>
        <v>11</v>
      </c>
      <c r="X194" s="358">
        <f>IFERROR(INDEX(DETAILS!$A$23:$X$37,$B194,X178),"")</f>
        <v>8</v>
      </c>
      <c r="Y194" s="466" t="str">
        <f>IFERROR(INDEX(DETAILS!$A$23:$X$37,$B194,Y178),"")</f>
        <v/>
      </c>
      <c r="Z194" s="358">
        <f>IFERROR(INDEX(DETAILS!$A$23:$X$37,$B194,Z178),"")</f>
        <v>12</v>
      </c>
      <c r="AA194" s="358">
        <f>IFERROR(INDEX(DETAILS!$A$23:$X$37,$B194,AA178),"")</f>
        <v>15</v>
      </c>
      <c r="AB194" s="358">
        <f>IFERROR(INDEX(DETAILS!$A$23:$X$37,$B194,AB178),"")</f>
        <v>13</v>
      </c>
      <c r="AC194" s="466" t="str">
        <f>IFERROR(INDEX(DETAILS!$A$23:$X$37,$B194,AC178),"")</f>
        <v/>
      </c>
      <c r="AD194" s="358">
        <f>IFERROR(INDEX(DETAILS!$A$23:$X$37,$B194,AD178),"")</f>
        <v>10</v>
      </c>
      <c r="AE194" s="358">
        <f>IFERROR(INDEX(DETAILS!$A$23:$X$37,$B194,AE178),"")</f>
        <v>8</v>
      </c>
      <c r="AF194" s="358">
        <f>IFERROR(INDEX(DETAILS!$A$23:$X$37,$B194,AF178),"")</f>
        <v>11</v>
      </c>
      <c r="AG194" s="358">
        <f>IFERROR(INDEX(DETAILS!$A$23:$X$37,$B194,AG178),"")</f>
        <v>12</v>
      </c>
      <c r="AH194" s="466" t="str">
        <f>IFERROR(INDEX(DETAILS!$A$23:$X$37,$B194,AH178),"")</f>
        <v/>
      </c>
      <c r="AI194" s="358">
        <f>IFERROR(INDEX(DETAILS!$A$23:$X$37,$B194,AI178),"")</f>
        <v>15</v>
      </c>
      <c r="AJ194" s="358">
        <f>IFERROR(INDEX(DETAILS!$A$23:$X$37,$B194,AJ178),"")</f>
        <v>9</v>
      </c>
      <c r="AK194" s="358">
        <f>IFERROR(INDEX(DETAILS!$A$23:$X$37,$B194,AK178),"")</f>
        <v>13</v>
      </c>
      <c r="AL194" s="466" t="str">
        <f>IFERROR(INDEX(DETAILS!$A$23:$X$37,$B194,AL178),"")</f>
        <v/>
      </c>
      <c r="AM194" s="358">
        <f>IFERROR(INDEX(DETAILS!$A$23:$X$37,$B194,AM178),"")</f>
        <v>10</v>
      </c>
      <c r="AN194" s="358">
        <f>IFERROR(INDEX(DETAILS!$A$23:$X$37,$B194,AN178),"")</f>
        <v>16</v>
      </c>
      <c r="AO194" s="358">
        <f>IFERROR(INDEX(DETAILS!$A$23:$X$37,$B194,AO178),"")</f>
        <v>11</v>
      </c>
      <c r="AP194" s="358">
        <f>IFERROR(INDEX(DETAILS!$A$23:$X$37,$B194,AP178),"")</f>
        <v>13</v>
      </c>
      <c r="AQ194" s="466" t="str">
        <f>IFERROR(INDEX(DETAILS!$A$23:$X$37,$B194,AQ178),"")</f>
        <v/>
      </c>
      <c r="AR194" s="358">
        <f>IFERROR(INDEX(DETAILS!$A$23:$X$37,$B194,AR178),"")</f>
        <v>9</v>
      </c>
      <c r="AS194" s="358">
        <f>IFERROR(INDEX(DETAILS!$A$23:$X$37,$B194,AS178),"")</f>
        <v>15</v>
      </c>
      <c r="AT194" s="358">
        <f>IFERROR(INDEX(DETAILS!$A$23:$X$37,$B194,AT178),"")</f>
        <v>12</v>
      </c>
      <c r="AU194" s="466" t="str">
        <f>IFERROR(INDEX(DETAILS!$A$23:$X$37,$B194,AU178),"")</f>
        <v/>
      </c>
      <c r="AV194" s="358" t="str">
        <f>IFERROR(INDEX(DETAILS!$A$23:$X$37,$B194,AV178),"")</f>
        <v/>
      </c>
      <c r="AX194" s="66"/>
      <c r="AY194" s="66"/>
      <c r="AZ194" s="66"/>
      <c r="BA194" s="66"/>
      <c r="BB194" s="66"/>
      <c r="BC194" s="66"/>
      <c r="BD194" s="66"/>
      <c r="BE194" s="66"/>
      <c r="BF194" s="66"/>
      <c r="BG194" s="66"/>
      <c r="BH194" s="66"/>
      <c r="BI194" s="66"/>
      <c r="BJ194" s="66"/>
      <c r="BK194" s="66"/>
      <c r="BL194" s="66"/>
      <c r="BM194" s="66"/>
      <c r="BN194" s="66"/>
      <c r="BO194" s="66"/>
      <c r="BP194" s="66"/>
      <c r="BQ194" s="66"/>
      <c r="BR194" s="66"/>
      <c r="BS194" s="66"/>
      <c r="BT194" s="66"/>
      <c r="BU194" s="66"/>
      <c r="BV194" s="66"/>
      <c r="BW194" s="66"/>
      <c r="BX194" s="66"/>
      <c r="BY194" s="66"/>
      <c r="BZ194" s="66"/>
      <c r="CA194" s="66"/>
      <c r="CB194" s="66"/>
      <c r="CC194" s="66"/>
      <c r="CD194" s="66"/>
      <c r="CE194" s="66"/>
      <c r="CF194" s="66"/>
      <c r="CG194" s="66"/>
      <c r="CH194" s="66"/>
      <c r="CI194" s="66"/>
      <c r="CJ194" s="66"/>
      <c r="CK194" s="66"/>
      <c r="CL194" s="66"/>
      <c r="CM194" s="66"/>
      <c r="CN194" s="66"/>
      <c r="CO194" s="66"/>
      <c r="CP194" s="66"/>
      <c r="CQ194" s="66"/>
      <c r="CR194" s="66"/>
      <c r="CS194" s="66"/>
      <c r="CT194" s="66"/>
      <c r="CU194" s="66"/>
      <c r="CV194" s="66"/>
      <c r="CW194" s="66"/>
      <c r="CX194" s="66"/>
      <c r="CY194" s="66"/>
      <c r="CZ194" s="66"/>
      <c r="DA194" s="66"/>
      <c r="DB194" s="66"/>
      <c r="DC194" s="66"/>
      <c r="DD194" s="66"/>
      <c r="DE194" s="66"/>
      <c r="DF194" s="66"/>
      <c r="DG194" s="66"/>
      <c r="DH194" s="66"/>
      <c r="DI194" s="66"/>
      <c r="DJ194" s="66"/>
      <c r="DK194" s="66"/>
      <c r="DL194" s="66"/>
      <c r="DM194" s="66"/>
      <c r="DN194" s="66"/>
      <c r="DO194" s="66"/>
      <c r="DP194" s="66"/>
    </row>
    <row r="195" spans="1:120" x14ac:dyDescent="0.25">
      <c r="A195" s="48" t="str">
        <f t="shared" si="398"/>
        <v>9A</v>
      </c>
      <c r="B195" s="49">
        <f t="shared" si="399"/>
        <v>12</v>
      </c>
      <c r="C195" s="358">
        <f>IFERROR(INDEX(DETAILS!$A$23:$X$37,$B195,C179),"")</f>
        <v>11</v>
      </c>
      <c r="D195" s="358">
        <f>IFERROR(INDEX(DETAILS!$A$23:$X$37,$B195,D179),"")</f>
        <v>10</v>
      </c>
      <c r="E195" s="358">
        <f>IFERROR(INDEX(DETAILS!$A$23:$X$37,$B195,E179),"")</f>
        <v>16</v>
      </c>
      <c r="F195" s="358">
        <f>IFERROR(INDEX(DETAILS!$A$23:$X$37,$B195,F179),"")</f>
        <v>22</v>
      </c>
      <c r="G195" s="466" t="str">
        <f>IFERROR(INDEX(DETAILS!$A$23:$X$37,$B195,G179),"")</f>
        <v/>
      </c>
      <c r="H195" s="358">
        <f>IFERROR(INDEX(DETAILS!$A$23:$X$37,$B195,H179),"")</f>
        <v>15</v>
      </c>
      <c r="I195" s="358">
        <f>IFERROR(INDEX(DETAILS!$A$23:$X$37,$B195,I179),"")</f>
        <v>13</v>
      </c>
      <c r="J195" s="358">
        <f>IFERROR(INDEX(DETAILS!$A$23:$X$37,$B195,J179),"")</f>
        <v>12</v>
      </c>
      <c r="K195" s="466" t="str">
        <f>IFERROR(INDEX(DETAILS!$A$23:$X$37,$B195,K179),"")</f>
        <v/>
      </c>
      <c r="L195" s="358">
        <f>IFERROR(INDEX(DETAILS!$A$23:$X$37,$B195,L179),"")</f>
        <v>16</v>
      </c>
      <c r="M195" s="358">
        <f>IFERROR(INDEX(DETAILS!$A$23:$X$37,$B195,M179),"")</f>
        <v>10</v>
      </c>
      <c r="N195" s="358">
        <f>IFERROR(INDEX(DETAILS!$A$23:$X$37,$B195,N179),"")</f>
        <v>11</v>
      </c>
      <c r="O195" s="358">
        <f>IFERROR(INDEX(DETAILS!$A$23:$X$37,$B195,O179),"")</f>
        <v>22</v>
      </c>
      <c r="P195" s="466" t="str">
        <f>IFERROR(INDEX(DETAILS!$A$23:$X$37,$B195,P179),"")</f>
        <v/>
      </c>
      <c r="Q195" s="358">
        <f>IFERROR(INDEX(DETAILS!$A$23:$X$37,$B195,Q179),"")</f>
        <v>13</v>
      </c>
      <c r="R195" s="358">
        <f>IFERROR(INDEX(DETAILS!$A$23:$X$37,$B195,R179),"")</f>
        <v>20</v>
      </c>
      <c r="S195" s="358">
        <f>IFERROR(INDEX(DETAILS!$A$23:$X$37,$B195,S179),"")</f>
        <v>15</v>
      </c>
      <c r="T195" s="466" t="str">
        <f>IFERROR(INDEX(DETAILS!$A$23:$X$37,$B195,T179),"")</f>
        <v/>
      </c>
      <c r="U195" s="358">
        <f>IFERROR(INDEX(DETAILS!$A$23:$X$37,$B195,U179),"")</f>
        <v>11</v>
      </c>
      <c r="V195" s="358">
        <f>IFERROR(INDEX(DETAILS!$A$23:$X$37,$B195,V179),"")</f>
        <v>10</v>
      </c>
      <c r="W195" s="358">
        <f>IFERROR(INDEX(DETAILS!$A$23:$X$37,$B195,W179),"")</f>
        <v>16</v>
      </c>
      <c r="X195" s="358">
        <f>IFERROR(INDEX(DETAILS!$A$23:$X$37,$B195,X179),"")</f>
        <v>16</v>
      </c>
      <c r="Y195" s="466" t="str">
        <f>IFERROR(INDEX(DETAILS!$A$23:$X$37,$B195,Y179),"")</f>
        <v/>
      </c>
      <c r="Z195" s="358">
        <f>IFERROR(INDEX(DETAILS!$A$23:$X$37,$B195,Z179),"")</f>
        <v>13</v>
      </c>
      <c r="AA195" s="358">
        <f>IFERROR(INDEX(DETAILS!$A$23:$X$37,$B195,AA179),"")</f>
        <v>12</v>
      </c>
      <c r="AB195" s="358">
        <f>IFERROR(INDEX(DETAILS!$A$23:$X$37,$B195,AB179),"")</f>
        <v>15</v>
      </c>
      <c r="AC195" s="466" t="str">
        <f>IFERROR(INDEX(DETAILS!$A$23:$X$37,$B195,AC179),"")</f>
        <v/>
      </c>
      <c r="AD195" s="358">
        <f>IFERROR(INDEX(DETAILS!$A$23:$X$37,$B195,AD179),"")</f>
        <v>11</v>
      </c>
      <c r="AE195" s="358">
        <f>IFERROR(INDEX(DETAILS!$A$23:$X$37,$B195,AE179),"")</f>
        <v>10</v>
      </c>
      <c r="AF195" s="358">
        <f>IFERROR(INDEX(DETAILS!$A$23:$X$37,$B195,AF179),"")</f>
        <v>22</v>
      </c>
      <c r="AG195" s="358">
        <f>IFERROR(INDEX(DETAILS!$A$23:$X$37,$B195,AG179),"")</f>
        <v>20</v>
      </c>
      <c r="AH195" s="466" t="str">
        <f>IFERROR(INDEX(DETAILS!$A$23:$X$37,$B195,AH179),"")</f>
        <v/>
      </c>
      <c r="AI195" s="358">
        <f>IFERROR(INDEX(DETAILS!$A$23:$X$37,$B195,AI179),"")</f>
        <v>13</v>
      </c>
      <c r="AJ195" s="358">
        <f>IFERROR(INDEX(DETAILS!$A$23:$X$37,$B195,AJ179),"")</f>
        <v>15</v>
      </c>
      <c r="AK195" s="358">
        <f>IFERROR(INDEX(DETAILS!$A$23:$X$37,$B195,AK179),"")</f>
        <v>12</v>
      </c>
      <c r="AL195" s="466" t="str">
        <f>IFERROR(INDEX(DETAILS!$A$23:$X$37,$B195,AL179),"")</f>
        <v/>
      </c>
      <c r="AM195" s="358">
        <f>IFERROR(INDEX(DETAILS!$A$23:$X$37,$B195,AM179),"")</f>
        <v>16</v>
      </c>
      <c r="AN195" s="358">
        <f>IFERROR(INDEX(DETAILS!$A$23:$X$37,$B195,AN179),"")</f>
        <v>22</v>
      </c>
      <c r="AO195" s="358">
        <f>IFERROR(INDEX(DETAILS!$A$23:$X$37,$B195,AO179),"")</f>
        <v>10</v>
      </c>
      <c r="AP195" s="358">
        <f>IFERROR(INDEX(DETAILS!$A$23:$X$37,$B195,AP179),"")</f>
        <v>20</v>
      </c>
      <c r="AQ195" s="466" t="str">
        <f>IFERROR(INDEX(DETAILS!$A$23:$X$37,$B195,AQ179),"")</f>
        <v/>
      </c>
      <c r="AR195" s="358">
        <f>IFERROR(INDEX(DETAILS!$A$23:$X$37,$B195,AR179),"")</f>
        <v>12</v>
      </c>
      <c r="AS195" s="358">
        <f>IFERROR(INDEX(DETAILS!$A$23:$X$37,$B195,AS179),"")</f>
        <v>13</v>
      </c>
      <c r="AT195" s="358">
        <f>IFERROR(INDEX(DETAILS!$A$23:$X$37,$B195,AT179),"")</f>
        <v>15</v>
      </c>
      <c r="AU195" s="466" t="str">
        <f>IFERROR(INDEX(DETAILS!$A$23:$X$37,$B195,AU179),"")</f>
        <v/>
      </c>
      <c r="AV195" s="358" t="str">
        <f>IFERROR(INDEX(DETAILS!$A$23:$X$37,$B195,AV179),"")</f>
        <v/>
      </c>
      <c r="AX195" s="66"/>
      <c r="AY195" s="66"/>
      <c r="AZ195" s="66"/>
      <c r="BA195" s="66"/>
      <c r="BB195" s="66"/>
      <c r="BC195" s="66"/>
      <c r="BD195" s="66"/>
      <c r="BE195" s="66"/>
      <c r="BF195" s="66"/>
      <c r="BG195" s="66"/>
      <c r="BH195" s="66"/>
      <c r="BI195" s="66"/>
      <c r="BJ195" s="66"/>
      <c r="BK195" s="66"/>
      <c r="BL195" s="66"/>
      <c r="BM195" s="66"/>
      <c r="BN195" s="66"/>
      <c r="BO195" s="66"/>
      <c r="BP195" s="66"/>
      <c r="BQ195" s="66"/>
      <c r="BR195" s="66"/>
      <c r="BS195" s="66"/>
      <c r="BT195" s="66"/>
      <c r="BU195" s="66"/>
      <c r="BV195" s="66"/>
      <c r="BW195" s="66"/>
      <c r="BX195" s="66"/>
      <c r="BY195" s="66"/>
      <c r="BZ195" s="66"/>
      <c r="CA195" s="66"/>
      <c r="CB195" s="66"/>
      <c r="CC195" s="66"/>
      <c r="CD195" s="66"/>
      <c r="CE195" s="66"/>
      <c r="CF195" s="66"/>
      <c r="CG195" s="66"/>
      <c r="CH195" s="66"/>
      <c r="CI195" s="66"/>
      <c r="CJ195" s="66"/>
      <c r="CK195" s="66"/>
      <c r="CL195" s="66"/>
      <c r="CM195" s="66"/>
      <c r="CN195" s="66"/>
      <c r="CO195" s="66"/>
      <c r="CP195" s="66"/>
      <c r="CQ195" s="66"/>
      <c r="CR195" s="66"/>
      <c r="CS195" s="66"/>
      <c r="CT195" s="66"/>
      <c r="CU195" s="66"/>
      <c r="CV195" s="66"/>
      <c r="CW195" s="66"/>
      <c r="CX195" s="66"/>
      <c r="CY195" s="66"/>
      <c r="CZ195" s="66"/>
      <c r="DA195" s="66"/>
      <c r="DB195" s="66"/>
      <c r="DC195" s="66"/>
      <c r="DD195" s="66"/>
      <c r="DE195" s="66"/>
      <c r="DF195" s="66"/>
      <c r="DG195" s="66"/>
      <c r="DH195" s="66"/>
      <c r="DI195" s="66"/>
      <c r="DJ195" s="66"/>
      <c r="DK195" s="66"/>
      <c r="DL195" s="66"/>
      <c r="DM195" s="66"/>
      <c r="DN195" s="66"/>
      <c r="DO195" s="66"/>
      <c r="DP195" s="66"/>
    </row>
    <row r="196" spans="1:120" x14ac:dyDescent="0.25">
      <c r="A196" s="48" t="str">
        <f t="shared" si="398"/>
        <v>10A</v>
      </c>
      <c r="B196" s="49">
        <f t="shared" si="399"/>
        <v>13</v>
      </c>
      <c r="C196" s="358">
        <f>IFERROR(INDEX(DETAILS!$A$23:$X$37,$B196,C180),"")</f>
        <v>12</v>
      </c>
      <c r="D196" s="358">
        <f>IFERROR(INDEX(DETAILS!$A$23:$X$37,$B196,D180),"")</f>
        <v>20</v>
      </c>
      <c r="E196" s="358">
        <f>IFERROR(INDEX(DETAILS!$A$23:$X$37,$B196,E180),"")</f>
        <v>10</v>
      </c>
      <c r="F196" s="358">
        <f>IFERROR(INDEX(DETAILS!$A$23:$X$37,$B196,F180),"")</f>
        <v>13</v>
      </c>
      <c r="G196" s="466" t="str">
        <f>IFERROR(INDEX(DETAILS!$A$23:$X$37,$B196,G180),"")</f>
        <v/>
      </c>
      <c r="H196" s="358">
        <f>IFERROR(INDEX(DETAILS!$A$23:$X$37,$B196,H180),"")</f>
        <v>16</v>
      </c>
      <c r="I196" s="358">
        <f>IFERROR(INDEX(DETAILS!$A$23:$X$37,$B196,I180),"")</f>
        <v>22</v>
      </c>
      <c r="J196" s="358">
        <f>IFERROR(INDEX(DETAILS!$A$23:$X$37,$B196,J180),"")</f>
        <v>15</v>
      </c>
      <c r="K196" s="466" t="str">
        <f>IFERROR(INDEX(DETAILS!$A$23:$X$37,$B196,K180),"")</f>
        <v/>
      </c>
      <c r="L196" s="358">
        <f>IFERROR(INDEX(DETAILS!$A$23:$X$37,$B196,L180),"")</f>
        <v>15</v>
      </c>
      <c r="M196" s="358">
        <f>IFERROR(INDEX(DETAILS!$A$23:$X$37,$B196,M180),"")</f>
        <v>16</v>
      </c>
      <c r="N196" s="358">
        <f>IFERROR(INDEX(DETAILS!$A$23:$X$37,$B196,N180),"")</f>
        <v>10</v>
      </c>
      <c r="O196" s="358">
        <f>IFERROR(INDEX(DETAILS!$A$23:$X$37,$B196,O180),"")</f>
        <v>13</v>
      </c>
      <c r="P196" s="466" t="str">
        <f>IFERROR(INDEX(DETAILS!$A$23:$X$37,$B196,P180),"")</f>
        <v/>
      </c>
      <c r="Q196" s="358">
        <f>IFERROR(INDEX(DETAILS!$A$23:$X$37,$B196,Q180),"")</f>
        <v>12</v>
      </c>
      <c r="R196" s="358">
        <f>IFERROR(INDEX(DETAILS!$A$23:$X$37,$B196,R180),"")</f>
        <v>11</v>
      </c>
      <c r="S196" s="358">
        <f>IFERROR(INDEX(DETAILS!$A$23:$X$37,$B196,S180),"")</f>
        <v>20</v>
      </c>
      <c r="T196" s="466" t="str">
        <f>IFERROR(INDEX(DETAILS!$A$23:$X$37,$B196,T180),"")</f>
        <v/>
      </c>
      <c r="U196" s="358">
        <f>IFERROR(INDEX(DETAILS!$A$23:$X$37,$B196,U180),"")</f>
        <v>13</v>
      </c>
      <c r="V196" s="358">
        <f>IFERROR(INDEX(DETAILS!$A$23:$X$37,$B196,V180),"")</f>
        <v>11</v>
      </c>
      <c r="W196" s="358">
        <f>IFERROR(INDEX(DETAILS!$A$23:$X$37,$B196,W180),"")</f>
        <v>15</v>
      </c>
      <c r="X196" s="358">
        <f>IFERROR(INDEX(DETAILS!$A$23:$X$37,$B196,X180),"")</f>
        <v>10</v>
      </c>
      <c r="Y196" s="466" t="str">
        <f>IFERROR(INDEX(DETAILS!$A$23:$X$37,$B196,Y180),"")</f>
        <v/>
      </c>
      <c r="Z196" s="358">
        <f>IFERROR(INDEX(DETAILS!$A$23:$X$37,$B196,Z180),"")</f>
        <v>22</v>
      </c>
      <c r="AA196" s="358">
        <f>IFERROR(INDEX(DETAILS!$A$23:$X$37,$B196,AA180),"")</f>
        <v>10</v>
      </c>
      <c r="AB196" s="358">
        <f>IFERROR(INDEX(DETAILS!$A$23:$X$37,$B196,AB180),"")</f>
        <v>20</v>
      </c>
      <c r="AC196" s="466" t="str">
        <f>IFERROR(INDEX(DETAILS!$A$23:$X$37,$B196,AC180),"")</f>
        <v/>
      </c>
      <c r="AD196" s="358">
        <f>IFERROR(INDEX(DETAILS!$A$23:$X$37,$B196,AD180),"")</f>
        <v>12</v>
      </c>
      <c r="AE196" s="358">
        <f>IFERROR(INDEX(DETAILS!$A$23:$X$37,$B196,AE180),"")</f>
        <v>11</v>
      </c>
      <c r="AF196" s="358">
        <f>IFERROR(INDEX(DETAILS!$A$23:$X$37,$B196,AF180),"")</f>
        <v>15</v>
      </c>
      <c r="AG196" s="358">
        <f>IFERROR(INDEX(DETAILS!$A$23:$X$37,$B196,AG180),"")</f>
        <v>16</v>
      </c>
      <c r="AH196" s="466" t="str">
        <f>IFERROR(INDEX(DETAILS!$A$23:$X$37,$B196,AH180),"")</f>
        <v/>
      </c>
      <c r="AI196" s="358">
        <f>IFERROR(INDEX(DETAILS!$A$23:$X$37,$B196,AI180),"")</f>
        <v>20</v>
      </c>
      <c r="AJ196" s="358">
        <f>IFERROR(INDEX(DETAILS!$A$23:$X$37,$B196,AJ180),"")</f>
        <v>13</v>
      </c>
      <c r="AK196" s="358">
        <f>IFERROR(INDEX(DETAILS!$A$23:$X$37,$B196,AK180),"")</f>
        <v>22</v>
      </c>
      <c r="AL196" s="466" t="str">
        <f>IFERROR(INDEX(DETAILS!$A$23:$X$37,$B196,AL180),"")</f>
        <v/>
      </c>
      <c r="AM196" s="358">
        <f>IFERROR(INDEX(DETAILS!$A$23:$X$37,$B196,AM180),"")</f>
        <v>11</v>
      </c>
      <c r="AN196" s="358">
        <f>IFERROR(INDEX(DETAILS!$A$23:$X$37,$B196,AN180),"")</f>
        <v>15</v>
      </c>
      <c r="AO196" s="358">
        <f>IFERROR(INDEX(DETAILS!$A$23:$X$37,$B196,AO180),"")</f>
        <v>16</v>
      </c>
      <c r="AP196" s="358">
        <f>IFERROR(INDEX(DETAILS!$A$23:$X$37,$B196,AP180),"")</f>
        <v>10</v>
      </c>
      <c r="AQ196" s="466" t="str">
        <f>IFERROR(INDEX(DETAILS!$A$23:$X$37,$B196,AQ180),"")</f>
        <v/>
      </c>
      <c r="AR196" s="358">
        <f>IFERROR(INDEX(DETAILS!$A$23:$X$37,$B196,AR180),"")</f>
        <v>22</v>
      </c>
      <c r="AS196" s="358">
        <f>IFERROR(INDEX(DETAILS!$A$23:$X$37,$B196,AS180),"")</f>
        <v>12</v>
      </c>
      <c r="AT196" s="358">
        <f>IFERROR(INDEX(DETAILS!$A$23:$X$37,$B196,AT180),"")</f>
        <v>13</v>
      </c>
      <c r="AU196" s="466" t="str">
        <f>IFERROR(INDEX(DETAILS!$A$23:$X$37,$B196,AU180),"")</f>
        <v/>
      </c>
      <c r="AV196" s="358" t="str">
        <f>IFERROR(INDEX(DETAILS!$A$23:$X$37,$B196,AV180),"")</f>
        <v/>
      </c>
      <c r="AX196" s="66"/>
      <c r="AY196" s="66"/>
      <c r="AZ196" s="66"/>
      <c r="BA196" s="66"/>
      <c r="BB196" s="66"/>
      <c r="BC196" s="66"/>
      <c r="BD196" s="66"/>
      <c r="BE196" s="66"/>
      <c r="BF196" s="66"/>
      <c r="BG196" s="66"/>
      <c r="BH196" s="66"/>
      <c r="BI196" s="66"/>
      <c r="BJ196" s="66"/>
      <c r="BK196" s="66"/>
      <c r="BL196" s="66"/>
      <c r="BM196" s="66"/>
      <c r="BN196" s="66"/>
      <c r="BO196" s="66"/>
      <c r="BP196" s="66"/>
      <c r="BQ196" s="66"/>
      <c r="BR196" s="66"/>
      <c r="BS196" s="66"/>
      <c r="BT196" s="66"/>
      <c r="BU196" s="66"/>
      <c r="BV196" s="66"/>
      <c r="BW196" s="66"/>
      <c r="BX196" s="66"/>
      <c r="BY196" s="66"/>
      <c r="BZ196" s="66"/>
      <c r="CA196" s="66"/>
      <c r="CB196" s="66"/>
      <c r="CC196" s="66"/>
      <c r="CD196" s="66"/>
      <c r="CE196" s="66"/>
      <c r="CF196" s="66"/>
      <c r="CG196" s="66"/>
      <c r="CH196" s="66"/>
      <c r="CI196" s="66"/>
      <c r="CJ196" s="66"/>
      <c r="CK196" s="66"/>
      <c r="CL196" s="66"/>
      <c r="CM196" s="66"/>
      <c r="CN196" s="66"/>
      <c r="CO196" s="66"/>
      <c r="CP196" s="66"/>
      <c r="CQ196" s="66"/>
      <c r="CR196" s="66"/>
      <c r="CS196" s="66"/>
      <c r="CT196" s="66"/>
      <c r="CU196" s="66"/>
      <c r="CV196" s="66"/>
      <c r="CW196" s="66"/>
      <c r="CX196" s="66"/>
      <c r="CY196" s="66"/>
      <c r="CZ196" s="66"/>
      <c r="DA196" s="66"/>
      <c r="DB196" s="66"/>
      <c r="DC196" s="66"/>
      <c r="DD196" s="66"/>
      <c r="DE196" s="66"/>
      <c r="DF196" s="66"/>
      <c r="DG196" s="66"/>
      <c r="DH196" s="66"/>
      <c r="DI196" s="66"/>
      <c r="DJ196" s="66"/>
      <c r="DK196" s="66"/>
      <c r="DL196" s="66"/>
      <c r="DM196" s="66"/>
      <c r="DN196" s="66"/>
      <c r="DO196" s="66"/>
      <c r="DP196" s="66"/>
    </row>
    <row r="197" spans="1:120" x14ac:dyDescent="0.25">
      <c r="A197" s="19" t="str">
        <f t="shared" si="398"/>
        <v>BTC</v>
      </c>
      <c r="B197" s="343">
        <f t="shared" si="399"/>
        <v>14</v>
      </c>
      <c r="C197" s="358">
        <f>IFERROR(INDEX(DETAILS!$A$23:$X$37,$B197,C181),"")</f>
        <v>22</v>
      </c>
      <c r="D197" s="358">
        <f>IFERROR(INDEX(DETAILS!$A$23:$X$37,$B197,D181),"")</f>
        <v>22</v>
      </c>
      <c r="E197" s="358">
        <f>IFERROR(INDEX(DETAILS!$A$23:$X$37,$B197,E181),"")</f>
        <v>22</v>
      </c>
      <c r="F197" s="358" t="str">
        <f>IFERROR(INDEX(DETAILS!$A$23:$X$37,$B197,F181),"")</f>
        <v/>
      </c>
      <c r="G197" s="466" t="str">
        <f>IFERROR(INDEX(DETAILS!$A$23:$X$37,$B197,G181),"")</f>
        <v/>
      </c>
      <c r="H197" s="358" t="str">
        <f>IFERROR(INDEX(DETAILS!$A$23:$X$37,$B197,H181),"")</f>
        <v/>
      </c>
      <c r="I197" s="358" t="str">
        <f>IFERROR(INDEX(DETAILS!$A$23:$X$37,$B197,I181),"")</f>
        <v/>
      </c>
      <c r="J197" s="358" t="str">
        <f>IFERROR(INDEX(DETAILS!$A$23:$X$37,$B197,J181),"")</f>
        <v/>
      </c>
      <c r="K197" s="466" t="str">
        <f>IFERROR(INDEX(DETAILS!$A$23:$X$37,$B197,K181),"")</f>
        <v/>
      </c>
      <c r="L197" s="358">
        <f>IFERROR(INDEX(DETAILS!$A$23:$X$37,$B197,L181),"")</f>
        <v>22</v>
      </c>
      <c r="M197" s="358">
        <f>IFERROR(INDEX(DETAILS!$A$23:$X$37,$B197,M181),"")</f>
        <v>22</v>
      </c>
      <c r="N197" s="358">
        <f>IFERROR(INDEX(DETAILS!$A$23:$X$37,$B197,N181),"")</f>
        <v>22</v>
      </c>
      <c r="O197" s="358" t="str">
        <f>IFERROR(INDEX(DETAILS!$A$23:$X$37,$B197,O181),"")</f>
        <v/>
      </c>
      <c r="P197" s="466" t="str">
        <f>IFERROR(INDEX(DETAILS!$A$23:$X$37,$B197,P181),"")</f>
        <v/>
      </c>
      <c r="Q197" s="358" t="str">
        <f>IFERROR(INDEX(DETAILS!$A$23:$X$37,$B197,Q181),"")</f>
        <v/>
      </c>
      <c r="R197" s="358" t="str">
        <f>IFERROR(INDEX(DETAILS!$A$23:$X$37,$B197,R181),"")</f>
        <v/>
      </c>
      <c r="S197" s="358" t="str">
        <f>IFERROR(INDEX(DETAILS!$A$23:$X$37,$B197,S181),"")</f>
        <v/>
      </c>
      <c r="T197" s="466" t="str">
        <f>IFERROR(INDEX(DETAILS!$A$23:$X$37,$B197,T181),"")</f>
        <v/>
      </c>
      <c r="U197" s="358">
        <f>IFERROR(INDEX(DETAILS!$A$23:$X$37,$B197,U181),"")</f>
        <v>22</v>
      </c>
      <c r="V197" s="358">
        <f>IFERROR(INDEX(DETAILS!$A$23:$X$37,$B197,V181),"")</f>
        <v>22</v>
      </c>
      <c r="W197" s="358">
        <f>IFERROR(INDEX(DETAILS!$A$23:$X$37,$B197,W181),"")</f>
        <v>22</v>
      </c>
      <c r="X197" s="358" t="str">
        <f>IFERROR(INDEX(DETAILS!$A$23:$X$37,$B197,X181),"")</f>
        <v/>
      </c>
      <c r="Y197" s="466" t="str">
        <f>IFERROR(INDEX(DETAILS!$A$23:$X$37,$B197,Y181),"")</f>
        <v/>
      </c>
      <c r="Z197" s="358" t="str">
        <f>IFERROR(INDEX(DETAILS!$A$23:$X$37,$B197,Z181),"")</f>
        <v/>
      </c>
      <c r="AA197" s="358" t="str">
        <f>IFERROR(INDEX(DETAILS!$A$23:$X$37,$B197,AA181),"")</f>
        <v/>
      </c>
      <c r="AB197" s="358" t="str">
        <f>IFERROR(INDEX(DETAILS!$A$23:$X$37,$B197,AB181),"")</f>
        <v/>
      </c>
      <c r="AC197" s="466" t="str">
        <f>IFERROR(INDEX(DETAILS!$A$23:$X$37,$B197,AC181),"")</f>
        <v/>
      </c>
      <c r="AD197" s="358">
        <f>IFERROR(INDEX(DETAILS!$A$23:$X$37,$B197,AD181),"")</f>
        <v>22</v>
      </c>
      <c r="AE197" s="358">
        <f>IFERROR(INDEX(DETAILS!$A$23:$X$37,$B197,AE181),"")</f>
        <v>22</v>
      </c>
      <c r="AF197" s="358">
        <f>IFERROR(INDEX(DETAILS!$A$23:$X$37,$B197,AF181),"")</f>
        <v>10</v>
      </c>
      <c r="AG197" s="358" t="str">
        <f>IFERROR(INDEX(DETAILS!$A$23:$X$37,$B197,AG181),"")</f>
        <v/>
      </c>
      <c r="AH197" s="466" t="str">
        <f>IFERROR(INDEX(DETAILS!$A$23:$X$37,$B197,AH181),"")</f>
        <v/>
      </c>
      <c r="AI197" s="358" t="str">
        <f>IFERROR(INDEX(DETAILS!$A$23:$X$37,$B197,AI181),"")</f>
        <v/>
      </c>
      <c r="AJ197" s="358" t="str">
        <f>IFERROR(INDEX(DETAILS!$A$23:$X$37,$B197,AJ181),"")</f>
        <v/>
      </c>
      <c r="AK197" s="358" t="str">
        <f>IFERROR(INDEX(DETAILS!$A$23:$X$37,$B197,AK181),"")</f>
        <v/>
      </c>
      <c r="AL197" s="466" t="str">
        <f>IFERROR(INDEX(DETAILS!$A$23:$X$37,$B197,AL181),"")</f>
        <v/>
      </c>
      <c r="AM197" s="358">
        <f>IFERROR(INDEX(DETAILS!$A$23:$X$37,$B197,AM181),"")</f>
        <v>22</v>
      </c>
      <c r="AN197" s="358">
        <f>IFERROR(INDEX(DETAILS!$A$23:$X$37,$B197,AN181),"")</f>
        <v>10</v>
      </c>
      <c r="AO197" s="358" t="str">
        <f>IFERROR(INDEX(DETAILS!$A$23:$X$37,$B197,AO181),"")</f>
        <v/>
      </c>
      <c r="AP197" s="358" t="str">
        <f>IFERROR(INDEX(DETAILS!$A$23:$X$37,$B197,AP181),"")</f>
        <v/>
      </c>
      <c r="AQ197" s="466" t="str">
        <f>IFERROR(INDEX(DETAILS!$A$23:$X$37,$B197,AQ181),"")</f>
        <v/>
      </c>
      <c r="AR197" s="358" t="str">
        <f>IFERROR(INDEX(DETAILS!$A$23:$X$37,$B197,AR181),"")</f>
        <v/>
      </c>
      <c r="AS197" s="358" t="str">
        <f>IFERROR(INDEX(DETAILS!$A$23:$X$37,$B197,AS181),"")</f>
        <v/>
      </c>
      <c r="AT197" s="358" t="str">
        <f>IFERROR(INDEX(DETAILS!$A$23:$X$37,$B197,AT181),"")</f>
        <v/>
      </c>
      <c r="AU197" s="466" t="str">
        <f>IFERROR(INDEX(DETAILS!$A$23:$X$37,$B197,AU181),"")</f>
        <v/>
      </c>
      <c r="AV197" s="358" t="str">
        <f>IFERROR(INDEX(DETAILS!$A$23:$X$37,$B197,AV181),"")</f>
        <v/>
      </c>
      <c r="AX197" s="66"/>
      <c r="AY197" s="66"/>
      <c r="AZ197" s="66"/>
      <c r="BA197" s="66"/>
      <c r="BB197" s="66"/>
      <c r="BC197" s="66"/>
      <c r="BD197" s="66"/>
      <c r="BE197" s="66"/>
      <c r="BF197" s="66"/>
      <c r="BG197" s="66"/>
      <c r="BH197" s="66"/>
      <c r="BI197" s="66"/>
      <c r="BJ197" s="66"/>
      <c r="BK197" s="66"/>
      <c r="BL197" s="66"/>
      <c r="BM197" s="66"/>
      <c r="BN197" s="66"/>
      <c r="BO197" s="66"/>
      <c r="BP197" s="66"/>
      <c r="BQ197" s="66"/>
      <c r="BR197" s="66"/>
      <c r="BS197" s="66"/>
      <c r="BT197" s="66"/>
      <c r="BU197" s="66"/>
      <c r="BV197" s="66"/>
      <c r="BW197" s="66"/>
      <c r="BX197" s="66"/>
      <c r="BY197" s="66"/>
      <c r="BZ197" s="66"/>
      <c r="CA197" s="66"/>
      <c r="CB197" s="66"/>
      <c r="CC197" s="66"/>
      <c r="CD197" s="66"/>
      <c r="CE197" s="66"/>
      <c r="CF197" s="66"/>
      <c r="CG197" s="66"/>
      <c r="CH197" s="66"/>
      <c r="CI197" s="66"/>
      <c r="CJ197" s="66"/>
      <c r="CK197" s="66"/>
      <c r="CL197" s="66"/>
      <c r="CM197" s="66"/>
      <c r="CN197" s="66"/>
      <c r="CO197" s="66"/>
      <c r="CP197" s="66"/>
      <c r="CQ197" s="66"/>
      <c r="CR197" s="66"/>
      <c r="CS197" s="66"/>
      <c r="CT197" s="66"/>
      <c r="CU197" s="66"/>
      <c r="CV197" s="66"/>
      <c r="CW197" s="66"/>
      <c r="CX197" s="66"/>
      <c r="CY197" s="66"/>
      <c r="CZ197" s="66"/>
      <c r="DA197" s="66"/>
      <c r="DB197" s="66"/>
      <c r="DC197" s="66"/>
      <c r="DD197" s="66"/>
      <c r="DE197" s="66"/>
      <c r="DF197" s="66"/>
      <c r="DG197" s="66"/>
      <c r="DH197" s="66"/>
      <c r="DI197" s="66"/>
      <c r="DJ197" s="66"/>
      <c r="DK197" s="66"/>
      <c r="DL197" s="66"/>
      <c r="DM197" s="66"/>
      <c r="DN197" s="66"/>
      <c r="DO197" s="66"/>
      <c r="DP197" s="66"/>
    </row>
    <row r="198" spans="1:120" x14ac:dyDescent="0.25">
      <c r="A198" s="19">
        <f>A182</f>
        <v>0</v>
      </c>
      <c r="B198" s="343">
        <f t="shared" si="399"/>
        <v>15</v>
      </c>
      <c r="C198" s="358" t="str">
        <f>IFERROR(INDEX(DETAILS!$A$23:$X$37,$B198,C182),"")</f>
        <v/>
      </c>
      <c r="D198" s="358" t="str">
        <f>IFERROR(INDEX(DETAILS!$A$23:$X$37,$B198,D182),"")</f>
        <v/>
      </c>
      <c r="E198" s="358" t="str">
        <f>IFERROR(INDEX(DETAILS!$A$23:$X$37,$B198,E182),"")</f>
        <v/>
      </c>
      <c r="F198" s="358" t="str">
        <f>IFERROR(INDEX(DETAILS!$A$23:$X$37,$B198,F182),"")</f>
        <v/>
      </c>
      <c r="G198" s="466" t="str">
        <f>IFERROR(INDEX(DETAILS!$A$23:$X$37,$B198,G182),"")</f>
        <v/>
      </c>
      <c r="H198" s="358" t="str">
        <f>IFERROR(INDEX(DETAILS!$A$23:$X$37,$B198,H182),"")</f>
        <v/>
      </c>
      <c r="I198" s="358" t="str">
        <f>IFERROR(INDEX(DETAILS!$A$23:$X$37,$B198,I182),"")</f>
        <v/>
      </c>
      <c r="J198" s="358" t="str">
        <f>IFERROR(INDEX(DETAILS!$A$23:$X$37,$B198,J182),"")</f>
        <v/>
      </c>
      <c r="K198" s="466" t="str">
        <f>IFERROR(INDEX(DETAILS!$A$23:$X$37,$B198,K182),"")</f>
        <v/>
      </c>
      <c r="L198" s="358" t="str">
        <f>IFERROR(INDEX(DETAILS!$A$23:$X$37,$B198,L182),"")</f>
        <v/>
      </c>
      <c r="M198" s="358" t="str">
        <f>IFERROR(INDEX(DETAILS!$A$23:$X$37,$B198,M182),"")</f>
        <v/>
      </c>
      <c r="N198" s="358" t="str">
        <f>IFERROR(INDEX(DETAILS!$A$23:$X$37,$B198,N182),"")</f>
        <v/>
      </c>
      <c r="O198" s="358" t="str">
        <f>IFERROR(INDEX(DETAILS!$A$23:$X$37,$B198,O182),"")</f>
        <v/>
      </c>
      <c r="P198" s="466" t="str">
        <f>IFERROR(INDEX(DETAILS!$A$23:$X$37,$B198,P182),"")</f>
        <v/>
      </c>
      <c r="Q198" s="358" t="str">
        <f>IFERROR(INDEX(DETAILS!$A$23:$X$37,$B198,Q182),"")</f>
        <v/>
      </c>
      <c r="R198" s="358" t="str">
        <f>IFERROR(INDEX(DETAILS!$A$23:$X$37,$B198,R182),"")</f>
        <v/>
      </c>
      <c r="S198" s="358" t="str">
        <f>IFERROR(INDEX(DETAILS!$A$23:$X$37,$B198,S182),"")</f>
        <v/>
      </c>
      <c r="T198" s="466" t="str">
        <f>IFERROR(INDEX(DETAILS!$A$23:$X$37,$B198,T182),"")</f>
        <v/>
      </c>
      <c r="U198" s="358" t="str">
        <f>IFERROR(INDEX(DETAILS!$A$23:$X$37,$B198,U182),"")</f>
        <v/>
      </c>
      <c r="V198" s="358" t="str">
        <f>IFERROR(INDEX(DETAILS!$A$23:$X$37,$B198,V182),"")</f>
        <v/>
      </c>
      <c r="W198" s="358" t="str">
        <f>IFERROR(INDEX(DETAILS!$A$23:$X$37,$B198,W182),"")</f>
        <v/>
      </c>
      <c r="X198" s="358" t="str">
        <f>IFERROR(INDEX(DETAILS!$A$23:$X$37,$B198,X182),"")</f>
        <v/>
      </c>
      <c r="Y198" s="466" t="str">
        <f>IFERROR(INDEX(DETAILS!$A$23:$X$37,$B198,Y182),"")</f>
        <v/>
      </c>
      <c r="Z198" s="358" t="str">
        <f>IFERROR(INDEX(DETAILS!$A$23:$X$37,$B198,Z182),"")</f>
        <v/>
      </c>
      <c r="AA198" s="358" t="str">
        <f>IFERROR(INDEX(DETAILS!$A$23:$X$37,$B198,AA182),"")</f>
        <v/>
      </c>
      <c r="AB198" s="358" t="str">
        <f>IFERROR(INDEX(DETAILS!$A$23:$X$37,$B198,AB182),"")</f>
        <v/>
      </c>
      <c r="AC198" s="466" t="str">
        <f>IFERROR(INDEX(DETAILS!$A$23:$X$37,$B198,AC182),"")</f>
        <v/>
      </c>
      <c r="AD198" s="358" t="str">
        <f>IFERROR(INDEX(DETAILS!$A$23:$X$37,$B198,AD182),"")</f>
        <v/>
      </c>
      <c r="AE198" s="358" t="str">
        <f>IFERROR(INDEX(DETAILS!$A$23:$X$37,$B198,AE182),"")</f>
        <v/>
      </c>
      <c r="AF198" s="358" t="str">
        <f>IFERROR(INDEX(DETAILS!$A$23:$X$37,$B198,AF182),"")</f>
        <v/>
      </c>
      <c r="AG198" s="358" t="str">
        <f>IFERROR(INDEX(DETAILS!$A$23:$X$37,$B198,AG182),"")</f>
        <v/>
      </c>
      <c r="AH198" s="466" t="str">
        <f>IFERROR(INDEX(DETAILS!$A$23:$X$37,$B198,AH182),"")</f>
        <v/>
      </c>
      <c r="AI198" s="358" t="str">
        <f>IFERROR(INDEX(DETAILS!$A$23:$X$37,$B198,AI182),"")</f>
        <v/>
      </c>
      <c r="AJ198" s="358" t="str">
        <f>IFERROR(INDEX(DETAILS!$A$23:$X$37,$B198,AJ182),"")</f>
        <v/>
      </c>
      <c r="AK198" s="358" t="str">
        <f>IFERROR(INDEX(DETAILS!$A$23:$X$37,$B198,AK182),"")</f>
        <v/>
      </c>
      <c r="AL198" s="466" t="str">
        <f>IFERROR(INDEX(DETAILS!$A$23:$X$37,$B198,AL182),"")</f>
        <v/>
      </c>
      <c r="AM198" s="358" t="str">
        <f>IFERROR(INDEX(DETAILS!$A$23:$X$37,$B198,AM182),"")</f>
        <v/>
      </c>
      <c r="AN198" s="358" t="str">
        <f>IFERROR(INDEX(DETAILS!$A$23:$X$37,$B198,AN182),"")</f>
        <v/>
      </c>
      <c r="AO198" s="358" t="str">
        <f>IFERROR(INDEX(DETAILS!$A$23:$X$37,$B198,AO182),"")</f>
        <v/>
      </c>
      <c r="AP198" s="358" t="str">
        <f>IFERROR(INDEX(DETAILS!$A$23:$X$37,$B198,AP182),"")</f>
        <v/>
      </c>
      <c r="AQ198" s="466" t="str">
        <f>IFERROR(INDEX(DETAILS!$A$23:$X$37,$B198,AQ182),"")</f>
        <v/>
      </c>
      <c r="AR198" s="358" t="str">
        <f>IFERROR(INDEX(DETAILS!$A$23:$X$37,$B198,AR182),"")</f>
        <v/>
      </c>
      <c r="AS198" s="358" t="str">
        <f>IFERROR(INDEX(DETAILS!$A$23:$X$37,$B198,AS182),"")</f>
        <v/>
      </c>
      <c r="AT198" s="358" t="str">
        <f>IFERROR(INDEX(DETAILS!$A$23:$X$37,$B198,AT182),"")</f>
        <v/>
      </c>
      <c r="AU198" s="466" t="str">
        <f>IFERROR(INDEX(DETAILS!$A$23:$X$37,$B198,AU182),"")</f>
        <v/>
      </c>
      <c r="AV198" s="358" t="str">
        <f>IFERROR(INDEX(DETAILS!$A$23:$X$37,$B198,AV182),"")</f>
        <v/>
      </c>
      <c r="AX198" s="66"/>
      <c r="AY198" s="66"/>
      <c r="AZ198" s="66"/>
      <c r="BA198" s="66"/>
      <c r="BB198" s="66"/>
      <c r="BC198" s="66"/>
      <c r="BD198" s="66"/>
      <c r="BE198" s="66"/>
      <c r="BF198" s="66"/>
      <c r="BG198" s="66"/>
      <c r="BH198" s="66"/>
      <c r="BI198" s="66"/>
      <c r="BJ198" s="66"/>
      <c r="BK198" s="66"/>
      <c r="BL198" s="66"/>
      <c r="BM198" s="66"/>
      <c r="BN198" s="66"/>
      <c r="BO198" s="66"/>
      <c r="BP198" s="66"/>
      <c r="BQ198" s="66"/>
      <c r="BR198" s="66"/>
      <c r="BS198" s="66"/>
      <c r="BT198" s="66"/>
      <c r="BU198" s="66"/>
      <c r="BV198" s="66"/>
      <c r="BW198" s="66"/>
      <c r="BX198" s="66"/>
      <c r="BY198" s="66"/>
      <c r="BZ198" s="66"/>
      <c r="CA198" s="66"/>
      <c r="CB198" s="66"/>
      <c r="CC198" s="66"/>
      <c r="CD198" s="66"/>
      <c r="CE198" s="66"/>
      <c r="CF198" s="66"/>
      <c r="CG198" s="66"/>
      <c r="CH198" s="66"/>
      <c r="CI198" s="66"/>
      <c r="CJ198" s="66"/>
      <c r="CK198" s="66"/>
      <c r="CL198" s="66"/>
      <c r="CM198" s="66"/>
      <c r="CN198" s="66"/>
      <c r="CO198" s="66"/>
      <c r="CP198" s="66"/>
      <c r="CQ198" s="66"/>
      <c r="CR198" s="66"/>
      <c r="CS198" s="66"/>
      <c r="CT198" s="66"/>
      <c r="CU198" s="66"/>
      <c r="CV198" s="66"/>
      <c r="CW198" s="66"/>
      <c r="CX198" s="66"/>
      <c r="CY198" s="66"/>
      <c r="CZ198" s="66"/>
      <c r="DA198" s="66"/>
      <c r="DB198" s="66"/>
      <c r="DC198" s="66"/>
      <c r="DD198" s="66"/>
      <c r="DE198" s="66"/>
      <c r="DF198" s="66"/>
      <c r="DG198" s="66"/>
      <c r="DH198" s="66"/>
      <c r="DI198" s="66"/>
      <c r="DJ198" s="66"/>
      <c r="DK198" s="66"/>
      <c r="DL198" s="66"/>
      <c r="DM198" s="66"/>
      <c r="DN198" s="66"/>
      <c r="DO198" s="66"/>
      <c r="DP198" s="66"/>
    </row>
    <row r="199" spans="1:120" x14ac:dyDescent="0.25">
      <c r="A199" s="66"/>
      <c r="B199" s="344"/>
      <c r="C199" s="228"/>
      <c r="D199" s="228"/>
      <c r="E199" s="228"/>
      <c r="F199" s="228"/>
      <c r="G199" s="467"/>
      <c r="H199" s="228"/>
      <c r="I199" s="228"/>
      <c r="J199" s="228"/>
      <c r="K199" s="467"/>
      <c r="L199" s="228"/>
      <c r="M199" s="228"/>
      <c r="N199" s="228"/>
      <c r="O199" s="228"/>
      <c r="P199" s="467"/>
      <c r="Q199" s="228"/>
      <c r="R199" s="228"/>
      <c r="S199" s="228"/>
      <c r="T199" s="467"/>
      <c r="U199" s="228"/>
      <c r="V199" s="228"/>
      <c r="W199" s="228"/>
      <c r="X199" s="228"/>
      <c r="Y199" s="467"/>
      <c r="Z199" s="228"/>
      <c r="AA199" s="228"/>
      <c r="AB199" s="228"/>
      <c r="AC199" s="467"/>
      <c r="AD199" s="228"/>
      <c r="AE199" s="228"/>
      <c r="AF199" s="228"/>
      <c r="AG199" s="228"/>
      <c r="AH199" s="467"/>
      <c r="AI199" s="228"/>
      <c r="AJ199" s="228"/>
      <c r="AK199" s="228"/>
      <c r="AL199" s="467"/>
      <c r="AM199" s="228"/>
      <c r="AN199" s="228"/>
      <c r="AO199" s="228"/>
      <c r="AP199" s="228"/>
      <c r="AQ199" s="467"/>
      <c r="AR199" s="228"/>
      <c r="AS199" s="228"/>
      <c r="AT199" s="228"/>
      <c r="AU199" s="467"/>
      <c r="AV199" s="66"/>
      <c r="AX199" s="66"/>
      <c r="AY199" s="66"/>
      <c r="AZ199" s="66"/>
      <c r="BA199" s="66"/>
      <c r="BB199" s="66"/>
      <c r="BC199" s="66"/>
      <c r="BD199" s="66"/>
      <c r="BE199" s="66"/>
      <c r="BF199" s="66"/>
      <c r="BG199" s="66"/>
      <c r="BH199" s="66"/>
      <c r="BI199" s="66"/>
      <c r="BJ199" s="66"/>
      <c r="BK199" s="66"/>
      <c r="BL199" s="66"/>
      <c r="BM199" s="66"/>
      <c r="BN199" s="66"/>
      <c r="BO199" s="66"/>
      <c r="BP199" s="66"/>
      <c r="BQ199" s="66"/>
      <c r="BR199" s="66"/>
      <c r="BS199" s="66"/>
      <c r="BT199" s="66"/>
      <c r="BU199" s="66"/>
      <c r="BV199" s="66"/>
      <c r="BW199" s="66"/>
      <c r="BX199" s="66"/>
      <c r="BY199" s="66"/>
      <c r="BZ199" s="66"/>
      <c r="CA199" s="66"/>
      <c r="CB199" s="66"/>
      <c r="CC199" s="66"/>
      <c r="CD199" s="66"/>
      <c r="CE199" s="66"/>
      <c r="CF199" s="66"/>
      <c r="CG199" s="66"/>
      <c r="CH199" s="66"/>
      <c r="CI199" s="66"/>
      <c r="CJ199" s="66"/>
      <c r="CK199" s="66"/>
      <c r="CL199" s="66"/>
      <c r="CM199" s="66"/>
      <c r="CN199" s="66"/>
      <c r="CO199" s="66"/>
      <c r="CP199" s="66"/>
      <c r="CQ199" s="66"/>
      <c r="CR199" s="66"/>
      <c r="CS199" s="66"/>
      <c r="CT199" s="66"/>
      <c r="CU199" s="66"/>
      <c r="CV199" s="66"/>
      <c r="CW199" s="66"/>
      <c r="CX199" s="66"/>
      <c r="CY199" s="66"/>
      <c r="CZ199" s="66"/>
      <c r="DA199" s="66"/>
      <c r="DB199" s="66"/>
      <c r="DC199" s="66"/>
      <c r="DD199" s="66"/>
      <c r="DE199" s="66"/>
      <c r="DF199" s="66"/>
      <c r="DG199" s="66"/>
      <c r="DH199" s="66"/>
      <c r="DI199" s="66"/>
      <c r="DJ199" s="66"/>
      <c r="DK199" s="66"/>
      <c r="DL199" s="66"/>
      <c r="DM199" s="66"/>
      <c r="DN199" s="66"/>
      <c r="DO199" s="66"/>
      <c r="DP199" s="66"/>
    </row>
    <row r="200" spans="1:120" x14ac:dyDescent="0.25">
      <c r="A200" s="66"/>
      <c r="B200" s="344"/>
      <c r="C200" s="228"/>
      <c r="D200" s="228"/>
      <c r="E200" s="228"/>
      <c r="F200" s="228"/>
      <c r="G200" s="467"/>
      <c r="H200" s="228"/>
      <c r="I200" s="228"/>
      <c r="J200" s="228"/>
      <c r="K200" s="467"/>
      <c r="L200" s="228"/>
      <c r="M200" s="228"/>
      <c r="N200" s="228"/>
      <c r="O200" s="228"/>
      <c r="P200" s="467"/>
      <c r="Q200" s="228"/>
      <c r="R200" s="228"/>
      <c r="S200" s="228"/>
      <c r="T200" s="467"/>
      <c r="U200" s="228"/>
      <c r="V200" s="228"/>
      <c r="W200" s="228"/>
      <c r="X200" s="228"/>
      <c r="Y200" s="467"/>
      <c r="Z200" s="228"/>
      <c r="AA200" s="228"/>
      <c r="AB200" s="228"/>
      <c r="AC200" s="467"/>
      <c r="AD200" s="228"/>
      <c r="AE200" s="228"/>
      <c r="AF200" s="228"/>
      <c r="AG200" s="228"/>
      <c r="AH200" s="467"/>
      <c r="AI200" s="228"/>
      <c r="AJ200" s="228"/>
      <c r="AK200" s="228"/>
      <c r="AL200" s="467"/>
      <c r="AM200" s="228"/>
      <c r="AN200" s="228"/>
      <c r="AO200" s="228"/>
      <c r="AP200" s="228"/>
      <c r="AQ200" s="467"/>
      <c r="AR200" s="228"/>
      <c r="AS200" s="228"/>
      <c r="AT200" s="228"/>
      <c r="AU200" s="467"/>
      <c r="AV200" s="66"/>
      <c r="AX200" s="66"/>
      <c r="AY200" s="66"/>
      <c r="AZ200" s="66"/>
      <c r="BA200" s="66"/>
      <c r="BB200" s="66"/>
      <c r="BC200" s="66"/>
      <c r="BD200" s="66"/>
      <c r="BE200" s="66"/>
      <c r="BF200" s="66"/>
      <c r="BG200" s="66"/>
      <c r="BH200" s="66"/>
      <c r="BI200" s="66"/>
      <c r="BJ200" s="66"/>
      <c r="BK200" s="66"/>
      <c r="BL200" s="66"/>
      <c r="BM200" s="66"/>
      <c r="BN200" s="66"/>
      <c r="BO200" s="66"/>
      <c r="BP200" s="66"/>
      <c r="BQ200" s="66"/>
      <c r="BR200" s="66"/>
      <c r="BS200" s="66"/>
      <c r="BT200" s="66"/>
      <c r="BU200" s="66"/>
      <c r="BV200" s="66"/>
      <c r="BW200" s="66"/>
      <c r="BX200" s="66"/>
      <c r="BY200" s="66"/>
      <c r="BZ200" s="66"/>
      <c r="CA200" s="66"/>
      <c r="CB200" s="66"/>
      <c r="CC200" s="66"/>
      <c r="CD200" s="66"/>
      <c r="CE200" s="66"/>
      <c r="CF200" s="66"/>
      <c r="CG200" s="66"/>
      <c r="CH200" s="66"/>
      <c r="CI200" s="66"/>
      <c r="CJ200" s="66"/>
      <c r="CK200" s="66"/>
      <c r="CL200" s="66"/>
      <c r="CM200" s="66"/>
      <c r="CN200" s="66"/>
      <c r="CO200" s="66"/>
      <c r="CP200" s="66"/>
      <c r="CQ200" s="66"/>
      <c r="CR200" s="66"/>
      <c r="CS200" s="66"/>
      <c r="CT200" s="66"/>
      <c r="CU200" s="66"/>
      <c r="CV200" s="66"/>
      <c r="CW200" s="66"/>
      <c r="CX200" s="66"/>
      <c r="CY200" s="66"/>
      <c r="CZ200" s="66"/>
      <c r="DA200" s="66"/>
      <c r="DB200" s="66"/>
      <c r="DC200" s="66"/>
      <c r="DD200" s="66"/>
      <c r="DE200" s="66"/>
      <c r="DF200" s="66"/>
      <c r="DG200" s="66"/>
      <c r="DH200" s="66"/>
      <c r="DI200" s="66"/>
      <c r="DJ200" s="66"/>
      <c r="DK200" s="66"/>
      <c r="DL200" s="66"/>
      <c r="DM200" s="66"/>
      <c r="DN200" s="66"/>
      <c r="DO200" s="66"/>
      <c r="DP200" s="66"/>
    </row>
    <row r="201" spans="1:120" x14ac:dyDescent="0.25">
      <c r="A201" s="66"/>
      <c r="B201" s="344"/>
      <c r="C201" s="228"/>
      <c r="D201" s="228"/>
      <c r="E201" s="228"/>
      <c r="F201" s="228"/>
      <c r="G201" s="467"/>
      <c r="H201" s="228"/>
      <c r="I201" s="228"/>
      <c r="J201" s="228"/>
      <c r="K201" s="467"/>
      <c r="L201" s="228"/>
      <c r="M201" s="228"/>
      <c r="N201" s="228"/>
      <c r="O201" s="228"/>
      <c r="P201" s="467"/>
      <c r="Q201" s="228"/>
      <c r="R201" s="228"/>
      <c r="S201" s="228"/>
      <c r="T201" s="467"/>
      <c r="U201" s="228"/>
      <c r="V201" s="228"/>
      <c r="W201" s="228"/>
      <c r="X201" s="228"/>
      <c r="Y201" s="467"/>
      <c r="Z201" s="228"/>
      <c r="AA201" s="228"/>
      <c r="AB201" s="228"/>
      <c r="AC201" s="467"/>
      <c r="AD201" s="228"/>
      <c r="AE201" s="228"/>
      <c r="AF201" s="228"/>
      <c r="AG201" s="228"/>
      <c r="AH201" s="467"/>
      <c r="AI201" s="228"/>
      <c r="AJ201" s="228"/>
      <c r="AK201" s="228"/>
      <c r="AL201" s="467"/>
      <c r="AM201" s="228"/>
      <c r="AN201" s="228"/>
      <c r="AO201" s="228"/>
      <c r="AP201" s="228"/>
      <c r="AQ201" s="467"/>
      <c r="AR201" s="228"/>
      <c r="AS201" s="228"/>
      <c r="AT201" s="228"/>
      <c r="AU201" s="467"/>
      <c r="AV201" s="66"/>
      <c r="AX201" s="66"/>
      <c r="AY201" s="66"/>
      <c r="AZ201" s="66"/>
      <c r="BA201" s="66"/>
      <c r="BB201" s="66"/>
      <c r="BC201" s="66"/>
      <c r="BD201" s="66"/>
      <c r="BE201" s="66"/>
      <c r="BF201" s="66"/>
      <c r="BG201" s="66"/>
      <c r="BH201" s="66"/>
      <c r="BI201" s="66"/>
      <c r="BJ201" s="66"/>
      <c r="BK201" s="66"/>
      <c r="BL201" s="66"/>
      <c r="BM201" s="66"/>
      <c r="BN201" s="66"/>
      <c r="BO201" s="66"/>
      <c r="BP201" s="66"/>
      <c r="BQ201" s="66"/>
      <c r="BR201" s="66"/>
      <c r="BS201" s="66"/>
      <c r="BT201" s="66"/>
      <c r="BU201" s="66"/>
      <c r="BV201" s="66"/>
      <c r="BW201" s="66"/>
      <c r="BX201" s="66"/>
      <c r="BY201" s="66"/>
      <c r="BZ201" s="66"/>
      <c r="CA201" s="66"/>
      <c r="CB201" s="66"/>
      <c r="CC201" s="66"/>
      <c r="CD201" s="66"/>
      <c r="CE201" s="66"/>
      <c r="CF201" s="66"/>
      <c r="CG201" s="66"/>
      <c r="CH201" s="66"/>
      <c r="CI201" s="66"/>
      <c r="CJ201" s="66"/>
      <c r="CK201" s="66"/>
      <c r="CL201" s="66"/>
      <c r="CM201" s="66"/>
      <c r="CN201" s="66"/>
      <c r="CO201" s="66"/>
      <c r="CP201" s="66"/>
      <c r="CQ201" s="66"/>
      <c r="CR201" s="66"/>
      <c r="CS201" s="66"/>
      <c r="CT201" s="66"/>
      <c r="CU201" s="66"/>
      <c r="CV201" s="66"/>
      <c r="CW201" s="66"/>
      <c r="CX201" s="66"/>
      <c r="CY201" s="66"/>
      <c r="CZ201" s="66"/>
      <c r="DA201" s="66"/>
      <c r="DB201" s="66"/>
      <c r="DC201" s="66"/>
      <c r="DD201" s="66"/>
      <c r="DE201" s="66"/>
      <c r="DF201" s="66"/>
      <c r="DG201" s="66"/>
      <c r="DH201" s="66"/>
      <c r="DI201" s="66"/>
      <c r="DJ201" s="66"/>
      <c r="DK201" s="66"/>
      <c r="DL201" s="66"/>
      <c r="DM201" s="66"/>
      <c r="DN201" s="66"/>
      <c r="DO201" s="66"/>
      <c r="DP201" s="66"/>
    </row>
    <row r="202" spans="1:120" x14ac:dyDescent="0.25">
      <c r="A202" s="66"/>
      <c r="B202" s="344"/>
      <c r="C202" s="228"/>
      <c r="D202" s="228"/>
      <c r="E202" s="228"/>
      <c r="F202" s="228"/>
      <c r="G202" s="467"/>
      <c r="H202" s="228"/>
      <c r="I202" s="228"/>
      <c r="J202" s="228"/>
      <c r="K202" s="467"/>
      <c r="L202" s="228"/>
      <c r="M202" s="228"/>
      <c r="N202" s="228"/>
      <c r="O202" s="228"/>
      <c r="P202" s="467"/>
      <c r="Q202" s="228"/>
      <c r="R202" s="228"/>
      <c r="S202" s="228"/>
      <c r="T202" s="467"/>
      <c r="U202" s="228"/>
      <c r="V202" s="228"/>
      <c r="W202" s="228"/>
      <c r="X202" s="228"/>
      <c r="Y202" s="467"/>
      <c r="Z202" s="228"/>
      <c r="AA202" s="228"/>
      <c r="AB202" s="228"/>
      <c r="AC202" s="467"/>
      <c r="AD202" s="228"/>
      <c r="AE202" s="228"/>
      <c r="AF202" s="228"/>
      <c r="AG202" s="228"/>
      <c r="AH202" s="467"/>
      <c r="AI202" s="228"/>
      <c r="AJ202" s="228"/>
      <c r="AK202" s="228"/>
      <c r="AL202" s="467"/>
      <c r="AM202" s="228"/>
      <c r="AN202" s="228"/>
      <c r="AO202" s="228"/>
      <c r="AP202" s="228"/>
      <c r="AQ202" s="467"/>
      <c r="AR202" s="228"/>
      <c r="AS202" s="228"/>
      <c r="AT202" s="228"/>
      <c r="AU202" s="467"/>
      <c r="AV202" s="66"/>
      <c r="AX202" s="66"/>
      <c r="AY202" s="66"/>
      <c r="AZ202" s="66"/>
      <c r="BA202" s="66"/>
      <c r="BB202" s="66"/>
      <c r="BC202" s="66"/>
      <c r="BD202" s="66"/>
      <c r="BE202" s="66"/>
      <c r="BF202" s="66"/>
      <c r="BG202" s="66"/>
      <c r="BH202" s="66"/>
      <c r="BI202" s="66"/>
      <c r="BJ202" s="66"/>
      <c r="BK202" s="66"/>
      <c r="BL202" s="66"/>
      <c r="BM202" s="66"/>
      <c r="BN202" s="66"/>
      <c r="BO202" s="66"/>
      <c r="BP202" s="66"/>
      <c r="BQ202" s="66"/>
      <c r="BR202" s="66"/>
      <c r="BS202" s="66"/>
      <c r="BT202" s="66"/>
      <c r="BU202" s="66"/>
      <c r="BV202" s="66"/>
      <c r="BW202" s="66"/>
      <c r="BX202" s="66"/>
      <c r="BY202" s="66"/>
      <c r="BZ202" s="66"/>
      <c r="CA202" s="66"/>
      <c r="CB202" s="66"/>
      <c r="CC202" s="66"/>
      <c r="CD202" s="66"/>
      <c r="CE202" s="66"/>
      <c r="CF202" s="66"/>
      <c r="CG202" s="66"/>
      <c r="CH202" s="66"/>
      <c r="CI202" s="66"/>
      <c r="CJ202" s="66"/>
      <c r="CK202" s="66"/>
      <c r="CL202" s="66"/>
      <c r="CM202" s="66"/>
      <c r="CN202" s="66"/>
      <c r="CO202" s="66"/>
      <c r="CP202" s="66"/>
      <c r="CQ202" s="66"/>
      <c r="CR202" s="66"/>
      <c r="CS202" s="66"/>
      <c r="CT202" s="66"/>
      <c r="CU202" s="66"/>
      <c r="CV202" s="66"/>
      <c r="CW202" s="66"/>
      <c r="CX202" s="66"/>
      <c r="CY202" s="66"/>
      <c r="CZ202" s="66"/>
      <c r="DA202" s="66"/>
      <c r="DB202" s="66"/>
      <c r="DC202" s="66"/>
      <c r="DD202" s="66"/>
      <c r="DE202" s="66"/>
      <c r="DF202" s="66"/>
      <c r="DG202" s="66"/>
      <c r="DH202" s="66"/>
      <c r="DI202" s="66"/>
      <c r="DJ202" s="66"/>
      <c r="DK202" s="66"/>
      <c r="DL202" s="66"/>
      <c r="DM202" s="66"/>
      <c r="DN202" s="66"/>
      <c r="DO202" s="66"/>
      <c r="DP202" s="66"/>
    </row>
    <row r="203" spans="1:120" x14ac:dyDescent="0.25">
      <c r="A203" s="66"/>
      <c r="B203" s="344"/>
      <c r="C203" s="228"/>
      <c r="D203" s="228"/>
      <c r="E203" s="228"/>
      <c r="F203" s="228"/>
      <c r="G203" s="467"/>
      <c r="H203" s="228"/>
      <c r="I203" s="228"/>
      <c r="J203" s="228"/>
      <c r="K203" s="467"/>
      <c r="L203" s="228"/>
      <c r="M203" s="228"/>
      <c r="N203" s="228"/>
      <c r="O203" s="228"/>
      <c r="P203" s="467"/>
      <c r="Q203" s="228"/>
      <c r="R203" s="228"/>
      <c r="S203" s="228"/>
      <c r="T203" s="467"/>
      <c r="U203" s="228"/>
      <c r="V203" s="228"/>
      <c r="W203" s="228"/>
      <c r="X203" s="228"/>
      <c r="Y203" s="467"/>
      <c r="Z203" s="228"/>
      <c r="AA203" s="228"/>
      <c r="AB203" s="228"/>
      <c r="AC203" s="467"/>
      <c r="AD203" s="228"/>
      <c r="AE203" s="228"/>
      <c r="AF203" s="228"/>
      <c r="AG203" s="228"/>
      <c r="AH203" s="467"/>
      <c r="AI203" s="228"/>
      <c r="AJ203" s="228"/>
      <c r="AK203" s="228"/>
      <c r="AL203" s="467"/>
      <c r="AM203" s="228"/>
      <c r="AN203" s="228"/>
      <c r="AO203" s="228"/>
      <c r="AP203" s="228"/>
      <c r="AQ203" s="467"/>
      <c r="AR203" s="228"/>
      <c r="AS203" s="228"/>
      <c r="AT203" s="228"/>
      <c r="AU203" s="467"/>
      <c r="AV203" s="66"/>
      <c r="AX203" s="66"/>
      <c r="AY203" s="66"/>
      <c r="AZ203" s="66"/>
      <c r="BA203" s="66"/>
      <c r="BB203" s="66"/>
      <c r="BC203" s="66"/>
      <c r="BD203" s="66"/>
      <c r="BE203" s="66"/>
      <c r="BF203" s="66"/>
      <c r="BG203" s="66"/>
      <c r="BH203" s="66"/>
      <c r="BI203" s="66"/>
      <c r="BJ203" s="66"/>
      <c r="BK203" s="66"/>
      <c r="BL203" s="66"/>
      <c r="BM203" s="66"/>
      <c r="BN203" s="66"/>
      <c r="BO203" s="66"/>
      <c r="BP203" s="66"/>
      <c r="BQ203" s="66"/>
      <c r="BR203" s="66"/>
      <c r="BS203" s="66"/>
      <c r="BT203" s="66"/>
      <c r="BU203" s="66"/>
      <c r="BV203" s="66"/>
      <c r="BW203" s="66"/>
      <c r="BX203" s="66"/>
      <c r="BY203" s="66"/>
      <c r="BZ203" s="66"/>
      <c r="CA203" s="66"/>
      <c r="CB203" s="66"/>
      <c r="CC203" s="66"/>
      <c r="CD203" s="66"/>
      <c r="CE203" s="66"/>
      <c r="CF203" s="66"/>
      <c r="CG203" s="66"/>
      <c r="CH203" s="66"/>
      <c r="CI203" s="66"/>
      <c r="CJ203" s="66"/>
      <c r="CK203" s="66"/>
      <c r="CL203" s="66"/>
      <c r="CM203" s="66"/>
      <c r="CN203" s="66"/>
      <c r="CO203" s="66"/>
      <c r="CP203" s="66"/>
      <c r="CQ203" s="66"/>
      <c r="CR203" s="66"/>
      <c r="CS203" s="66"/>
      <c r="CT203" s="66"/>
      <c r="CU203" s="66"/>
      <c r="CV203" s="66"/>
      <c r="CW203" s="66"/>
      <c r="CX203" s="66"/>
      <c r="CY203" s="66"/>
      <c r="CZ203" s="66"/>
      <c r="DA203" s="66"/>
      <c r="DB203" s="66"/>
      <c r="DC203" s="66"/>
      <c r="DD203" s="66"/>
      <c r="DE203" s="66"/>
      <c r="DF203" s="66"/>
      <c r="DG203" s="66"/>
      <c r="DH203" s="66"/>
      <c r="DI203" s="66"/>
      <c r="DJ203" s="66"/>
      <c r="DK203" s="66"/>
      <c r="DL203" s="66"/>
      <c r="DM203" s="66"/>
      <c r="DN203" s="66"/>
      <c r="DO203" s="66"/>
      <c r="DP203" s="66"/>
    </row>
    <row r="204" spans="1:120" x14ac:dyDescent="0.25">
      <c r="A204" s="66"/>
      <c r="B204" s="344"/>
      <c r="C204" s="228"/>
      <c r="D204" s="228"/>
      <c r="E204" s="228"/>
      <c r="F204" s="228"/>
      <c r="G204" s="467"/>
      <c r="H204" s="228"/>
      <c r="I204" s="228"/>
      <c r="J204" s="228"/>
      <c r="K204" s="467"/>
      <c r="L204" s="228"/>
      <c r="M204" s="228"/>
      <c r="N204" s="228"/>
      <c r="O204" s="228"/>
      <c r="P204" s="467"/>
      <c r="Q204" s="228"/>
      <c r="R204" s="228"/>
      <c r="S204" s="228"/>
      <c r="T204" s="467"/>
      <c r="U204" s="228"/>
      <c r="V204" s="228"/>
      <c r="W204" s="228"/>
      <c r="X204" s="228"/>
      <c r="Y204" s="467"/>
      <c r="Z204" s="228"/>
      <c r="AA204" s="228"/>
      <c r="AB204" s="228"/>
      <c r="AC204" s="467"/>
      <c r="AD204" s="228"/>
      <c r="AE204" s="228"/>
      <c r="AF204" s="228"/>
      <c r="AG204" s="228"/>
      <c r="AH204" s="467"/>
      <c r="AI204" s="228"/>
      <c r="AJ204" s="228"/>
      <c r="AK204" s="228"/>
      <c r="AL204" s="467"/>
      <c r="AM204" s="228"/>
      <c r="AN204" s="228"/>
      <c r="AO204" s="228"/>
      <c r="AP204" s="228"/>
      <c r="AQ204" s="467"/>
      <c r="AR204" s="228"/>
      <c r="AS204" s="228"/>
      <c r="AT204" s="228"/>
      <c r="AU204" s="467"/>
      <c r="AV204" s="66"/>
      <c r="AX204" s="66"/>
      <c r="AY204" s="66"/>
      <c r="AZ204" s="66"/>
      <c r="BA204" s="66"/>
      <c r="BB204" s="66"/>
      <c r="BC204" s="66"/>
      <c r="BD204" s="66"/>
      <c r="BE204" s="66"/>
      <c r="BF204" s="66"/>
      <c r="BG204" s="66"/>
      <c r="BH204" s="66"/>
      <c r="BI204" s="66"/>
      <c r="BJ204" s="66"/>
      <c r="BK204" s="66"/>
      <c r="BL204" s="66"/>
      <c r="BM204" s="66"/>
      <c r="BN204" s="66"/>
      <c r="BO204" s="66"/>
      <c r="BP204" s="66"/>
      <c r="BQ204" s="66"/>
      <c r="BR204" s="66"/>
      <c r="BS204" s="66"/>
      <c r="BT204" s="66"/>
      <c r="BU204" s="66"/>
      <c r="BV204" s="66"/>
      <c r="BW204" s="66"/>
      <c r="BX204" s="66"/>
      <c r="BY204" s="66"/>
      <c r="BZ204" s="66"/>
      <c r="CA204" s="66"/>
      <c r="CB204" s="66"/>
      <c r="CC204" s="66"/>
      <c r="CD204" s="66"/>
      <c r="CE204" s="66"/>
      <c r="CF204" s="66"/>
      <c r="CG204" s="66"/>
      <c r="CH204" s="66"/>
      <c r="CI204" s="66"/>
      <c r="CJ204" s="66"/>
      <c r="CK204" s="66"/>
      <c r="CL204" s="66"/>
      <c r="CM204" s="66"/>
      <c r="CN204" s="66"/>
      <c r="CO204" s="66"/>
      <c r="CP204" s="66"/>
      <c r="CQ204" s="66"/>
      <c r="CR204" s="66"/>
      <c r="CS204" s="66"/>
      <c r="CT204" s="66"/>
      <c r="CU204" s="66"/>
      <c r="CV204" s="66"/>
      <c r="CW204" s="66"/>
      <c r="CX204" s="66"/>
      <c r="CY204" s="66"/>
      <c r="CZ204" s="66"/>
      <c r="DA204" s="66"/>
      <c r="DB204" s="66"/>
      <c r="DC204" s="66"/>
      <c r="DD204" s="66"/>
      <c r="DE204" s="66"/>
      <c r="DF204" s="66"/>
      <c r="DG204" s="66"/>
      <c r="DH204" s="66"/>
      <c r="DI204" s="66"/>
      <c r="DJ204" s="66"/>
      <c r="DK204" s="66"/>
      <c r="DL204" s="66"/>
      <c r="DM204" s="66"/>
      <c r="DN204" s="66"/>
      <c r="DO204" s="66"/>
      <c r="DP204" s="66"/>
    </row>
    <row r="205" spans="1:120" x14ac:dyDescent="0.25">
      <c r="A205" s="66"/>
      <c r="B205" s="344"/>
      <c r="C205" s="228"/>
      <c r="D205" s="228"/>
      <c r="E205" s="228"/>
      <c r="F205" s="228"/>
      <c r="G205" s="467"/>
      <c r="H205" s="228"/>
      <c r="I205" s="228"/>
      <c r="J205" s="228"/>
      <c r="K205" s="467"/>
      <c r="L205" s="228"/>
      <c r="M205" s="228"/>
      <c r="N205" s="228"/>
      <c r="O205" s="228"/>
      <c r="P205" s="467"/>
      <c r="Q205" s="228"/>
      <c r="R205" s="228"/>
      <c r="S205" s="228"/>
      <c r="T205" s="467"/>
      <c r="U205" s="228"/>
      <c r="V205" s="228"/>
      <c r="W205" s="228"/>
      <c r="X205" s="228"/>
      <c r="Y205" s="467"/>
      <c r="Z205" s="228"/>
      <c r="AA205" s="228"/>
      <c r="AB205" s="228"/>
      <c r="AC205" s="467"/>
      <c r="AD205" s="228"/>
      <c r="AE205" s="228"/>
      <c r="AF205" s="228"/>
      <c r="AG205" s="228"/>
      <c r="AH205" s="467"/>
      <c r="AI205" s="228"/>
      <c r="AJ205" s="228"/>
      <c r="AK205" s="228"/>
      <c r="AL205" s="467"/>
      <c r="AM205" s="228"/>
      <c r="AN205" s="228"/>
      <c r="AO205" s="228"/>
      <c r="AP205" s="228"/>
      <c r="AQ205" s="467"/>
      <c r="AR205" s="228"/>
      <c r="AS205" s="228"/>
      <c r="AT205" s="228"/>
      <c r="AU205" s="467"/>
      <c r="AV205" s="66"/>
      <c r="AX205" s="66"/>
      <c r="AY205" s="66"/>
      <c r="AZ205" s="66"/>
      <c r="BA205" s="66"/>
      <c r="BB205" s="66"/>
      <c r="BC205" s="66"/>
      <c r="BD205" s="66"/>
      <c r="BE205" s="66"/>
      <c r="BF205" s="66"/>
      <c r="BG205" s="66"/>
      <c r="BH205" s="66"/>
      <c r="BI205" s="66"/>
      <c r="BJ205" s="66"/>
      <c r="BK205" s="66"/>
      <c r="BL205" s="66"/>
      <c r="BM205" s="66"/>
      <c r="BN205" s="66"/>
      <c r="BO205" s="66"/>
      <c r="BP205" s="66"/>
      <c r="BQ205" s="66"/>
      <c r="BR205" s="66"/>
      <c r="BS205" s="66"/>
      <c r="BT205" s="66"/>
      <c r="BU205" s="66"/>
      <c r="BV205" s="66"/>
      <c r="BW205" s="66"/>
      <c r="BX205" s="66"/>
      <c r="BY205" s="66"/>
      <c r="BZ205" s="66"/>
      <c r="CA205" s="66"/>
      <c r="CB205" s="66"/>
      <c r="CC205" s="66"/>
      <c r="CD205" s="66"/>
      <c r="CE205" s="66"/>
      <c r="CF205" s="66"/>
      <c r="CG205" s="66"/>
      <c r="CH205" s="66"/>
      <c r="CI205" s="66"/>
      <c r="CJ205" s="66"/>
      <c r="CK205" s="66"/>
      <c r="CL205" s="66"/>
      <c r="CM205" s="66"/>
      <c r="CN205" s="66"/>
      <c r="CO205" s="66"/>
      <c r="CP205" s="66"/>
      <c r="CQ205" s="66"/>
      <c r="CR205" s="66"/>
      <c r="CS205" s="66"/>
      <c r="CT205" s="66"/>
      <c r="CU205" s="66"/>
      <c r="CV205" s="66"/>
      <c r="CW205" s="66"/>
      <c r="CX205" s="66"/>
      <c r="CY205" s="66"/>
      <c r="CZ205" s="66"/>
      <c r="DA205" s="66"/>
      <c r="DB205" s="66"/>
      <c r="DC205" s="66"/>
      <c r="DD205" s="66"/>
      <c r="DE205" s="66"/>
      <c r="DF205" s="66"/>
      <c r="DG205" s="66"/>
      <c r="DH205" s="66"/>
      <c r="DI205" s="66"/>
      <c r="DJ205" s="66"/>
      <c r="DK205" s="66"/>
      <c r="DL205" s="66"/>
      <c r="DM205" s="66"/>
      <c r="DN205" s="66"/>
      <c r="DO205" s="66"/>
      <c r="DP205" s="66"/>
    </row>
    <row r="206" spans="1:120" x14ac:dyDescent="0.25">
      <c r="A206" s="66"/>
      <c r="B206" s="344"/>
      <c r="C206" s="228"/>
      <c r="D206" s="228"/>
      <c r="E206" s="228"/>
      <c r="F206" s="228"/>
      <c r="G206" s="467"/>
      <c r="H206" s="228"/>
      <c r="I206" s="228"/>
      <c r="J206" s="228"/>
      <c r="K206" s="467"/>
      <c r="L206" s="228"/>
      <c r="M206" s="228"/>
      <c r="N206" s="228"/>
      <c r="O206" s="228"/>
      <c r="P206" s="467"/>
      <c r="Q206" s="228"/>
      <c r="R206" s="228"/>
      <c r="S206" s="228"/>
      <c r="T206" s="467"/>
      <c r="U206" s="228"/>
      <c r="V206" s="228"/>
      <c r="W206" s="228"/>
      <c r="X206" s="228"/>
      <c r="Y206" s="467"/>
      <c r="Z206" s="228"/>
      <c r="AA206" s="228"/>
      <c r="AB206" s="228"/>
      <c r="AC206" s="467"/>
      <c r="AD206" s="228"/>
      <c r="AE206" s="228"/>
      <c r="AF206" s="228"/>
      <c r="AG206" s="228"/>
      <c r="AH206" s="467"/>
      <c r="AI206" s="228"/>
      <c r="AJ206" s="228"/>
      <c r="AK206" s="228"/>
      <c r="AL206" s="467"/>
      <c r="AM206" s="228"/>
      <c r="AN206" s="228"/>
      <c r="AO206" s="228"/>
      <c r="AP206" s="228"/>
      <c r="AQ206" s="467"/>
      <c r="AR206" s="228"/>
      <c r="AS206" s="228"/>
      <c r="AT206" s="228"/>
      <c r="AU206" s="467"/>
      <c r="AV206" s="66"/>
      <c r="AX206" s="66"/>
      <c r="AY206" s="66"/>
      <c r="AZ206" s="66"/>
      <c r="BA206" s="66"/>
      <c r="BB206" s="66"/>
      <c r="BC206" s="66"/>
      <c r="BD206" s="66"/>
      <c r="BE206" s="66"/>
      <c r="BF206" s="66"/>
      <c r="BG206" s="66"/>
      <c r="BH206" s="66"/>
      <c r="BI206" s="66"/>
      <c r="BJ206" s="66"/>
      <c r="BK206" s="66"/>
      <c r="BL206" s="66"/>
      <c r="BM206" s="66"/>
      <c r="BN206" s="66"/>
      <c r="BO206" s="66"/>
      <c r="BP206" s="66"/>
      <c r="BQ206" s="66"/>
      <c r="BR206" s="66"/>
      <c r="BS206" s="66"/>
      <c r="BT206" s="66"/>
      <c r="BU206" s="66"/>
      <c r="BV206" s="66"/>
      <c r="BW206" s="66"/>
      <c r="BX206" s="66"/>
      <c r="BY206" s="66"/>
      <c r="BZ206" s="66"/>
      <c r="CA206" s="66"/>
      <c r="CB206" s="66"/>
      <c r="CC206" s="66"/>
      <c r="CD206" s="66"/>
      <c r="CE206" s="66"/>
      <c r="CF206" s="66"/>
      <c r="CG206" s="66"/>
      <c r="CH206" s="66"/>
      <c r="CI206" s="66"/>
      <c r="CJ206" s="66"/>
      <c r="CK206" s="66"/>
      <c r="CL206" s="66"/>
      <c r="CM206" s="66"/>
      <c r="CN206" s="66"/>
      <c r="CO206" s="66"/>
      <c r="CP206" s="66"/>
      <c r="CQ206" s="66"/>
      <c r="CR206" s="66"/>
      <c r="CS206" s="66"/>
      <c r="CT206" s="66"/>
      <c r="CU206" s="66"/>
      <c r="CV206" s="66"/>
      <c r="CW206" s="66"/>
      <c r="CX206" s="66"/>
      <c r="CY206" s="66"/>
      <c r="CZ206" s="66"/>
      <c r="DA206" s="66"/>
      <c r="DB206" s="66"/>
      <c r="DC206" s="66"/>
      <c r="DD206" s="66"/>
      <c r="DE206" s="66"/>
      <c r="DF206" s="66"/>
      <c r="DG206" s="66"/>
      <c r="DH206" s="66"/>
      <c r="DI206" s="66"/>
      <c r="DJ206" s="66"/>
      <c r="DK206" s="66"/>
      <c r="DL206" s="66"/>
      <c r="DM206" s="66"/>
      <c r="DN206" s="66"/>
      <c r="DO206" s="66"/>
      <c r="DP206" s="66"/>
    </row>
    <row r="207" spans="1:120" x14ac:dyDescent="0.25">
      <c r="A207" s="66"/>
      <c r="B207" s="344"/>
      <c r="C207" s="228"/>
      <c r="D207" s="228"/>
      <c r="E207" s="228"/>
      <c r="F207" s="228"/>
      <c r="G207" s="467"/>
      <c r="H207" s="228"/>
      <c r="I207" s="228"/>
      <c r="J207" s="228"/>
      <c r="K207" s="467"/>
      <c r="L207" s="228"/>
      <c r="M207" s="228"/>
      <c r="N207" s="228"/>
      <c r="O207" s="228"/>
      <c r="P207" s="467"/>
      <c r="Q207" s="228"/>
      <c r="R207" s="228"/>
      <c r="S207" s="228"/>
      <c r="T207" s="467"/>
      <c r="U207" s="228"/>
      <c r="V207" s="228"/>
      <c r="W207" s="228"/>
      <c r="X207" s="228"/>
      <c r="Y207" s="467"/>
      <c r="Z207" s="228"/>
      <c r="AA207" s="228"/>
      <c r="AB207" s="228"/>
      <c r="AC207" s="467"/>
      <c r="AD207" s="228"/>
      <c r="AE207" s="228"/>
      <c r="AF207" s="228"/>
      <c r="AG207" s="228"/>
      <c r="AH207" s="467"/>
      <c r="AI207" s="228"/>
      <c r="AJ207" s="228"/>
      <c r="AK207" s="228"/>
      <c r="AL207" s="467"/>
      <c r="AM207" s="228"/>
      <c r="AN207" s="228"/>
      <c r="AO207" s="228"/>
      <c r="AP207" s="228"/>
      <c r="AQ207" s="467"/>
      <c r="AR207" s="228"/>
      <c r="AS207" s="228"/>
      <c r="AT207" s="228"/>
      <c r="AU207" s="467"/>
      <c r="AV207" s="66"/>
      <c r="AX207" s="66"/>
      <c r="AY207" s="66"/>
      <c r="AZ207" s="66"/>
      <c r="BA207" s="66"/>
      <c r="BB207" s="66"/>
      <c r="BC207" s="66"/>
      <c r="BD207" s="66"/>
      <c r="BE207" s="66"/>
      <c r="BF207" s="66"/>
      <c r="BG207" s="66"/>
      <c r="BH207" s="66"/>
      <c r="BI207" s="66"/>
      <c r="BJ207" s="66"/>
      <c r="BK207" s="66"/>
      <c r="BL207" s="66"/>
      <c r="BM207" s="66"/>
      <c r="BN207" s="66"/>
      <c r="BO207" s="66"/>
      <c r="BP207" s="66"/>
      <c r="BQ207" s="66"/>
      <c r="BR207" s="66"/>
      <c r="BS207" s="66"/>
      <c r="BT207" s="66"/>
      <c r="BU207" s="66"/>
      <c r="BV207" s="66"/>
      <c r="BW207" s="66"/>
      <c r="BX207" s="66"/>
      <c r="BY207" s="66"/>
      <c r="BZ207" s="66"/>
      <c r="CA207" s="66"/>
      <c r="CB207" s="66"/>
      <c r="CC207" s="66"/>
      <c r="CD207" s="66"/>
      <c r="CE207" s="66"/>
      <c r="CF207" s="66"/>
      <c r="CG207" s="66"/>
      <c r="CH207" s="66"/>
      <c r="CI207" s="66"/>
      <c r="CJ207" s="66"/>
      <c r="CK207" s="66"/>
      <c r="CL207" s="66"/>
      <c r="CM207" s="66"/>
      <c r="CN207" s="66"/>
      <c r="CO207" s="66"/>
      <c r="CP207" s="66"/>
      <c r="CQ207" s="66"/>
      <c r="CR207" s="66"/>
      <c r="CS207" s="66"/>
      <c r="CT207" s="66"/>
      <c r="CU207" s="66"/>
      <c r="CV207" s="66"/>
      <c r="CW207" s="66"/>
      <c r="CX207" s="66"/>
      <c r="CY207" s="66"/>
      <c r="CZ207" s="66"/>
      <c r="DA207" s="66"/>
      <c r="DB207" s="66"/>
      <c r="DC207" s="66"/>
      <c r="DD207" s="66"/>
      <c r="DE207" s="66"/>
      <c r="DF207" s="66"/>
      <c r="DG207" s="66"/>
      <c r="DH207" s="66"/>
      <c r="DI207" s="66"/>
      <c r="DJ207" s="66"/>
      <c r="DK207" s="66"/>
      <c r="DL207" s="66"/>
      <c r="DM207" s="66"/>
      <c r="DN207" s="66"/>
      <c r="DO207" s="66"/>
      <c r="DP207" s="66"/>
    </row>
    <row r="208" spans="1:120" x14ac:dyDescent="0.25">
      <c r="A208" s="66"/>
      <c r="B208" s="344"/>
      <c r="C208" s="228"/>
      <c r="D208" s="228"/>
      <c r="E208" s="228"/>
      <c r="F208" s="228"/>
      <c r="G208" s="467"/>
      <c r="H208" s="228"/>
      <c r="I208" s="228"/>
      <c r="J208" s="228"/>
      <c r="K208" s="467"/>
      <c r="L208" s="228"/>
      <c r="M208" s="228"/>
      <c r="N208" s="228"/>
      <c r="O208" s="228"/>
      <c r="P208" s="467"/>
      <c r="Q208" s="228"/>
      <c r="R208" s="228"/>
      <c r="S208" s="228"/>
      <c r="T208" s="467"/>
      <c r="U208" s="228"/>
      <c r="V208" s="228"/>
      <c r="W208" s="228"/>
      <c r="X208" s="228"/>
      <c r="Y208" s="467"/>
      <c r="Z208" s="228"/>
      <c r="AA208" s="228"/>
      <c r="AB208" s="228"/>
      <c r="AC208" s="467"/>
      <c r="AD208" s="228"/>
      <c r="AE208" s="228"/>
      <c r="AF208" s="228"/>
      <c r="AG208" s="228"/>
      <c r="AH208" s="467"/>
      <c r="AI208" s="228"/>
      <c r="AJ208" s="228"/>
      <c r="AK208" s="228"/>
      <c r="AL208" s="467"/>
      <c r="AM208" s="228"/>
      <c r="AN208" s="228"/>
      <c r="AO208" s="228"/>
      <c r="AP208" s="228"/>
      <c r="AQ208" s="467"/>
      <c r="AR208" s="228"/>
      <c r="AS208" s="228"/>
      <c r="AT208" s="228"/>
      <c r="AU208" s="467"/>
      <c r="AV208" s="66"/>
      <c r="AX208" s="66"/>
      <c r="AY208" s="66"/>
      <c r="AZ208" s="66"/>
      <c r="BA208" s="66"/>
      <c r="BB208" s="66"/>
      <c r="BC208" s="66"/>
      <c r="BD208" s="66"/>
      <c r="BE208" s="66"/>
      <c r="BF208" s="66"/>
      <c r="BG208" s="66"/>
      <c r="BH208" s="66"/>
      <c r="BI208" s="66"/>
      <c r="BJ208" s="66"/>
      <c r="BK208" s="66"/>
      <c r="BL208" s="66"/>
      <c r="BM208" s="66"/>
      <c r="BN208" s="66"/>
      <c r="BO208" s="66"/>
      <c r="BP208" s="66"/>
      <c r="BQ208" s="66"/>
      <c r="BR208" s="66"/>
      <c r="BS208" s="66"/>
      <c r="BT208" s="66"/>
      <c r="BU208" s="66"/>
      <c r="BV208" s="66"/>
      <c r="BW208" s="66"/>
      <c r="BX208" s="66"/>
      <c r="BY208" s="66"/>
      <c r="BZ208" s="66"/>
      <c r="CA208" s="66"/>
      <c r="CB208" s="66"/>
      <c r="CC208" s="66"/>
      <c r="CD208" s="66"/>
      <c r="CE208" s="66"/>
      <c r="CF208" s="66"/>
      <c r="CG208" s="66"/>
      <c r="CH208" s="66"/>
      <c r="CI208" s="66"/>
      <c r="CJ208" s="66"/>
      <c r="CK208" s="66"/>
      <c r="CL208" s="66"/>
      <c r="CM208" s="66"/>
      <c r="CN208" s="66"/>
      <c r="CO208" s="66"/>
      <c r="CP208" s="66"/>
      <c r="CQ208" s="66"/>
      <c r="CR208" s="66"/>
      <c r="CS208" s="66"/>
      <c r="CT208" s="66"/>
      <c r="CU208" s="66"/>
      <c r="CV208" s="66"/>
      <c r="CW208" s="66"/>
      <c r="CX208" s="66"/>
      <c r="CY208" s="66"/>
      <c r="CZ208" s="66"/>
      <c r="DA208" s="66"/>
      <c r="DB208" s="66"/>
      <c r="DC208" s="66"/>
      <c r="DD208" s="66"/>
      <c r="DE208" s="66"/>
      <c r="DF208" s="66"/>
      <c r="DG208" s="66"/>
      <c r="DH208" s="66"/>
      <c r="DI208" s="66"/>
      <c r="DJ208" s="66"/>
      <c r="DK208" s="66"/>
      <c r="DL208" s="66"/>
      <c r="DM208" s="66"/>
      <c r="DN208" s="66"/>
      <c r="DO208" s="66"/>
      <c r="DP208" s="66"/>
    </row>
    <row r="209" spans="1:120" x14ac:dyDescent="0.25">
      <c r="A209" s="66"/>
      <c r="B209" s="344"/>
      <c r="C209" s="228"/>
      <c r="D209" s="228"/>
      <c r="E209" s="228"/>
      <c r="F209" s="228"/>
      <c r="G209" s="467"/>
      <c r="H209" s="228"/>
      <c r="I209" s="228"/>
      <c r="J209" s="228"/>
      <c r="K209" s="467"/>
      <c r="L209" s="228"/>
      <c r="M209" s="228"/>
      <c r="N209" s="228"/>
      <c r="O209" s="228"/>
      <c r="P209" s="467"/>
      <c r="Q209" s="228"/>
      <c r="R209" s="228"/>
      <c r="S209" s="228"/>
      <c r="T209" s="467"/>
      <c r="U209" s="228"/>
      <c r="V209" s="228"/>
      <c r="W209" s="228"/>
      <c r="X209" s="228"/>
      <c r="Y209" s="467"/>
      <c r="Z209" s="228"/>
      <c r="AA209" s="228"/>
      <c r="AB209" s="228"/>
      <c r="AC209" s="467"/>
      <c r="AD209" s="228"/>
      <c r="AE209" s="228"/>
      <c r="AF209" s="228"/>
      <c r="AG209" s="228"/>
      <c r="AH209" s="467"/>
      <c r="AI209" s="228"/>
      <c r="AJ209" s="228"/>
      <c r="AK209" s="228"/>
      <c r="AL209" s="467"/>
      <c r="AM209" s="228"/>
      <c r="AN209" s="228"/>
      <c r="AO209" s="228"/>
      <c r="AP209" s="228"/>
      <c r="AQ209" s="467"/>
      <c r="AR209" s="228"/>
      <c r="AS209" s="228"/>
      <c r="AT209" s="228"/>
      <c r="AU209" s="467"/>
      <c r="AV209" s="66"/>
      <c r="AX209" s="66"/>
      <c r="AY209" s="66"/>
      <c r="AZ209" s="66"/>
      <c r="BA209" s="66"/>
      <c r="BB209" s="66"/>
      <c r="BC209" s="66"/>
      <c r="BD209" s="66"/>
      <c r="BE209" s="66"/>
      <c r="BF209" s="66"/>
      <c r="BG209" s="66"/>
      <c r="BH209" s="66"/>
      <c r="BI209" s="66"/>
      <c r="BJ209" s="66"/>
      <c r="BK209" s="66"/>
      <c r="BL209" s="66"/>
      <c r="BM209" s="66"/>
      <c r="BN209" s="66"/>
      <c r="BO209" s="66"/>
      <c r="BP209" s="66"/>
      <c r="BQ209" s="66"/>
      <c r="BR209" s="66"/>
      <c r="BS209" s="66"/>
      <c r="BT209" s="66"/>
      <c r="BU209" s="66"/>
      <c r="BV209" s="66"/>
      <c r="BW209" s="66"/>
      <c r="BX209" s="66"/>
      <c r="BY209" s="66"/>
      <c r="BZ209" s="66"/>
      <c r="CA209" s="66"/>
      <c r="CB209" s="66"/>
      <c r="CC209" s="66"/>
      <c r="CD209" s="66"/>
      <c r="CE209" s="66"/>
      <c r="CF209" s="66"/>
      <c r="CG209" s="66"/>
      <c r="CH209" s="66"/>
      <c r="CI209" s="66"/>
      <c r="CJ209" s="66"/>
      <c r="CK209" s="66"/>
      <c r="CL209" s="66"/>
      <c r="CM209" s="66"/>
      <c r="CN209" s="66"/>
      <c r="CO209" s="66"/>
      <c r="CP209" s="66"/>
      <c r="CQ209" s="66"/>
      <c r="CR209" s="66"/>
      <c r="CS209" s="66"/>
      <c r="CT209" s="66"/>
      <c r="CU209" s="66"/>
      <c r="CV209" s="66"/>
      <c r="CW209" s="66"/>
      <c r="CX209" s="66"/>
      <c r="CY209" s="66"/>
      <c r="CZ209" s="66"/>
      <c r="DA209" s="66"/>
      <c r="DB209" s="66"/>
      <c r="DC209" s="66"/>
      <c r="DD209" s="66"/>
      <c r="DE209" s="66"/>
      <c r="DF209" s="66"/>
      <c r="DG209" s="66"/>
      <c r="DH209" s="66"/>
      <c r="DI209" s="66"/>
      <c r="DJ209" s="66"/>
      <c r="DK209" s="66"/>
      <c r="DL209" s="66"/>
      <c r="DM209" s="66"/>
      <c r="DN209" s="66"/>
      <c r="DO209" s="66"/>
      <c r="DP209" s="66"/>
    </row>
    <row r="210" spans="1:120" s="66" customFormat="1" ht="16.5" thickBot="1" x14ac:dyDescent="0.3">
      <c r="B210" s="344"/>
      <c r="C210" s="228"/>
      <c r="D210" s="228"/>
      <c r="E210" s="228"/>
      <c r="F210" s="228"/>
      <c r="G210" s="467"/>
      <c r="H210" s="228"/>
      <c r="I210" s="228"/>
      <c r="J210" s="228"/>
      <c r="K210" s="467"/>
      <c r="L210" s="228"/>
      <c r="M210" s="228"/>
      <c r="N210" s="228"/>
      <c r="O210" s="228"/>
      <c r="P210" s="467"/>
      <c r="Q210" s="228"/>
      <c r="R210" s="228"/>
      <c r="S210" s="228"/>
      <c r="T210" s="467"/>
      <c r="U210" s="228"/>
      <c r="V210" s="228"/>
      <c r="W210" s="228"/>
      <c r="X210" s="228"/>
      <c r="Y210" s="467"/>
      <c r="Z210" s="228"/>
      <c r="AA210" s="228"/>
      <c r="AB210" s="228"/>
      <c r="AC210" s="467"/>
      <c r="AD210" s="228"/>
      <c r="AE210" s="228"/>
      <c r="AF210" s="228"/>
      <c r="AG210" s="228"/>
      <c r="AH210" s="467"/>
      <c r="AI210" s="228"/>
      <c r="AJ210" s="228"/>
      <c r="AK210" s="228"/>
      <c r="AL210" s="467"/>
      <c r="AM210" s="228"/>
      <c r="AN210" s="228"/>
      <c r="AO210" s="228"/>
      <c r="AP210" s="228"/>
      <c r="AQ210" s="467"/>
      <c r="AR210" s="228"/>
      <c r="AS210" s="228"/>
      <c r="AT210" s="228"/>
      <c r="AU210" s="467"/>
    </row>
    <row r="211" spans="1:120" s="215" customFormat="1" ht="16.5" thickBot="1" x14ac:dyDescent="0.3">
      <c r="A211" s="311"/>
      <c r="B211" s="360" t="s">
        <v>60</v>
      </c>
      <c r="C211" s="312" t="str">
        <f>IFERROR(MODE(C212:C225),"")</f>
        <v/>
      </c>
      <c r="D211" s="312" t="str">
        <f t="shared" ref="D211:AU211" si="400">IFERROR(MODE(D212:D225),"")</f>
        <v/>
      </c>
      <c r="E211" s="312" t="str">
        <f t="shared" si="400"/>
        <v/>
      </c>
      <c r="F211" s="312" t="str">
        <f t="shared" si="400"/>
        <v/>
      </c>
      <c r="G211" s="468" t="str">
        <f t="shared" si="400"/>
        <v/>
      </c>
      <c r="H211" s="312" t="str">
        <f t="shared" si="400"/>
        <v/>
      </c>
      <c r="I211" s="312" t="str">
        <f t="shared" si="400"/>
        <v/>
      </c>
      <c r="J211" s="312" t="str">
        <f t="shared" si="400"/>
        <v/>
      </c>
      <c r="K211" s="468" t="str">
        <f t="shared" si="400"/>
        <v/>
      </c>
      <c r="L211" s="312" t="str">
        <f t="shared" si="400"/>
        <v/>
      </c>
      <c r="M211" s="312" t="str">
        <f t="shared" si="400"/>
        <v/>
      </c>
      <c r="N211" s="312" t="str">
        <f t="shared" si="400"/>
        <v/>
      </c>
      <c r="O211" s="312" t="str">
        <f t="shared" si="400"/>
        <v/>
      </c>
      <c r="P211" s="468" t="str">
        <f t="shared" si="400"/>
        <v/>
      </c>
      <c r="Q211" s="312" t="str">
        <f t="shared" si="400"/>
        <v/>
      </c>
      <c r="R211" s="312" t="str">
        <f t="shared" si="400"/>
        <v/>
      </c>
      <c r="S211" s="312" t="str">
        <f t="shared" si="400"/>
        <v/>
      </c>
      <c r="T211" s="468" t="str">
        <f t="shared" si="400"/>
        <v/>
      </c>
      <c r="U211" s="312" t="str">
        <f t="shared" si="400"/>
        <v/>
      </c>
      <c r="V211" s="312" t="str">
        <f t="shared" si="400"/>
        <v/>
      </c>
      <c r="W211" s="312" t="str">
        <f t="shared" si="400"/>
        <v/>
      </c>
      <c r="X211" s="312" t="str">
        <f t="shared" si="400"/>
        <v/>
      </c>
      <c r="Y211" s="468" t="str">
        <f t="shared" si="400"/>
        <v/>
      </c>
      <c r="Z211" s="312" t="str">
        <f t="shared" si="400"/>
        <v/>
      </c>
      <c r="AA211" s="312" t="str">
        <f t="shared" si="400"/>
        <v/>
      </c>
      <c r="AB211" s="312" t="str">
        <f t="shared" si="400"/>
        <v/>
      </c>
      <c r="AC211" s="468" t="str">
        <f t="shared" si="400"/>
        <v/>
      </c>
      <c r="AD211" s="312" t="str">
        <f t="shared" si="400"/>
        <v/>
      </c>
      <c r="AE211" s="312" t="str">
        <f t="shared" si="400"/>
        <v/>
      </c>
      <c r="AF211" s="312" t="str">
        <f t="shared" si="400"/>
        <v/>
      </c>
      <c r="AG211" s="312" t="str">
        <f t="shared" si="400"/>
        <v/>
      </c>
      <c r="AH211" s="468" t="str">
        <f t="shared" si="400"/>
        <v/>
      </c>
      <c r="AI211" s="312" t="str">
        <f t="shared" si="400"/>
        <v/>
      </c>
      <c r="AJ211" s="312" t="str">
        <f t="shared" si="400"/>
        <v/>
      </c>
      <c r="AK211" s="312" t="str">
        <f t="shared" si="400"/>
        <v/>
      </c>
      <c r="AL211" s="468" t="str">
        <f t="shared" si="400"/>
        <v/>
      </c>
      <c r="AM211" s="312" t="str">
        <f t="shared" si="400"/>
        <v/>
      </c>
      <c r="AN211" s="312" t="str">
        <f t="shared" si="400"/>
        <v/>
      </c>
      <c r="AO211" s="312" t="str">
        <f t="shared" si="400"/>
        <v/>
      </c>
      <c r="AP211" s="312" t="str">
        <f t="shared" si="400"/>
        <v/>
      </c>
      <c r="AQ211" s="468" t="str">
        <f t="shared" si="400"/>
        <v/>
      </c>
      <c r="AR211" s="312" t="str">
        <f t="shared" si="400"/>
        <v/>
      </c>
      <c r="AS211" s="312" t="str">
        <f t="shared" si="400"/>
        <v/>
      </c>
      <c r="AT211" s="312">
        <f t="shared" si="400"/>
        <v>2</v>
      </c>
      <c r="AU211" s="468" t="str">
        <f t="shared" si="400"/>
        <v/>
      </c>
      <c r="AV211" s="313"/>
      <c r="AX211" s="228"/>
      <c r="AY211" s="228"/>
      <c r="AZ211" s="228"/>
      <c r="BA211" s="228"/>
      <c r="BB211" s="228"/>
      <c r="BC211" s="228"/>
      <c r="BD211" s="228"/>
      <c r="BE211" s="228"/>
      <c r="BF211" s="228"/>
      <c r="BG211" s="228"/>
      <c r="BH211" s="228"/>
      <c r="BI211" s="228"/>
      <c r="BJ211" s="228"/>
      <c r="BK211" s="228"/>
      <c r="BL211" s="228"/>
      <c r="BM211" s="228"/>
      <c r="BN211" s="228"/>
      <c r="BO211" s="228"/>
      <c r="BP211" s="228"/>
      <c r="BQ211" s="228"/>
      <c r="BR211" s="228"/>
      <c r="BS211" s="228"/>
      <c r="BT211" s="228"/>
      <c r="BU211" s="228"/>
      <c r="BV211" s="228"/>
      <c r="BW211" s="228"/>
      <c r="BX211" s="228"/>
      <c r="BY211" s="228"/>
      <c r="BZ211" s="228"/>
      <c r="CA211" s="228"/>
      <c r="CB211" s="228"/>
      <c r="CC211" s="228"/>
      <c r="CD211" s="228"/>
      <c r="CE211" s="228"/>
      <c r="CF211" s="228"/>
      <c r="CG211" s="228"/>
      <c r="CH211" s="228"/>
      <c r="CI211" s="228"/>
      <c r="CJ211" s="228"/>
      <c r="CK211" s="228"/>
      <c r="CL211" s="228"/>
      <c r="CM211" s="228"/>
      <c r="CN211" s="228"/>
      <c r="CO211" s="228"/>
      <c r="CP211" s="228"/>
      <c r="CQ211" s="228"/>
      <c r="CR211" s="228"/>
      <c r="CS211" s="228"/>
      <c r="CT211" s="228"/>
      <c r="CU211" s="228"/>
      <c r="CV211" s="228"/>
      <c r="CW211" s="228"/>
      <c r="CX211" s="228"/>
      <c r="CY211" s="228"/>
      <c r="CZ211" s="228"/>
      <c r="DA211" s="228"/>
      <c r="DB211" s="228"/>
      <c r="DC211" s="228"/>
      <c r="DD211" s="228"/>
      <c r="DE211" s="228"/>
      <c r="DF211" s="228"/>
      <c r="DG211" s="228"/>
      <c r="DH211" s="228"/>
      <c r="DI211" s="228"/>
      <c r="DJ211" s="228"/>
      <c r="DK211" s="228"/>
      <c r="DL211" s="228"/>
      <c r="DM211" s="228"/>
      <c r="DN211" s="228"/>
      <c r="DO211" s="228"/>
      <c r="DP211" s="228"/>
    </row>
    <row r="212" spans="1:120" x14ac:dyDescent="0.25">
      <c r="A212" s="87" t="str">
        <f t="shared" ref="A212:A225" si="401">A169</f>
        <v>P1</v>
      </c>
      <c r="B212" s="361"/>
      <c r="C212" s="362" t="str">
        <f t="shared" ref="C212:C213" si="402">IF(C228&gt;0,C228,"")</f>
        <v/>
      </c>
      <c r="D212" s="362" t="str">
        <f t="shared" ref="D212:AU212" si="403">IF(D228&gt;0,D228,"")</f>
        <v/>
      </c>
      <c r="E212" s="362" t="str">
        <f t="shared" si="403"/>
        <v/>
      </c>
      <c r="F212" s="362">
        <f t="shared" si="403"/>
        <v>1</v>
      </c>
      <c r="G212" s="469">
        <f t="shared" si="403"/>
        <v>1</v>
      </c>
      <c r="H212" s="362">
        <f t="shared" si="403"/>
        <v>1</v>
      </c>
      <c r="I212" s="362">
        <f t="shared" si="403"/>
        <v>1</v>
      </c>
      <c r="J212" s="362">
        <f t="shared" si="403"/>
        <v>1</v>
      </c>
      <c r="K212" s="469" t="str">
        <f t="shared" si="403"/>
        <v/>
      </c>
      <c r="L212" s="362" t="str">
        <f t="shared" si="403"/>
        <v/>
      </c>
      <c r="M212" s="362" t="str">
        <f t="shared" si="403"/>
        <v/>
      </c>
      <c r="N212" s="362" t="str">
        <f t="shared" si="403"/>
        <v/>
      </c>
      <c r="O212" s="362">
        <f t="shared" si="403"/>
        <v>1</v>
      </c>
      <c r="P212" s="469">
        <f t="shared" si="403"/>
        <v>1</v>
      </c>
      <c r="Q212" s="362">
        <f t="shared" si="403"/>
        <v>1</v>
      </c>
      <c r="R212" s="362">
        <f t="shared" si="403"/>
        <v>1</v>
      </c>
      <c r="S212" s="362">
        <f t="shared" si="403"/>
        <v>1</v>
      </c>
      <c r="T212" s="469" t="str">
        <f t="shared" si="403"/>
        <v/>
      </c>
      <c r="U212" s="362" t="str">
        <f t="shared" si="403"/>
        <v/>
      </c>
      <c r="V212" s="362" t="str">
        <f t="shared" si="403"/>
        <v/>
      </c>
      <c r="W212" s="362" t="str">
        <f t="shared" si="403"/>
        <v/>
      </c>
      <c r="X212" s="362">
        <f t="shared" si="403"/>
        <v>1</v>
      </c>
      <c r="Y212" s="469">
        <f t="shared" si="403"/>
        <v>1</v>
      </c>
      <c r="Z212" s="362">
        <f t="shared" si="403"/>
        <v>1</v>
      </c>
      <c r="AA212" s="362">
        <f t="shared" si="403"/>
        <v>1</v>
      </c>
      <c r="AB212" s="362">
        <f t="shared" si="403"/>
        <v>1</v>
      </c>
      <c r="AC212" s="469" t="str">
        <f t="shared" si="403"/>
        <v/>
      </c>
      <c r="AD212" s="362" t="str">
        <f t="shared" si="403"/>
        <v/>
      </c>
      <c r="AE212" s="362" t="str">
        <f t="shared" si="403"/>
        <v/>
      </c>
      <c r="AF212" s="362" t="str">
        <f t="shared" si="403"/>
        <v/>
      </c>
      <c r="AG212" s="362">
        <f t="shared" si="403"/>
        <v>1</v>
      </c>
      <c r="AH212" s="469">
        <f t="shared" si="403"/>
        <v>1</v>
      </c>
      <c r="AI212" s="362">
        <f t="shared" si="403"/>
        <v>1</v>
      </c>
      <c r="AJ212" s="362">
        <f t="shared" si="403"/>
        <v>1</v>
      </c>
      <c r="AK212" s="362">
        <f t="shared" si="403"/>
        <v>1</v>
      </c>
      <c r="AL212" s="469" t="str">
        <f t="shared" si="403"/>
        <v/>
      </c>
      <c r="AM212" s="362" t="str">
        <f t="shared" si="403"/>
        <v/>
      </c>
      <c r="AN212" s="362" t="str">
        <f t="shared" si="403"/>
        <v/>
      </c>
      <c r="AO212" s="362" t="str">
        <f t="shared" si="403"/>
        <v/>
      </c>
      <c r="AP212" s="362">
        <f t="shared" si="403"/>
        <v>1</v>
      </c>
      <c r="AQ212" s="469">
        <f t="shared" si="403"/>
        <v>1</v>
      </c>
      <c r="AR212" s="362">
        <f t="shared" si="403"/>
        <v>1</v>
      </c>
      <c r="AS212" s="362">
        <f t="shared" si="403"/>
        <v>1</v>
      </c>
      <c r="AT212" s="362">
        <f t="shared" si="403"/>
        <v>1</v>
      </c>
      <c r="AU212" s="469" t="str">
        <f t="shared" si="403"/>
        <v/>
      </c>
      <c r="AV212" s="89"/>
      <c r="AX212" s="66"/>
      <c r="AY212" s="66"/>
      <c r="AZ212" s="66"/>
      <c r="BA212" s="66"/>
      <c r="BB212" s="66"/>
      <c r="BC212" s="66"/>
      <c r="BD212" s="66"/>
      <c r="BE212" s="66"/>
      <c r="BF212" s="66"/>
      <c r="BG212" s="66"/>
      <c r="BH212" s="66"/>
      <c r="BI212" s="66"/>
      <c r="BJ212" s="66"/>
      <c r="BK212" s="66"/>
      <c r="BL212" s="66"/>
      <c r="BM212" s="66"/>
      <c r="BN212" s="66"/>
      <c r="BO212" s="66"/>
      <c r="BP212" s="66"/>
      <c r="BQ212" s="66"/>
      <c r="BR212" s="66"/>
      <c r="BS212" s="66"/>
      <c r="BT212" s="66"/>
      <c r="BU212" s="66"/>
      <c r="BV212" s="66"/>
      <c r="BW212" s="66"/>
      <c r="BX212" s="66"/>
      <c r="BY212" s="66"/>
      <c r="BZ212" s="66"/>
      <c r="CA212" s="66"/>
      <c r="CB212" s="66"/>
      <c r="CC212" s="66"/>
      <c r="CD212" s="66"/>
      <c r="CE212" s="66"/>
      <c r="CF212" s="66"/>
      <c r="CG212" s="66"/>
      <c r="CH212" s="66"/>
      <c r="CI212" s="66"/>
      <c r="CJ212" s="66"/>
      <c r="CK212" s="66"/>
      <c r="CL212" s="66"/>
      <c r="CM212" s="66"/>
      <c r="CN212" s="66"/>
      <c r="CO212" s="66"/>
      <c r="CP212" s="66"/>
      <c r="CQ212" s="66"/>
      <c r="CR212" s="66"/>
      <c r="CS212" s="66"/>
      <c r="CT212" s="66"/>
      <c r="CU212" s="66"/>
      <c r="CV212" s="66"/>
      <c r="CW212" s="66"/>
      <c r="CX212" s="66"/>
      <c r="CY212" s="66"/>
      <c r="CZ212" s="66"/>
      <c r="DA212" s="66"/>
      <c r="DB212" s="66"/>
      <c r="DC212" s="66"/>
      <c r="DD212" s="66"/>
      <c r="DE212" s="66"/>
      <c r="DF212" s="66"/>
      <c r="DG212" s="66"/>
      <c r="DH212" s="66"/>
      <c r="DI212" s="66"/>
      <c r="DJ212" s="66"/>
      <c r="DK212" s="66"/>
      <c r="DL212" s="66"/>
      <c r="DM212" s="66"/>
      <c r="DN212" s="66"/>
      <c r="DO212" s="66"/>
      <c r="DP212" s="66"/>
    </row>
    <row r="213" spans="1:120" x14ac:dyDescent="0.25">
      <c r="A213" s="48" t="str">
        <f t="shared" si="401"/>
        <v>P2</v>
      </c>
      <c r="B213" s="49"/>
      <c r="C213" s="358" t="str">
        <f t="shared" si="402"/>
        <v/>
      </c>
      <c r="D213" s="358" t="str">
        <f t="shared" ref="D213:AU213" si="404">IF(D229&gt;0,D229,"")</f>
        <v/>
      </c>
      <c r="E213" s="358" t="str">
        <f t="shared" si="404"/>
        <v/>
      </c>
      <c r="F213" s="358">
        <f t="shared" si="404"/>
        <v>7</v>
      </c>
      <c r="G213" s="466">
        <f t="shared" si="404"/>
        <v>21</v>
      </c>
      <c r="H213" s="358">
        <f t="shared" si="404"/>
        <v>2</v>
      </c>
      <c r="I213" s="358">
        <f t="shared" si="404"/>
        <v>2</v>
      </c>
      <c r="J213" s="358">
        <f t="shared" si="404"/>
        <v>7</v>
      </c>
      <c r="K213" s="466" t="str">
        <f t="shared" si="404"/>
        <v/>
      </c>
      <c r="L213" s="358" t="str">
        <f t="shared" si="404"/>
        <v/>
      </c>
      <c r="M213" s="358" t="str">
        <f t="shared" si="404"/>
        <v/>
      </c>
      <c r="N213" s="358" t="str">
        <f t="shared" si="404"/>
        <v/>
      </c>
      <c r="O213" s="358">
        <f t="shared" si="404"/>
        <v>21</v>
      </c>
      <c r="P213" s="466">
        <f t="shared" si="404"/>
        <v>3</v>
      </c>
      <c r="Q213" s="358">
        <f t="shared" si="404"/>
        <v>2</v>
      </c>
      <c r="R213" s="358">
        <f t="shared" si="404"/>
        <v>21</v>
      </c>
      <c r="S213" s="358">
        <f t="shared" si="404"/>
        <v>5</v>
      </c>
      <c r="T213" s="466" t="str">
        <f t="shared" si="404"/>
        <v/>
      </c>
      <c r="U213" s="358" t="str">
        <f t="shared" si="404"/>
        <v/>
      </c>
      <c r="V213" s="358" t="str">
        <f t="shared" si="404"/>
        <v/>
      </c>
      <c r="W213" s="358" t="str">
        <f t="shared" si="404"/>
        <v/>
      </c>
      <c r="X213" s="358">
        <f t="shared" si="404"/>
        <v>21</v>
      </c>
      <c r="Y213" s="466">
        <f t="shared" si="404"/>
        <v>7</v>
      </c>
      <c r="Z213" s="358">
        <f t="shared" si="404"/>
        <v>2</v>
      </c>
      <c r="AA213" s="358">
        <f t="shared" si="404"/>
        <v>21</v>
      </c>
      <c r="AB213" s="358">
        <f t="shared" si="404"/>
        <v>5</v>
      </c>
      <c r="AC213" s="466" t="str">
        <f t="shared" si="404"/>
        <v/>
      </c>
      <c r="AD213" s="358" t="str">
        <f t="shared" si="404"/>
        <v/>
      </c>
      <c r="AE213" s="358" t="str">
        <f t="shared" si="404"/>
        <v/>
      </c>
      <c r="AF213" s="358" t="str">
        <f t="shared" si="404"/>
        <v/>
      </c>
      <c r="AG213" s="358">
        <f t="shared" si="404"/>
        <v>21</v>
      </c>
      <c r="AH213" s="466">
        <f t="shared" si="404"/>
        <v>5</v>
      </c>
      <c r="AI213" s="358">
        <f t="shared" si="404"/>
        <v>2</v>
      </c>
      <c r="AJ213" s="358">
        <f t="shared" si="404"/>
        <v>21</v>
      </c>
      <c r="AK213" s="358">
        <f t="shared" si="404"/>
        <v>2</v>
      </c>
      <c r="AL213" s="466" t="str">
        <f t="shared" si="404"/>
        <v/>
      </c>
      <c r="AM213" s="358" t="str">
        <f t="shared" si="404"/>
        <v/>
      </c>
      <c r="AN213" s="358" t="str">
        <f t="shared" si="404"/>
        <v/>
      </c>
      <c r="AO213" s="358" t="str">
        <f t="shared" si="404"/>
        <v/>
      </c>
      <c r="AP213" s="358">
        <f t="shared" si="404"/>
        <v>3</v>
      </c>
      <c r="AQ213" s="466">
        <f t="shared" si="404"/>
        <v>2</v>
      </c>
      <c r="AR213" s="358">
        <f t="shared" si="404"/>
        <v>2</v>
      </c>
      <c r="AS213" s="358">
        <f t="shared" si="404"/>
        <v>7</v>
      </c>
      <c r="AT213" s="358">
        <f t="shared" si="404"/>
        <v>7</v>
      </c>
      <c r="AU213" s="466" t="str">
        <f t="shared" si="404"/>
        <v/>
      </c>
      <c r="AV213" s="50"/>
      <c r="AX213" s="66"/>
      <c r="AY213" s="66"/>
      <c r="AZ213" s="66"/>
      <c r="BA213" s="66"/>
      <c r="BB213" s="66"/>
      <c r="BC213" s="66"/>
      <c r="BD213" s="66"/>
      <c r="BE213" s="66"/>
      <c r="BF213" s="66"/>
      <c r="BG213" s="66"/>
      <c r="BH213" s="66"/>
      <c r="BI213" s="66"/>
      <c r="BJ213" s="66"/>
      <c r="BK213" s="66"/>
      <c r="BL213" s="66"/>
      <c r="BM213" s="66"/>
      <c r="BN213" s="66"/>
      <c r="BO213" s="66"/>
      <c r="BP213" s="66"/>
      <c r="BQ213" s="66"/>
      <c r="BR213" s="66"/>
      <c r="BS213" s="66"/>
      <c r="BT213" s="66"/>
      <c r="BU213" s="66"/>
      <c r="BV213" s="66"/>
      <c r="BW213" s="66"/>
      <c r="BX213" s="66"/>
      <c r="BY213" s="66"/>
      <c r="BZ213" s="66"/>
      <c r="CA213" s="66"/>
      <c r="CB213" s="66"/>
      <c r="CC213" s="66"/>
      <c r="CD213" s="66"/>
      <c r="CE213" s="66"/>
      <c r="CF213" s="66"/>
      <c r="CG213" s="66"/>
      <c r="CH213" s="66"/>
      <c r="CI213" s="66"/>
      <c r="CJ213" s="66"/>
      <c r="CK213" s="66"/>
      <c r="CL213" s="66"/>
      <c r="CM213" s="66"/>
      <c r="CN213" s="66"/>
      <c r="CO213" s="66"/>
      <c r="CP213" s="66"/>
      <c r="CQ213" s="66"/>
      <c r="CR213" s="66"/>
      <c r="CS213" s="66"/>
      <c r="CT213" s="66"/>
      <c r="CU213" s="66"/>
      <c r="CV213" s="66"/>
      <c r="CW213" s="66"/>
      <c r="CX213" s="66"/>
      <c r="CY213" s="66"/>
      <c r="CZ213" s="66"/>
      <c r="DA213" s="66"/>
      <c r="DB213" s="66"/>
      <c r="DC213" s="66"/>
      <c r="DD213" s="66"/>
      <c r="DE213" s="66"/>
      <c r="DF213" s="66"/>
      <c r="DG213" s="66"/>
      <c r="DH213" s="66"/>
      <c r="DI213" s="66"/>
      <c r="DJ213" s="66"/>
      <c r="DK213" s="66"/>
      <c r="DL213" s="66"/>
      <c r="DM213" s="66"/>
      <c r="DN213" s="66"/>
      <c r="DO213" s="66"/>
      <c r="DP213" s="66"/>
    </row>
    <row r="214" spans="1:120" x14ac:dyDescent="0.25">
      <c r="A214" s="48" t="str">
        <f t="shared" si="401"/>
        <v>1A</v>
      </c>
      <c r="B214" s="49"/>
      <c r="C214" s="358">
        <f t="shared" ref="C214:AU214" si="405">IF(C230&gt;0,C230,"")</f>
        <v>3</v>
      </c>
      <c r="D214" s="358">
        <f t="shared" si="405"/>
        <v>23</v>
      </c>
      <c r="E214" s="358">
        <f t="shared" si="405"/>
        <v>6</v>
      </c>
      <c r="F214" s="358">
        <f t="shared" si="405"/>
        <v>4</v>
      </c>
      <c r="G214" s="466" t="str">
        <f t="shared" si="405"/>
        <v/>
      </c>
      <c r="H214" s="358">
        <f t="shared" si="405"/>
        <v>19</v>
      </c>
      <c r="I214" s="358">
        <f t="shared" si="405"/>
        <v>4</v>
      </c>
      <c r="J214" s="358">
        <f t="shared" si="405"/>
        <v>2</v>
      </c>
      <c r="K214" s="466" t="str">
        <f t="shared" si="405"/>
        <v/>
      </c>
      <c r="L214" s="358">
        <f t="shared" si="405"/>
        <v>2</v>
      </c>
      <c r="M214" s="358">
        <f t="shared" si="405"/>
        <v>23</v>
      </c>
      <c r="N214" s="358">
        <f t="shared" si="405"/>
        <v>6</v>
      </c>
      <c r="O214" s="358">
        <f t="shared" si="405"/>
        <v>19</v>
      </c>
      <c r="P214" s="466" t="str">
        <f t="shared" si="405"/>
        <v/>
      </c>
      <c r="Q214" s="358">
        <f t="shared" si="405"/>
        <v>4</v>
      </c>
      <c r="R214" s="358">
        <f t="shared" si="405"/>
        <v>4</v>
      </c>
      <c r="S214" s="358">
        <f t="shared" si="405"/>
        <v>21</v>
      </c>
      <c r="T214" s="466" t="str">
        <f t="shared" si="405"/>
        <v/>
      </c>
      <c r="U214" s="358">
        <f t="shared" si="405"/>
        <v>4</v>
      </c>
      <c r="V214" s="358">
        <f t="shared" si="405"/>
        <v>2</v>
      </c>
      <c r="W214" s="358">
        <f t="shared" si="405"/>
        <v>6</v>
      </c>
      <c r="X214" s="358">
        <f t="shared" si="405"/>
        <v>19</v>
      </c>
      <c r="Y214" s="466" t="str">
        <f t="shared" si="405"/>
        <v/>
      </c>
      <c r="Z214" s="358">
        <f t="shared" si="405"/>
        <v>23</v>
      </c>
      <c r="AA214" s="358">
        <f t="shared" si="405"/>
        <v>4</v>
      </c>
      <c r="AB214" s="358">
        <f t="shared" si="405"/>
        <v>2</v>
      </c>
      <c r="AC214" s="466" t="str">
        <f t="shared" si="405"/>
        <v/>
      </c>
      <c r="AD214" s="358">
        <f t="shared" si="405"/>
        <v>3</v>
      </c>
      <c r="AE214" s="358">
        <f t="shared" si="405"/>
        <v>23</v>
      </c>
      <c r="AF214" s="358">
        <f t="shared" si="405"/>
        <v>2</v>
      </c>
      <c r="AG214" s="358">
        <f t="shared" si="405"/>
        <v>4</v>
      </c>
      <c r="AH214" s="466" t="str">
        <f t="shared" si="405"/>
        <v/>
      </c>
      <c r="AI214" s="358">
        <f t="shared" si="405"/>
        <v>6</v>
      </c>
      <c r="AJ214" s="358">
        <f t="shared" si="405"/>
        <v>2</v>
      </c>
      <c r="AK214" s="358">
        <f t="shared" si="405"/>
        <v>4</v>
      </c>
      <c r="AL214" s="466" t="str">
        <f t="shared" si="405"/>
        <v/>
      </c>
      <c r="AM214" s="358">
        <f t="shared" si="405"/>
        <v>6</v>
      </c>
      <c r="AN214" s="358">
        <f t="shared" si="405"/>
        <v>6</v>
      </c>
      <c r="AO214" s="358">
        <f t="shared" si="405"/>
        <v>4</v>
      </c>
      <c r="AP214" s="358">
        <f t="shared" si="405"/>
        <v>4</v>
      </c>
      <c r="AQ214" s="466" t="str">
        <f t="shared" si="405"/>
        <v/>
      </c>
      <c r="AR214" s="358">
        <f t="shared" si="405"/>
        <v>23</v>
      </c>
      <c r="AS214" s="358">
        <f t="shared" si="405"/>
        <v>3</v>
      </c>
      <c r="AT214" s="358">
        <f t="shared" si="405"/>
        <v>2</v>
      </c>
      <c r="AU214" s="466" t="str">
        <f t="shared" si="405"/>
        <v/>
      </c>
      <c r="AV214" s="50"/>
      <c r="AX214" s="66"/>
      <c r="AY214" s="66"/>
      <c r="AZ214" s="66"/>
      <c r="BA214" s="66"/>
      <c r="BB214" s="66"/>
      <c r="BC214" s="66"/>
      <c r="BD214" s="66"/>
      <c r="BE214" s="66"/>
      <c r="BF214" s="66"/>
      <c r="BG214" s="66"/>
      <c r="BH214" s="66"/>
      <c r="BI214" s="66"/>
      <c r="BJ214" s="66"/>
      <c r="BK214" s="66"/>
      <c r="BL214" s="66"/>
      <c r="BM214" s="66"/>
      <c r="BN214" s="66"/>
      <c r="BO214" s="66"/>
      <c r="BP214" s="66"/>
      <c r="BQ214" s="66"/>
      <c r="BR214" s="66"/>
      <c r="BS214" s="66"/>
      <c r="BT214" s="66"/>
      <c r="BU214" s="66"/>
      <c r="BV214" s="66"/>
      <c r="BW214" s="66"/>
      <c r="BX214" s="66"/>
      <c r="BY214" s="66"/>
      <c r="BZ214" s="66"/>
      <c r="CA214" s="66"/>
      <c r="CB214" s="66"/>
      <c r="CC214" s="66"/>
      <c r="CD214" s="66"/>
      <c r="CE214" s="66"/>
      <c r="CF214" s="66"/>
      <c r="CG214" s="66"/>
      <c r="CH214" s="66"/>
      <c r="CI214" s="66"/>
      <c r="CJ214" s="66"/>
      <c r="CK214" s="66"/>
      <c r="CL214" s="66"/>
      <c r="CM214" s="66"/>
      <c r="CN214" s="66"/>
      <c r="CO214" s="66"/>
      <c r="CP214" s="66"/>
      <c r="CQ214" s="66"/>
      <c r="CR214" s="66"/>
      <c r="CS214" s="66"/>
      <c r="CT214" s="66"/>
      <c r="CU214" s="66"/>
      <c r="CV214" s="66"/>
      <c r="CW214" s="66"/>
      <c r="CX214" s="66"/>
      <c r="CY214" s="66"/>
      <c r="CZ214" s="66"/>
      <c r="DA214" s="66"/>
      <c r="DB214" s="66"/>
      <c r="DC214" s="66"/>
      <c r="DD214" s="66"/>
      <c r="DE214" s="66"/>
      <c r="DF214" s="66"/>
      <c r="DG214" s="66"/>
      <c r="DH214" s="66"/>
      <c r="DI214" s="66"/>
      <c r="DJ214" s="66"/>
      <c r="DK214" s="66"/>
      <c r="DL214" s="66"/>
      <c r="DM214" s="66"/>
      <c r="DN214" s="66"/>
      <c r="DO214" s="66"/>
      <c r="DP214" s="66"/>
    </row>
    <row r="215" spans="1:120" x14ac:dyDescent="0.25">
      <c r="A215" s="48" t="str">
        <f t="shared" si="401"/>
        <v>2A</v>
      </c>
      <c r="B215" s="49"/>
      <c r="C215" s="358">
        <f t="shared" ref="C215:AU215" si="406">IF(C231&gt;0,C231,"")</f>
        <v>19</v>
      </c>
      <c r="D215" s="358">
        <f t="shared" si="406"/>
        <v>21</v>
      </c>
      <c r="E215" s="358">
        <f t="shared" si="406"/>
        <v>18</v>
      </c>
      <c r="F215" s="358">
        <f t="shared" si="406"/>
        <v>5</v>
      </c>
      <c r="G215" s="466" t="str">
        <f t="shared" si="406"/>
        <v/>
      </c>
      <c r="H215" s="358">
        <f t="shared" si="406"/>
        <v>3</v>
      </c>
      <c r="I215" s="358">
        <f t="shared" si="406"/>
        <v>23</v>
      </c>
      <c r="J215" s="358">
        <f t="shared" si="406"/>
        <v>8</v>
      </c>
      <c r="K215" s="466" t="str">
        <f t="shared" si="406"/>
        <v/>
      </c>
      <c r="L215" s="358">
        <f t="shared" si="406"/>
        <v>8</v>
      </c>
      <c r="M215" s="358">
        <f t="shared" si="406"/>
        <v>21</v>
      </c>
      <c r="N215" s="358">
        <f t="shared" si="406"/>
        <v>18</v>
      </c>
      <c r="O215" s="358">
        <f t="shared" si="406"/>
        <v>3</v>
      </c>
      <c r="P215" s="466" t="str">
        <f t="shared" si="406"/>
        <v/>
      </c>
      <c r="Q215" s="358">
        <f t="shared" si="406"/>
        <v>23</v>
      </c>
      <c r="R215" s="358">
        <f t="shared" si="406"/>
        <v>5</v>
      </c>
      <c r="S215" s="358">
        <f t="shared" si="406"/>
        <v>16</v>
      </c>
      <c r="T215" s="466" t="str">
        <f t="shared" si="406"/>
        <v/>
      </c>
      <c r="U215" s="358">
        <f t="shared" si="406"/>
        <v>5</v>
      </c>
      <c r="V215" s="358">
        <f t="shared" si="406"/>
        <v>8</v>
      </c>
      <c r="W215" s="358">
        <f t="shared" si="406"/>
        <v>18</v>
      </c>
      <c r="X215" s="358">
        <f t="shared" si="406"/>
        <v>3</v>
      </c>
      <c r="Y215" s="466" t="str">
        <f t="shared" si="406"/>
        <v/>
      </c>
      <c r="Z215" s="358">
        <f t="shared" si="406"/>
        <v>21</v>
      </c>
      <c r="AA215" s="358">
        <f t="shared" si="406"/>
        <v>23</v>
      </c>
      <c r="AB215" s="358">
        <f t="shared" si="406"/>
        <v>14</v>
      </c>
      <c r="AC215" s="466" t="str">
        <f t="shared" si="406"/>
        <v/>
      </c>
      <c r="AD215" s="358">
        <f t="shared" si="406"/>
        <v>19</v>
      </c>
      <c r="AE215" s="358">
        <f t="shared" si="406"/>
        <v>21</v>
      </c>
      <c r="AF215" s="358">
        <f t="shared" si="406"/>
        <v>8</v>
      </c>
      <c r="AG215" s="358">
        <f t="shared" si="406"/>
        <v>5</v>
      </c>
      <c r="AH215" s="466" t="str">
        <f t="shared" si="406"/>
        <v/>
      </c>
      <c r="AI215" s="358">
        <f t="shared" si="406"/>
        <v>18</v>
      </c>
      <c r="AJ215" s="358">
        <f t="shared" si="406"/>
        <v>8</v>
      </c>
      <c r="AK215" s="358">
        <f t="shared" si="406"/>
        <v>23</v>
      </c>
      <c r="AL215" s="466" t="str">
        <f t="shared" si="406"/>
        <v/>
      </c>
      <c r="AM215" s="358">
        <f t="shared" si="406"/>
        <v>18</v>
      </c>
      <c r="AN215" s="358">
        <f t="shared" si="406"/>
        <v>18</v>
      </c>
      <c r="AO215" s="358">
        <f t="shared" si="406"/>
        <v>23</v>
      </c>
      <c r="AP215" s="358">
        <f t="shared" si="406"/>
        <v>5</v>
      </c>
      <c r="AQ215" s="466" t="str">
        <f t="shared" si="406"/>
        <v/>
      </c>
      <c r="AR215" s="358">
        <f t="shared" si="406"/>
        <v>21</v>
      </c>
      <c r="AS215" s="358">
        <f t="shared" si="406"/>
        <v>19</v>
      </c>
      <c r="AT215" s="358">
        <f t="shared" si="406"/>
        <v>14</v>
      </c>
      <c r="AU215" s="466" t="str">
        <f t="shared" si="406"/>
        <v/>
      </c>
      <c r="AV215" s="50"/>
      <c r="AX215" s="66"/>
      <c r="AY215" s="66"/>
      <c r="AZ215" s="66"/>
      <c r="BA215" s="66"/>
      <c r="BB215" s="66"/>
      <c r="BC215" s="66"/>
      <c r="BD215" s="66"/>
      <c r="BE215" s="66"/>
      <c r="BF215" s="66"/>
      <c r="BG215" s="66"/>
      <c r="BH215" s="66"/>
      <c r="BI215" s="66"/>
      <c r="BJ215" s="66"/>
      <c r="BK215" s="66"/>
      <c r="BL215" s="66"/>
      <c r="BM215" s="66"/>
      <c r="BN215" s="66"/>
      <c r="BO215" s="66"/>
      <c r="BP215" s="66"/>
      <c r="BQ215" s="66"/>
      <c r="BR215" s="66"/>
      <c r="BS215" s="66"/>
      <c r="BT215" s="66"/>
      <c r="BU215" s="66"/>
      <c r="BV215" s="66"/>
      <c r="BW215" s="66"/>
      <c r="BX215" s="66"/>
      <c r="BY215" s="66"/>
      <c r="BZ215" s="66"/>
      <c r="CA215" s="66"/>
      <c r="CB215" s="66"/>
      <c r="CC215" s="66"/>
      <c r="CD215" s="66"/>
      <c r="CE215" s="66"/>
      <c r="CF215" s="66"/>
      <c r="CG215" s="66"/>
      <c r="CH215" s="66"/>
      <c r="CI215" s="66"/>
      <c r="CJ215" s="66"/>
      <c r="CK215" s="66"/>
      <c r="CL215" s="66"/>
      <c r="CM215" s="66"/>
      <c r="CN215" s="66"/>
      <c r="CO215" s="66"/>
      <c r="CP215" s="66"/>
      <c r="CQ215" s="66"/>
      <c r="CR215" s="66"/>
      <c r="CS215" s="66"/>
      <c r="CT215" s="66"/>
      <c r="CU215" s="66"/>
      <c r="CV215" s="66"/>
      <c r="CW215" s="66"/>
      <c r="CX215" s="66"/>
      <c r="CY215" s="66"/>
      <c r="CZ215" s="66"/>
      <c r="DA215" s="66"/>
      <c r="DB215" s="66"/>
      <c r="DC215" s="66"/>
      <c r="DD215" s="66"/>
      <c r="DE215" s="66"/>
      <c r="DF215" s="66"/>
      <c r="DG215" s="66"/>
      <c r="DH215" s="66"/>
      <c r="DI215" s="66"/>
      <c r="DJ215" s="66"/>
      <c r="DK215" s="66"/>
      <c r="DL215" s="66"/>
      <c r="DM215" s="66"/>
      <c r="DN215" s="66"/>
      <c r="DO215" s="66"/>
      <c r="DP215" s="66"/>
    </row>
    <row r="216" spans="1:120" x14ac:dyDescent="0.25">
      <c r="A216" s="48" t="str">
        <f t="shared" si="401"/>
        <v>3A</v>
      </c>
      <c r="B216" s="49"/>
      <c r="C216" s="358">
        <f t="shared" ref="C216:AU216" si="407">IF(C232&gt;0,C232,"")</f>
        <v>6</v>
      </c>
      <c r="D216" s="358">
        <f t="shared" si="407"/>
        <v>6</v>
      </c>
      <c r="E216" s="358">
        <f t="shared" si="407"/>
        <v>5</v>
      </c>
      <c r="F216" s="358">
        <f t="shared" si="407"/>
        <v>23</v>
      </c>
      <c r="G216" s="466" t="str">
        <f t="shared" si="407"/>
        <v/>
      </c>
      <c r="H216" s="358">
        <f t="shared" si="407"/>
        <v>7</v>
      </c>
      <c r="I216" s="358">
        <f t="shared" si="407"/>
        <v>7</v>
      </c>
      <c r="J216" s="358">
        <f t="shared" si="407"/>
        <v>3</v>
      </c>
      <c r="K216" s="466" t="str">
        <f t="shared" si="407"/>
        <v/>
      </c>
      <c r="L216" s="358">
        <f t="shared" si="407"/>
        <v>23</v>
      </c>
      <c r="M216" s="358">
        <f t="shared" si="407"/>
        <v>5</v>
      </c>
      <c r="N216" s="358">
        <f t="shared" si="407"/>
        <v>7</v>
      </c>
      <c r="O216" s="358">
        <f t="shared" si="407"/>
        <v>7</v>
      </c>
      <c r="P216" s="466" t="str">
        <f t="shared" si="407"/>
        <v/>
      </c>
      <c r="Q216" s="358">
        <f t="shared" si="407"/>
        <v>19</v>
      </c>
      <c r="R216" s="358">
        <f t="shared" si="407"/>
        <v>6</v>
      </c>
      <c r="S216" s="358">
        <f t="shared" si="407"/>
        <v>3</v>
      </c>
      <c r="T216" s="466" t="str">
        <f t="shared" si="407"/>
        <v/>
      </c>
      <c r="U216" s="358">
        <f t="shared" si="407"/>
        <v>2</v>
      </c>
      <c r="V216" s="358">
        <f t="shared" si="407"/>
        <v>6</v>
      </c>
      <c r="W216" s="358">
        <f t="shared" si="407"/>
        <v>5</v>
      </c>
      <c r="X216" s="358">
        <f t="shared" si="407"/>
        <v>7</v>
      </c>
      <c r="Y216" s="466" t="str">
        <f t="shared" si="407"/>
        <v/>
      </c>
      <c r="Z216" s="358">
        <f t="shared" si="407"/>
        <v>19</v>
      </c>
      <c r="AA216" s="358">
        <f t="shared" si="407"/>
        <v>7</v>
      </c>
      <c r="AB216" s="358">
        <f t="shared" si="407"/>
        <v>23</v>
      </c>
      <c r="AC216" s="466" t="str">
        <f t="shared" si="407"/>
        <v/>
      </c>
      <c r="AD216" s="358">
        <f t="shared" si="407"/>
        <v>23</v>
      </c>
      <c r="AE216" s="358">
        <f t="shared" si="407"/>
        <v>7</v>
      </c>
      <c r="AF216" s="358">
        <f t="shared" si="407"/>
        <v>5</v>
      </c>
      <c r="AG216" s="358">
        <f t="shared" si="407"/>
        <v>2</v>
      </c>
      <c r="AH216" s="466" t="str">
        <f t="shared" si="407"/>
        <v/>
      </c>
      <c r="AI216" s="358">
        <f t="shared" si="407"/>
        <v>7</v>
      </c>
      <c r="AJ216" s="358">
        <f t="shared" si="407"/>
        <v>19</v>
      </c>
      <c r="AK216" s="358">
        <f t="shared" si="407"/>
        <v>6</v>
      </c>
      <c r="AL216" s="466" t="str">
        <f t="shared" si="407"/>
        <v/>
      </c>
      <c r="AM216" s="358">
        <f t="shared" si="407"/>
        <v>3</v>
      </c>
      <c r="AN216" s="358">
        <f t="shared" si="407"/>
        <v>7</v>
      </c>
      <c r="AO216" s="358">
        <f t="shared" si="407"/>
        <v>5</v>
      </c>
      <c r="AP216" s="358">
        <f t="shared" si="407"/>
        <v>7</v>
      </c>
      <c r="AQ216" s="466" t="str">
        <f t="shared" si="407"/>
        <v/>
      </c>
      <c r="AR216" s="358">
        <f t="shared" si="407"/>
        <v>6</v>
      </c>
      <c r="AS216" s="358">
        <f t="shared" si="407"/>
        <v>23</v>
      </c>
      <c r="AT216" s="358">
        <f t="shared" si="407"/>
        <v>2</v>
      </c>
      <c r="AU216" s="466" t="str">
        <f t="shared" si="407"/>
        <v/>
      </c>
      <c r="AV216" s="50"/>
      <c r="AX216" s="66"/>
      <c r="AY216" s="66"/>
      <c r="AZ216" s="66"/>
      <c r="BA216" s="66"/>
      <c r="BB216" s="66"/>
      <c r="BC216" s="66"/>
      <c r="BD216" s="66"/>
      <c r="BE216" s="66"/>
      <c r="BF216" s="66"/>
      <c r="BG216" s="66"/>
      <c r="BH216" s="66"/>
      <c r="BI216" s="66"/>
      <c r="BJ216" s="66"/>
      <c r="BK216" s="66"/>
      <c r="BL216" s="66"/>
      <c r="BM216" s="66"/>
      <c r="BN216" s="66"/>
      <c r="BO216" s="66"/>
      <c r="BP216" s="66"/>
      <c r="BQ216" s="66"/>
      <c r="BR216" s="66"/>
      <c r="BS216" s="66"/>
      <c r="BT216" s="66"/>
      <c r="BU216" s="66"/>
      <c r="BV216" s="66"/>
      <c r="BW216" s="66"/>
      <c r="BX216" s="66"/>
      <c r="BY216" s="66"/>
      <c r="BZ216" s="66"/>
      <c r="CA216" s="66"/>
      <c r="CB216" s="66"/>
      <c r="CC216" s="66"/>
      <c r="CD216" s="66"/>
      <c r="CE216" s="66"/>
      <c r="CF216" s="66"/>
      <c r="CG216" s="66"/>
      <c r="CH216" s="66"/>
      <c r="CI216" s="66"/>
      <c r="CJ216" s="66"/>
      <c r="CK216" s="66"/>
      <c r="CL216" s="66"/>
      <c r="CM216" s="66"/>
      <c r="CN216" s="66"/>
      <c r="CO216" s="66"/>
      <c r="CP216" s="66"/>
      <c r="CQ216" s="66"/>
      <c r="CR216" s="66"/>
      <c r="CS216" s="66"/>
      <c r="CT216" s="66"/>
      <c r="CU216" s="66"/>
      <c r="CV216" s="66"/>
      <c r="CW216" s="66"/>
      <c r="CX216" s="66"/>
      <c r="CY216" s="66"/>
      <c r="CZ216" s="66"/>
      <c r="DA216" s="66"/>
      <c r="DB216" s="66"/>
      <c r="DC216" s="66"/>
      <c r="DD216" s="66"/>
      <c r="DE216" s="66"/>
      <c r="DF216" s="66"/>
      <c r="DG216" s="66"/>
      <c r="DH216" s="66"/>
      <c r="DI216" s="66"/>
      <c r="DJ216" s="66"/>
      <c r="DK216" s="66"/>
      <c r="DL216" s="66"/>
      <c r="DM216" s="66"/>
      <c r="DN216" s="66"/>
      <c r="DO216" s="66"/>
      <c r="DP216" s="66"/>
    </row>
    <row r="217" spans="1:120" x14ac:dyDescent="0.25">
      <c r="A217" s="48" t="str">
        <f t="shared" si="401"/>
        <v>4A</v>
      </c>
      <c r="B217" s="49"/>
      <c r="C217" s="358">
        <f t="shared" ref="C217:AU217" si="408">IF(C233&gt;0,C233,"")</f>
        <v>18</v>
      </c>
      <c r="D217" s="358">
        <f t="shared" si="408"/>
        <v>18</v>
      </c>
      <c r="E217" s="358">
        <f t="shared" si="408"/>
        <v>23</v>
      </c>
      <c r="F217" s="358">
        <f t="shared" si="408"/>
        <v>19</v>
      </c>
      <c r="G217" s="466" t="str">
        <f t="shared" si="408"/>
        <v/>
      </c>
      <c r="H217" s="358">
        <f t="shared" si="408"/>
        <v>5</v>
      </c>
      <c r="I217" s="358">
        <f t="shared" si="408"/>
        <v>6</v>
      </c>
      <c r="J217" s="358">
        <f t="shared" si="408"/>
        <v>21</v>
      </c>
      <c r="K217" s="466" t="str">
        <f t="shared" si="408"/>
        <v/>
      </c>
      <c r="L217" s="358">
        <f t="shared" si="408"/>
        <v>18</v>
      </c>
      <c r="M217" s="358">
        <f t="shared" si="408"/>
        <v>6</v>
      </c>
      <c r="N217" s="358">
        <f t="shared" si="408"/>
        <v>23</v>
      </c>
      <c r="O217" s="358">
        <f t="shared" si="408"/>
        <v>5</v>
      </c>
      <c r="P217" s="466" t="str">
        <f t="shared" si="408"/>
        <v/>
      </c>
      <c r="Q217" s="358">
        <f t="shared" si="408"/>
        <v>21</v>
      </c>
      <c r="R217" s="358">
        <f t="shared" si="408"/>
        <v>3</v>
      </c>
      <c r="S217" s="358">
        <f t="shared" si="408"/>
        <v>2</v>
      </c>
      <c r="T217" s="466" t="str">
        <f t="shared" si="408"/>
        <v/>
      </c>
      <c r="U217" s="358">
        <f t="shared" si="408"/>
        <v>3</v>
      </c>
      <c r="V217" s="358">
        <f t="shared" si="408"/>
        <v>5</v>
      </c>
      <c r="W217" s="358">
        <f t="shared" si="408"/>
        <v>19</v>
      </c>
      <c r="X217" s="358">
        <f t="shared" si="408"/>
        <v>18</v>
      </c>
      <c r="Y217" s="466" t="str">
        <f t="shared" si="408"/>
        <v/>
      </c>
      <c r="Z217" s="358">
        <f t="shared" si="408"/>
        <v>7</v>
      </c>
      <c r="AA217" s="358">
        <f t="shared" si="408"/>
        <v>6</v>
      </c>
      <c r="AB217" s="358">
        <f t="shared" si="408"/>
        <v>21</v>
      </c>
      <c r="AC217" s="466" t="str">
        <f t="shared" si="408"/>
        <v/>
      </c>
      <c r="AD217" s="358">
        <f t="shared" si="408"/>
        <v>18</v>
      </c>
      <c r="AE217" s="358">
        <f t="shared" si="408"/>
        <v>3</v>
      </c>
      <c r="AF217" s="358">
        <f t="shared" si="408"/>
        <v>19</v>
      </c>
      <c r="AG217" s="358">
        <f t="shared" si="408"/>
        <v>6</v>
      </c>
      <c r="AH217" s="466" t="str">
        <f t="shared" si="408"/>
        <v/>
      </c>
      <c r="AI217" s="358">
        <f t="shared" si="408"/>
        <v>21</v>
      </c>
      <c r="AJ217" s="358">
        <f t="shared" si="408"/>
        <v>18</v>
      </c>
      <c r="AK217" s="358">
        <f t="shared" si="408"/>
        <v>5</v>
      </c>
      <c r="AL217" s="466" t="str">
        <f t="shared" si="408"/>
        <v/>
      </c>
      <c r="AM217" s="358">
        <f t="shared" si="408"/>
        <v>5</v>
      </c>
      <c r="AN217" s="358">
        <f t="shared" si="408"/>
        <v>23</v>
      </c>
      <c r="AO217" s="358">
        <f t="shared" si="408"/>
        <v>3</v>
      </c>
      <c r="AP217" s="358">
        <f t="shared" si="408"/>
        <v>21</v>
      </c>
      <c r="AQ217" s="466" t="str">
        <f t="shared" si="408"/>
        <v/>
      </c>
      <c r="AR217" s="358">
        <f t="shared" si="408"/>
        <v>7</v>
      </c>
      <c r="AS217" s="358">
        <f t="shared" si="408"/>
        <v>2</v>
      </c>
      <c r="AT217" s="358">
        <f t="shared" si="408"/>
        <v>6</v>
      </c>
      <c r="AU217" s="466" t="str">
        <f t="shared" si="408"/>
        <v/>
      </c>
      <c r="AV217" s="50"/>
      <c r="AX217" s="66"/>
      <c r="AY217" s="66"/>
      <c r="AZ217" s="66"/>
      <c r="BA217" s="66"/>
      <c r="BB217" s="66"/>
      <c r="BC217" s="66"/>
      <c r="BD217" s="66"/>
      <c r="BE217" s="66"/>
      <c r="BF217" s="66"/>
      <c r="BG217" s="66"/>
      <c r="BH217" s="66"/>
      <c r="BI217" s="66"/>
      <c r="BJ217" s="66"/>
      <c r="BK217" s="66"/>
      <c r="BL217" s="66"/>
      <c r="BM217" s="66"/>
      <c r="BN217" s="66"/>
      <c r="BO217" s="66"/>
      <c r="BP217" s="66"/>
      <c r="BQ217" s="66"/>
      <c r="BR217" s="66"/>
      <c r="BS217" s="66"/>
      <c r="BT217" s="66"/>
      <c r="BU217" s="66"/>
      <c r="BV217" s="66"/>
      <c r="BW217" s="66"/>
      <c r="BX217" s="66"/>
      <c r="BY217" s="66"/>
      <c r="BZ217" s="66"/>
      <c r="CA217" s="66"/>
      <c r="CB217" s="66"/>
      <c r="CC217" s="66"/>
      <c r="CD217" s="66"/>
      <c r="CE217" s="66"/>
      <c r="CF217" s="66"/>
      <c r="CG217" s="66"/>
      <c r="CH217" s="66"/>
      <c r="CI217" s="66"/>
      <c r="CJ217" s="66"/>
      <c r="CK217" s="66"/>
      <c r="CL217" s="66"/>
      <c r="CM217" s="66"/>
      <c r="CN217" s="66"/>
      <c r="CO217" s="66"/>
      <c r="CP217" s="66"/>
      <c r="CQ217" s="66"/>
      <c r="CR217" s="66"/>
      <c r="CS217" s="66"/>
      <c r="CT217" s="66"/>
      <c r="CU217" s="66"/>
      <c r="CV217" s="66"/>
      <c r="CW217" s="66"/>
      <c r="CX217" s="66"/>
      <c r="CY217" s="66"/>
      <c r="CZ217" s="66"/>
      <c r="DA217" s="66"/>
      <c r="DB217" s="66"/>
      <c r="DC217" s="66"/>
      <c r="DD217" s="66"/>
      <c r="DE217" s="66"/>
      <c r="DF217" s="66"/>
      <c r="DG217" s="66"/>
      <c r="DH217" s="66"/>
      <c r="DI217" s="66"/>
      <c r="DJ217" s="66"/>
      <c r="DK217" s="66"/>
      <c r="DL217" s="66"/>
      <c r="DM217" s="66"/>
      <c r="DN217" s="66"/>
      <c r="DO217" s="66"/>
      <c r="DP217" s="66"/>
    </row>
    <row r="218" spans="1:120" x14ac:dyDescent="0.25">
      <c r="A218" s="48" t="str">
        <f t="shared" si="401"/>
        <v>5A</v>
      </c>
      <c r="B218" s="49"/>
      <c r="C218" s="358">
        <f t="shared" ref="C218:AU218" si="409">IF(C234&gt;0,C234,"")</f>
        <v>4</v>
      </c>
      <c r="D218" s="358">
        <f t="shared" si="409"/>
        <v>4</v>
      </c>
      <c r="E218" s="358">
        <f t="shared" si="409"/>
        <v>17</v>
      </c>
      <c r="F218" s="358">
        <f t="shared" si="409"/>
        <v>3</v>
      </c>
      <c r="G218" s="466" t="str">
        <f t="shared" si="409"/>
        <v/>
      </c>
      <c r="H218" s="358">
        <f t="shared" si="409"/>
        <v>14</v>
      </c>
      <c r="I218" s="358">
        <f t="shared" si="409"/>
        <v>11</v>
      </c>
      <c r="J218" s="358">
        <f t="shared" si="409"/>
        <v>9</v>
      </c>
      <c r="K218" s="466" t="str">
        <f t="shared" si="409"/>
        <v/>
      </c>
      <c r="L218" s="358">
        <f t="shared" si="409"/>
        <v>4</v>
      </c>
      <c r="M218" s="358">
        <f t="shared" si="409"/>
        <v>11</v>
      </c>
      <c r="N218" s="358">
        <f t="shared" si="409"/>
        <v>17</v>
      </c>
      <c r="O218" s="358">
        <f t="shared" si="409"/>
        <v>14</v>
      </c>
      <c r="P218" s="466" t="str">
        <f t="shared" si="409"/>
        <v/>
      </c>
      <c r="Q218" s="358">
        <f t="shared" si="409"/>
        <v>9</v>
      </c>
      <c r="R218" s="358">
        <f t="shared" si="409"/>
        <v>16</v>
      </c>
      <c r="S218" s="358">
        <f t="shared" si="409"/>
        <v>14</v>
      </c>
      <c r="T218" s="466" t="str">
        <f t="shared" si="409"/>
        <v/>
      </c>
      <c r="U218" s="358">
        <f t="shared" si="409"/>
        <v>19</v>
      </c>
      <c r="V218" s="358">
        <f t="shared" si="409"/>
        <v>14</v>
      </c>
      <c r="W218" s="358">
        <f t="shared" si="409"/>
        <v>3</v>
      </c>
      <c r="X218" s="358">
        <f t="shared" si="409"/>
        <v>4</v>
      </c>
      <c r="Y218" s="466" t="str">
        <f t="shared" si="409"/>
        <v/>
      </c>
      <c r="Z218" s="358">
        <f t="shared" si="409"/>
        <v>16</v>
      </c>
      <c r="AA218" s="358">
        <f t="shared" si="409"/>
        <v>11</v>
      </c>
      <c r="AB218" s="358">
        <f t="shared" si="409"/>
        <v>9</v>
      </c>
      <c r="AC218" s="466" t="str">
        <f t="shared" si="409"/>
        <v/>
      </c>
      <c r="AD218" s="358">
        <f t="shared" si="409"/>
        <v>4</v>
      </c>
      <c r="AE218" s="358">
        <f t="shared" si="409"/>
        <v>19</v>
      </c>
      <c r="AF218" s="358">
        <f t="shared" si="409"/>
        <v>3</v>
      </c>
      <c r="AG218" s="358">
        <f t="shared" si="409"/>
        <v>11</v>
      </c>
      <c r="AH218" s="466" t="str">
        <f t="shared" si="409"/>
        <v/>
      </c>
      <c r="AI218" s="358">
        <f t="shared" si="409"/>
        <v>9</v>
      </c>
      <c r="AJ218" s="358">
        <f t="shared" si="409"/>
        <v>4</v>
      </c>
      <c r="AK218" s="358">
        <f t="shared" si="409"/>
        <v>14</v>
      </c>
      <c r="AL218" s="466" t="str">
        <f t="shared" si="409"/>
        <v/>
      </c>
      <c r="AM218" s="358">
        <f t="shared" si="409"/>
        <v>14</v>
      </c>
      <c r="AN218" s="358">
        <f t="shared" si="409"/>
        <v>17</v>
      </c>
      <c r="AO218" s="358">
        <f t="shared" si="409"/>
        <v>19</v>
      </c>
      <c r="AP218" s="358">
        <f t="shared" si="409"/>
        <v>9</v>
      </c>
      <c r="AQ218" s="466" t="str">
        <f t="shared" si="409"/>
        <v/>
      </c>
      <c r="AR218" s="358">
        <f t="shared" si="409"/>
        <v>16</v>
      </c>
      <c r="AS218" s="358">
        <f t="shared" si="409"/>
        <v>14</v>
      </c>
      <c r="AT218" s="358">
        <f t="shared" si="409"/>
        <v>11</v>
      </c>
      <c r="AU218" s="466" t="str">
        <f t="shared" si="409"/>
        <v/>
      </c>
      <c r="AV218" s="50"/>
      <c r="AX218" s="66"/>
      <c r="AY218" s="66"/>
      <c r="AZ218" s="66"/>
      <c r="BA218" s="66"/>
      <c r="BB218" s="66"/>
      <c r="BC218" s="66"/>
      <c r="BD218" s="66"/>
      <c r="BE218" s="66"/>
      <c r="BF218" s="66"/>
      <c r="BG218" s="66"/>
      <c r="BH218" s="66"/>
      <c r="BI218" s="66"/>
      <c r="BJ218" s="66"/>
      <c r="BK218" s="66"/>
      <c r="BL218" s="66"/>
      <c r="BM218" s="66"/>
      <c r="BN218" s="66"/>
      <c r="BO218" s="66"/>
      <c r="BP218" s="66"/>
      <c r="BQ218" s="66"/>
      <c r="BR218" s="66"/>
      <c r="BS218" s="66"/>
      <c r="BT218" s="66"/>
      <c r="BU218" s="66"/>
      <c r="BV218" s="66"/>
      <c r="BW218" s="66"/>
      <c r="BX218" s="66"/>
      <c r="BY218" s="66"/>
      <c r="BZ218" s="66"/>
      <c r="CA218" s="66"/>
      <c r="CB218" s="66"/>
      <c r="CC218" s="66"/>
      <c r="CD218" s="66"/>
      <c r="CE218" s="66"/>
      <c r="CF218" s="66"/>
      <c r="CG218" s="66"/>
      <c r="CH218" s="66"/>
      <c r="CI218" s="66"/>
      <c r="CJ218" s="66"/>
      <c r="CK218" s="66"/>
      <c r="CL218" s="66"/>
      <c r="CM218" s="66"/>
      <c r="CN218" s="66"/>
      <c r="CO218" s="66"/>
      <c r="CP218" s="66"/>
      <c r="CQ218" s="66"/>
      <c r="CR218" s="66"/>
      <c r="CS218" s="66"/>
      <c r="CT218" s="66"/>
      <c r="CU218" s="66"/>
      <c r="CV218" s="66"/>
      <c r="CW218" s="66"/>
      <c r="CX218" s="66"/>
      <c r="CY218" s="66"/>
      <c r="CZ218" s="66"/>
      <c r="DA218" s="66"/>
      <c r="DB218" s="66"/>
      <c r="DC218" s="66"/>
      <c r="DD218" s="66"/>
      <c r="DE218" s="66"/>
      <c r="DF218" s="66"/>
      <c r="DG218" s="66"/>
      <c r="DH218" s="66"/>
      <c r="DI218" s="66"/>
      <c r="DJ218" s="66"/>
      <c r="DK218" s="66"/>
      <c r="DL218" s="66"/>
      <c r="DM218" s="66"/>
      <c r="DN218" s="66"/>
      <c r="DO218" s="66"/>
      <c r="DP218" s="66"/>
    </row>
    <row r="219" spans="1:120" x14ac:dyDescent="0.25">
      <c r="A219" s="48" t="str">
        <f t="shared" si="401"/>
        <v>6A</v>
      </c>
      <c r="B219" s="49"/>
      <c r="C219" s="358">
        <f t="shared" ref="C219:AU219" si="410">IF(C235&gt;0,C235,"")</f>
        <v>8</v>
      </c>
      <c r="D219" s="358">
        <f t="shared" si="410"/>
        <v>9</v>
      </c>
      <c r="E219" s="358">
        <f t="shared" si="410"/>
        <v>14</v>
      </c>
      <c r="F219" s="358">
        <f t="shared" si="410"/>
        <v>17</v>
      </c>
      <c r="G219" s="466" t="str">
        <f t="shared" si="410"/>
        <v/>
      </c>
      <c r="H219" s="358">
        <f t="shared" si="410"/>
        <v>18</v>
      </c>
      <c r="I219" s="358">
        <f t="shared" si="410"/>
        <v>14</v>
      </c>
      <c r="J219" s="358">
        <f t="shared" si="410"/>
        <v>19</v>
      </c>
      <c r="K219" s="466" t="str">
        <f t="shared" si="410"/>
        <v/>
      </c>
      <c r="L219" s="358">
        <f t="shared" si="410"/>
        <v>14</v>
      </c>
      <c r="M219" s="358">
        <f t="shared" si="410"/>
        <v>9</v>
      </c>
      <c r="N219" s="358">
        <f t="shared" si="410"/>
        <v>14</v>
      </c>
      <c r="O219" s="358">
        <f t="shared" si="410"/>
        <v>18</v>
      </c>
      <c r="P219" s="466" t="str">
        <f t="shared" si="410"/>
        <v/>
      </c>
      <c r="Q219" s="358">
        <f t="shared" si="410"/>
        <v>8</v>
      </c>
      <c r="R219" s="358">
        <f t="shared" si="410"/>
        <v>19</v>
      </c>
      <c r="S219" s="358">
        <f t="shared" si="410"/>
        <v>17</v>
      </c>
      <c r="T219" s="466" t="str">
        <f t="shared" si="410"/>
        <v/>
      </c>
      <c r="U219" s="358">
        <f t="shared" si="410"/>
        <v>8</v>
      </c>
      <c r="V219" s="358">
        <f t="shared" si="410"/>
        <v>9</v>
      </c>
      <c r="W219" s="358">
        <f t="shared" si="410"/>
        <v>17</v>
      </c>
      <c r="X219" s="358">
        <f t="shared" si="410"/>
        <v>14</v>
      </c>
      <c r="Y219" s="466" t="str">
        <f t="shared" si="410"/>
        <v/>
      </c>
      <c r="Z219" s="358">
        <f t="shared" si="410"/>
        <v>17</v>
      </c>
      <c r="AA219" s="358">
        <f t="shared" si="410"/>
        <v>14</v>
      </c>
      <c r="AB219" s="358">
        <f t="shared" si="410"/>
        <v>18</v>
      </c>
      <c r="AC219" s="466" t="str">
        <f t="shared" si="410"/>
        <v/>
      </c>
      <c r="AD219" s="358">
        <f t="shared" si="410"/>
        <v>8</v>
      </c>
      <c r="AE219" s="358">
        <f t="shared" si="410"/>
        <v>9</v>
      </c>
      <c r="AF219" s="358">
        <f t="shared" si="410"/>
        <v>18</v>
      </c>
      <c r="AG219" s="358">
        <f t="shared" si="410"/>
        <v>18</v>
      </c>
      <c r="AH219" s="466" t="str">
        <f t="shared" si="410"/>
        <v/>
      </c>
      <c r="AI219" s="358">
        <f t="shared" si="410"/>
        <v>17</v>
      </c>
      <c r="AJ219" s="358">
        <f t="shared" si="410"/>
        <v>14</v>
      </c>
      <c r="AK219" s="358">
        <f t="shared" si="410"/>
        <v>19</v>
      </c>
      <c r="AL219" s="466" t="str">
        <f t="shared" si="410"/>
        <v/>
      </c>
      <c r="AM219" s="358">
        <f t="shared" si="410"/>
        <v>8</v>
      </c>
      <c r="AN219" s="358">
        <f t="shared" si="410"/>
        <v>9</v>
      </c>
      <c r="AO219" s="358">
        <f t="shared" si="410"/>
        <v>14</v>
      </c>
      <c r="AP219" s="358">
        <f t="shared" si="410"/>
        <v>14</v>
      </c>
      <c r="AQ219" s="466" t="str">
        <f t="shared" si="410"/>
        <v/>
      </c>
      <c r="AR219" s="358">
        <f t="shared" si="410"/>
        <v>10</v>
      </c>
      <c r="AS219" s="358">
        <f t="shared" si="410"/>
        <v>17</v>
      </c>
      <c r="AT219" s="358">
        <f t="shared" si="410"/>
        <v>18</v>
      </c>
      <c r="AU219" s="466" t="str">
        <f t="shared" si="410"/>
        <v/>
      </c>
      <c r="AV219" s="50"/>
      <c r="AX219" s="66"/>
      <c r="AY219" s="66"/>
      <c r="AZ219" s="66"/>
      <c r="BA219" s="66"/>
      <c r="BB219" s="66"/>
      <c r="BC219" s="66"/>
      <c r="BD219" s="66"/>
      <c r="BE219" s="66"/>
      <c r="BF219" s="66"/>
      <c r="BG219" s="66"/>
      <c r="BH219" s="66"/>
      <c r="BI219" s="66"/>
      <c r="BJ219" s="66"/>
      <c r="BK219" s="66"/>
      <c r="BL219" s="66"/>
      <c r="BM219" s="66"/>
      <c r="BN219" s="66"/>
      <c r="BO219" s="66"/>
      <c r="BP219" s="66"/>
      <c r="BQ219" s="66"/>
      <c r="BR219" s="66"/>
      <c r="BS219" s="66"/>
      <c r="BT219" s="66"/>
      <c r="BU219" s="66"/>
      <c r="BV219" s="66"/>
      <c r="BW219" s="66"/>
      <c r="BX219" s="66"/>
      <c r="BY219" s="66"/>
      <c r="BZ219" s="66"/>
      <c r="CA219" s="66"/>
      <c r="CB219" s="66"/>
      <c r="CC219" s="66"/>
      <c r="CD219" s="66"/>
      <c r="CE219" s="66"/>
      <c r="CF219" s="66"/>
      <c r="CG219" s="66"/>
      <c r="CH219" s="66"/>
      <c r="CI219" s="66"/>
      <c r="CJ219" s="66"/>
      <c r="CK219" s="66"/>
      <c r="CL219" s="66"/>
      <c r="CM219" s="66"/>
      <c r="CN219" s="66"/>
      <c r="CO219" s="66"/>
      <c r="CP219" s="66"/>
      <c r="CQ219" s="66"/>
      <c r="CR219" s="66"/>
      <c r="CS219" s="66"/>
      <c r="CT219" s="66"/>
      <c r="CU219" s="66"/>
      <c r="CV219" s="66"/>
      <c r="CW219" s="66"/>
      <c r="CX219" s="66"/>
      <c r="CY219" s="66"/>
      <c r="CZ219" s="66"/>
      <c r="DA219" s="66"/>
      <c r="DB219" s="66"/>
      <c r="DC219" s="66"/>
      <c r="DD219" s="66"/>
      <c r="DE219" s="66"/>
      <c r="DF219" s="66"/>
      <c r="DG219" s="66"/>
      <c r="DH219" s="66"/>
      <c r="DI219" s="66"/>
      <c r="DJ219" s="66"/>
      <c r="DK219" s="66"/>
      <c r="DL219" s="66"/>
      <c r="DM219" s="66"/>
      <c r="DN219" s="66"/>
      <c r="DO219" s="66"/>
      <c r="DP219" s="66"/>
    </row>
    <row r="220" spans="1:120" x14ac:dyDescent="0.25">
      <c r="A220" s="48" t="str">
        <f t="shared" si="401"/>
        <v>7A</v>
      </c>
      <c r="B220" s="49"/>
      <c r="C220" s="358">
        <f t="shared" ref="C220:AU220" si="411">IF(C236&gt;0,C236,"")</f>
        <v>9</v>
      </c>
      <c r="D220" s="358">
        <f t="shared" si="411"/>
        <v>13</v>
      </c>
      <c r="E220" s="358">
        <f t="shared" si="411"/>
        <v>15</v>
      </c>
      <c r="F220" s="358">
        <f t="shared" si="411"/>
        <v>12</v>
      </c>
      <c r="G220" s="466" t="str">
        <f t="shared" si="411"/>
        <v/>
      </c>
      <c r="H220" s="358">
        <f t="shared" si="411"/>
        <v>17</v>
      </c>
      <c r="I220" s="358">
        <f t="shared" si="411"/>
        <v>8</v>
      </c>
      <c r="J220" s="358">
        <f t="shared" si="411"/>
        <v>17</v>
      </c>
      <c r="K220" s="466" t="str">
        <f t="shared" si="411"/>
        <v/>
      </c>
      <c r="L220" s="358">
        <f t="shared" si="411"/>
        <v>9</v>
      </c>
      <c r="M220" s="358">
        <f t="shared" si="411"/>
        <v>19</v>
      </c>
      <c r="N220" s="358">
        <f t="shared" si="411"/>
        <v>15</v>
      </c>
      <c r="O220" s="358">
        <f t="shared" si="411"/>
        <v>12</v>
      </c>
      <c r="P220" s="466" t="str">
        <f t="shared" si="411"/>
        <v/>
      </c>
      <c r="Q220" s="358">
        <f t="shared" si="411"/>
        <v>10</v>
      </c>
      <c r="R220" s="358">
        <f t="shared" si="411"/>
        <v>13</v>
      </c>
      <c r="S220" s="358">
        <f t="shared" si="411"/>
        <v>8</v>
      </c>
      <c r="T220" s="466" t="str">
        <f t="shared" si="411"/>
        <v/>
      </c>
      <c r="U220" s="358">
        <f t="shared" si="411"/>
        <v>9</v>
      </c>
      <c r="V220" s="358">
        <f t="shared" si="411"/>
        <v>19</v>
      </c>
      <c r="W220" s="358">
        <f t="shared" si="411"/>
        <v>8</v>
      </c>
      <c r="X220" s="358">
        <f t="shared" si="411"/>
        <v>13</v>
      </c>
      <c r="Y220" s="466" t="str">
        <f t="shared" si="411"/>
        <v/>
      </c>
      <c r="Z220" s="358">
        <f t="shared" si="411"/>
        <v>15</v>
      </c>
      <c r="AA220" s="358">
        <f t="shared" si="411"/>
        <v>17</v>
      </c>
      <c r="AB220" s="358">
        <f t="shared" si="411"/>
        <v>17</v>
      </c>
      <c r="AC220" s="466" t="str">
        <f t="shared" si="411"/>
        <v/>
      </c>
      <c r="AD220" s="358">
        <f t="shared" si="411"/>
        <v>9</v>
      </c>
      <c r="AE220" s="358">
        <f t="shared" si="411"/>
        <v>15</v>
      </c>
      <c r="AF220" s="358">
        <f t="shared" si="411"/>
        <v>12</v>
      </c>
      <c r="AG220" s="358">
        <f t="shared" si="411"/>
        <v>13</v>
      </c>
      <c r="AH220" s="466" t="str">
        <f t="shared" si="411"/>
        <v/>
      </c>
      <c r="AI220" s="358">
        <f t="shared" si="411"/>
        <v>19</v>
      </c>
      <c r="AJ220" s="358">
        <f t="shared" si="411"/>
        <v>17</v>
      </c>
      <c r="AK220" s="358">
        <f t="shared" si="411"/>
        <v>8</v>
      </c>
      <c r="AL220" s="466" t="str">
        <f t="shared" si="411"/>
        <v/>
      </c>
      <c r="AM220" s="358">
        <f t="shared" si="411"/>
        <v>9</v>
      </c>
      <c r="AN220" s="358">
        <f t="shared" si="411"/>
        <v>13</v>
      </c>
      <c r="AO220" s="358">
        <f t="shared" si="411"/>
        <v>12</v>
      </c>
      <c r="AP220" s="358">
        <f t="shared" si="411"/>
        <v>17</v>
      </c>
      <c r="AQ220" s="466" t="str">
        <f t="shared" si="411"/>
        <v/>
      </c>
      <c r="AR220" s="358">
        <f t="shared" si="411"/>
        <v>15</v>
      </c>
      <c r="AS220" s="358">
        <f t="shared" si="411"/>
        <v>8</v>
      </c>
      <c r="AT220" s="358">
        <f t="shared" si="411"/>
        <v>17</v>
      </c>
      <c r="AU220" s="466" t="str">
        <f t="shared" si="411"/>
        <v/>
      </c>
      <c r="AV220" s="50"/>
      <c r="AX220" s="66"/>
      <c r="AY220" s="66"/>
      <c r="AZ220" s="66"/>
      <c r="BA220" s="66"/>
      <c r="BB220" s="66"/>
      <c r="BC220" s="66"/>
      <c r="BD220" s="66"/>
      <c r="BE220" s="66"/>
      <c r="BF220" s="66"/>
      <c r="BG220" s="66"/>
      <c r="BH220" s="66"/>
      <c r="BI220" s="66"/>
      <c r="BJ220" s="66"/>
      <c r="BK220" s="66"/>
      <c r="BL220" s="66"/>
      <c r="BM220" s="66"/>
      <c r="BN220" s="66"/>
      <c r="BO220" s="66"/>
      <c r="BP220" s="66"/>
      <c r="BQ220" s="66"/>
      <c r="BR220" s="66"/>
      <c r="BS220" s="66"/>
      <c r="BT220" s="66"/>
      <c r="BU220" s="66"/>
      <c r="BV220" s="66"/>
      <c r="BW220" s="66"/>
      <c r="BX220" s="66"/>
      <c r="BY220" s="66"/>
      <c r="BZ220" s="66"/>
      <c r="CA220" s="66"/>
      <c r="CB220" s="66"/>
      <c r="CC220" s="66"/>
      <c r="CD220" s="66"/>
      <c r="CE220" s="66"/>
      <c r="CF220" s="66"/>
      <c r="CG220" s="66"/>
      <c r="CH220" s="66"/>
      <c r="CI220" s="66"/>
      <c r="CJ220" s="66"/>
      <c r="CK220" s="66"/>
      <c r="CL220" s="66"/>
      <c r="CM220" s="66"/>
      <c r="CN220" s="66"/>
      <c r="CO220" s="66"/>
      <c r="CP220" s="66"/>
      <c r="CQ220" s="66"/>
      <c r="CR220" s="66"/>
      <c r="CS220" s="66"/>
      <c r="CT220" s="66"/>
      <c r="CU220" s="66"/>
      <c r="CV220" s="66"/>
      <c r="CW220" s="66"/>
      <c r="CX220" s="66"/>
      <c r="CY220" s="66"/>
      <c r="CZ220" s="66"/>
      <c r="DA220" s="66"/>
      <c r="DB220" s="66"/>
      <c r="DC220" s="66"/>
      <c r="DD220" s="66"/>
      <c r="DE220" s="66"/>
      <c r="DF220" s="66"/>
      <c r="DG220" s="66"/>
      <c r="DH220" s="66"/>
      <c r="DI220" s="66"/>
      <c r="DJ220" s="66"/>
      <c r="DK220" s="66"/>
      <c r="DL220" s="66"/>
      <c r="DM220" s="66"/>
      <c r="DN220" s="66"/>
      <c r="DO220" s="66"/>
      <c r="DP220" s="66"/>
    </row>
    <row r="221" spans="1:120" x14ac:dyDescent="0.25">
      <c r="A221" s="48" t="str">
        <f t="shared" si="401"/>
        <v>8A</v>
      </c>
      <c r="B221" s="49"/>
      <c r="C221" s="358">
        <f t="shared" ref="C221:AU221" si="412">IF(C237&gt;0,C237,"")</f>
        <v>10</v>
      </c>
      <c r="D221" s="358">
        <f t="shared" si="412"/>
        <v>16</v>
      </c>
      <c r="E221" s="358">
        <f t="shared" si="412"/>
        <v>8</v>
      </c>
      <c r="F221" s="358">
        <f t="shared" si="412"/>
        <v>15</v>
      </c>
      <c r="G221" s="466" t="str">
        <f t="shared" si="412"/>
        <v/>
      </c>
      <c r="H221" s="358">
        <f t="shared" si="412"/>
        <v>9</v>
      </c>
      <c r="I221" s="358">
        <f t="shared" si="412"/>
        <v>12</v>
      </c>
      <c r="J221" s="358">
        <f t="shared" si="412"/>
        <v>13</v>
      </c>
      <c r="K221" s="466" t="str">
        <f t="shared" si="412"/>
        <v/>
      </c>
      <c r="L221" s="358">
        <f t="shared" si="412"/>
        <v>11</v>
      </c>
      <c r="M221" s="358">
        <f t="shared" si="412"/>
        <v>8</v>
      </c>
      <c r="N221" s="358">
        <f t="shared" si="412"/>
        <v>16</v>
      </c>
      <c r="O221" s="358">
        <f t="shared" si="412"/>
        <v>10</v>
      </c>
      <c r="P221" s="466" t="str">
        <f t="shared" si="412"/>
        <v/>
      </c>
      <c r="Q221" s="358">
        <f t="shared" si="412"/>
        <v>15</v>
      </c>
      <c r="R221" s="358">
        <f t="shared" si="412"/>
        <v>9</v>
      </c>
      <c r="S221" s="358">
        <f t="shared" si="412"/>
        <v>13</v>
      </c>
      <c r="T221" s="466" t="str">
        <f t="shared" si="412"/>
        <v/>
      </c>
      <c r="U221" s="358">
        <f t="shared" si="412"/>
        <v>10</v>
      </c>
      <c r="V221" s="358">
        <f t="shared" si="412"/>
        <v>16</v>
      </c>
      <c r="W221" s="358">
        <f t="shared" si="412"/>
        <v>11</v>
      </c>
      <c r="X221" s="358">
        <f t="shared" si="412"/>
        <v>8</v>
      </c>
      <c r="Y221" s="466" t="str">
        <f t="shared" si="412"/>
        <v/>
      </c>
      <c r="Z221" s="358">
        <f t="shared" si="412"/>
        <v>12</v>
      </c>
      <c r="AA221" s="358">
        <f t="shared" si="412"/>
        <v>15</v>
      </c>
      <c r="AB221" s="358">
        <f t="shared" si="412"/>
        <v>13</v>
      </c>
      <c r="AC221" s="466" t="str">
        <f t="shared" si="412"/>
        <v/>
      </c>
      <c r="AD221" s="358">
        <f t="shared" si="412"/>
        <v>10</v>
      </c>
      <c r="AE221" s="358">
        <f t="shared" si="412"/>
        <v>8</v>
      </c>
      <c r="AF221" s="358">
        <f t="shared" si="412"/>
        <v>11</v>
      </c>
      <c r="AG221" s="358">
        <f t="shared" si="412"/>
        <v>12</v>
      </c>
      <c r="AH221" s="466" t="str">
        <f t="shared" si="412"/>
        <v/>
      </c>
      <c r="AI221" s="358">
        <f t="shared" si="412"/>
        <v>15</v>
      </c>
      <c r="AJ221" s="358">
        <f t="shared" si="412"/>
        <v>9</v>
      </c>
      <c r="AK221" s="358">
        <f t="shared" si="412"/>
        <v>13</v>
      </c>
      <c r="AL221" s="466" t="str">
        <f t="shared" si="412"/>
        <v/>
      </c>
      <c r="AM221" s="358">
        <f t="shared" si="412"/>
        <v>10</v>
      </c>
      <c r="AN221" s="358">
        <f t="shared" si="412"/>
        <v>16</v>
      </c>
      <c r="AO221" s="358">
        <f t="shared" si="412"/>
        <v>11</v>
      </c>
      <c r="AP221" s="358">
        <f t="shared" si="412"/>
        <v>13</v>
      </c>
      <c r="AQ221" s="466" t="str">
        <f t="shared" si="412"/>
        <v/>
      </c>
      <c r="AR221" s="358">
        <f t="shared" si="412"/>
        <v>9</v>
      </c>
      <c r="AS221" s="358">
        <f t="shared" si="412"/>
        <v>15</v>
      </c>
      <c r="AT221" s="358">
        <f t="shared" si="412"/>
        <v>12</v>
      </c>
      <c r="AU221" s="466" t="str">
        <f t="shared" si="412"/>
        <v/>
      </c>
      <c r="AV221" s="50"/>
      <c r="AX221" s="66"/>
      <c r="AY221" s="66"/>
      <c r="AZ221" s="66"/>
      <c r="BA221" s="66"/>
      <c r="BB221" s="66"/>
      <c r="BC221" s="66"/>
      <c r="BD221" s="66"/>
      <c r="BE221" s="66"/>
      <c r="BF221" s="66"/>
      <c r="BG221" s="66"/>
      <c r="BH221" s="66"/>
      <c r="BI221" s="66"/>
      <c r="BJ221" s="66"/>
      <c r="BK221" s="66"/>
      <c r="BL221" s="66"/>
      <c r="BM221" s="66"/>
      <c r="BN221" s="66"/>
      <c r="BO221" s="66"/>
      <c r="BP221" s="66"/>
      <c r="BQ221" s="66"/>
      <c r="BR221" s="66"/>
      <c r="BS221" s="66"/>
      <c r="BT221" s="66"/>
      <c r="BU221" s="66"/>
      <c r="BV221" s="66"/>
      <c r="BW221" s="66"/>
      <c r="BX221" s="66"/>
      <c r="BY221" s="66"/>
      <c r="BZ221" s="66"/>
      <c r="CA221" s="66"/>
      <c r="CB221" s="66"/>
      <c r="CC221" s="66"/>
      <c r="CD221" s="66"/>
      <c r="CE221" s="66"/>
      <c r="CF221" s="66"/>
      <c r="CG221" s="66"/>
      <c r="CH221" s="66"/>
      <c r="CI221" s="66"/>
      <c r="CJ221" s="66"/>
      <c r="CK221" s="66"/>
      <c r="CL221" s="66"/>
      <c r="CM221" s="66"/>
      <c r="CN221" s="66"/>
      <c r="CO221" s="66"/>
      <c r="CP221" s="66"/>
      <c r="CQ221" s="66"/>
      <c r="CR221" s="66"/>
      <c r="CS221" s="66"/>
      <c r="CT221" s="66"/>
      <c r="CU221" s="66"/>
      <c r="CV221" s="66"/>
      <c r="CW221" s="66"/>
      <c r="CX221" s="66"/>
      <c r="CY221" s="66"/>
      <c r="CZ221" s="66"/>
      <c r="DA221" s="66"/>
      <c r="DB221" s="66"/>
      <c r="DC221" s="66"/>
      <c r="DD221" s="66"/>
      <c r="DE221" s="66"/>
      <c r="DF221" s="66"/>
      <c r="DG221" s="66"/>
      <c r="DH221" s="66"/>
      <c r="DI221" s="66"/>
      <c r="DJ221" s="66"/>
      <c r="DK221" s="66"/>
      <c r="DL221" s="66"/>
      <c r="DM221" s="66"/>
      <c r="DN221" s="66"/>
      <c r="DO221" s="66"/>
      <c r="DP221" s="66"/>
    </row>
    <row r="222" spans="1:120" x14ac:dyDescent="0.25">
      <c r="A222" s="48" t="str">
        <f t="shared" si="401"/>
        <v>9A</v>
      </c>
      <c r="B222" s="49"/>
      <c r="C222" s="358">
        <f t="shared" ref="C222:AU222" si="413">IF(C238&gt;0,C238,"")</f>
        <v>11</v>
      </c>
      <c r="D222" s="358">
        <f t="shared" si="413"/>
        <v>10</v>
      </c>
      <c r="E222" s="358">
        <f t="shared" si="413"/>
        <v>16</v>
      </c>
      <c r="F222" s="358">
        <f t="shared" si="413"/>
        <v>22</v>
      </c>
      <c r="G222" s="466" t="str">
        <f t="shared" si="413"/>
        <v/>
      </c>
      <c r="H222" s="358">
        <f t="shared" si="413"/>
        <v>15</v>
      </c>
      <c r="I222" s="358">
        <f t="shared" si="413"/>
        <v>13</v>
      </c>
      <c r="J222" s="358">
        <f t="shared" si="413"/>
        <v>12</v>
      </c>
      <c r="K222" s="466" t="str">
        <f t="shared" si="413"/>
        <v/>
      </c>
      <c r="L222" s="358">
        <f t="shared" si="413"/>
        <v>16</v>
      </c>
      <c r="M222" s="358">
        <f t="shared" si="413"/>
        <v>10</v>
      </c>
      <c r="N222" s="358">
        <f t="shared" si="413"/>
        <v>11</v>
      </c>
      <c r="O222" s="358">
        <f t="shared" si="413"/>
        <v>22</v>
      </c>
      <c r="P222" s="466" t="str">
        <f t="shared" si="413"/>
        <v/>
      </c>
      <c r="Q222" s="358">
        <f t="shared" si="413"/>
        <v>13</v>
      </c>
      <c r="R222" s="358">
        <f t="shared" si="413"/>
        <v>20</v>
      </c>
      <c r="S222" s="358">
        <f t="shared" si="413"/>
        <v>15</v>
      </c>
      <c r="T222" s="466" t="str">
        <f t="shared" si="413"/>
        <v/>
      </c>
      <c r="U222" s="358">
        <f t="shared" si="413"/>
        <v>11</v>
      </c>
      <c r="V222" s="358">
        <f t="shared" si="413"/>
        <v>10</v>
      </c>
      <c r="W222" s="358">
        <f t="shared" si="413"/>
        <v>16</v>
      </c>
      <c r="X222" s="358">
        <f t="shared" si="413"/>
        <v>16</v>
      </c>
      <c r="Y222" s="466" t="str">
        <f t="shared" si="413"/>
        <v/>
      </c>
      <c r="Z222" s="358">
        <f t="shared" si="413"/>
        <v>13</v>
      </c>
      <c r="AA222" s="358">
        <f t="shared" si="413"/>
        <v>12</v>
      </c>
      <c r="AB222" s="358">
        <f t="shared" si="413"/>
        <v>15</v>
      </c>
      <c r="AC222" s="466" t="str">
        <f t="shared" si="413"/>
        <v/>
      </c>
      <c r="AD222" s="358">
        <f t="shared" si="413"/>
        <v>11</v>
      </c>
      <c r="AE222" s="358">
        <f t="shared" si="413"/>
        <v>10</v>
      </c>
      <c r="AF222" s="358">
        <f t="shared" si="413"/>
        <v>22</v>
      </c>
      <c r="AG222" s="358">
        <f t="shared" si="413"/>
        <v>20</v>
      </c>
      <c r="AH222" s="466" t="str">
        <f t="shared" si="413"/>
        <v/>
      </c>
      <c r="AI222" s="358">
        <f t="shared" si="413"/>
        <v>13</v>
      </c>
      <c r="AJ222" s="358">
        <f t="shared" si="413"/>
        <v>15</v>
      </c>
      <c r="AK222" s="358">
        <f t="shared" si="413"/>
        <v>12</v>
      </c>
      <c r="AL222" s="466" t="str">
        <f t="shared" si="413"/>
        <v/>
      </c>
      <c r="AM222" s="358">
        <f t="shared" si="413"/>
        <v>16</v>
      </c>
      <c r="AN222" s="358">
        <f t="shared" si="413"/>
        <v>22</v>
      </c>
      <c r="AO222" s="358">
        <f t="shared" si="413"/>
        <v>10</v>
      </c>
      <c r="AP222" s="358">
        <f t="shared" si="413"/>
        <v>20</v>
      </c>
      <c r="AQ222" s="466" t="str">
        <f t="shared" si="413"/>
        <v/>
      </c>
      <c r="AR222" s="358">
        <f t="shared" si="413"/>
        <v>12</v>
      </c>
      <c r="AS222" s="358">
        <f t="shared" si="413"/>
        <v>13</v>
      </c>
      <c r="AT222" s="358">
        <f t="shared" si="413"/>
        <v>15</v>
      </c>
      <c r="AU222" s="466" t="str">
        <f t="shared" si="413"/>
        <v/>
      </c>
      <c r="AV222" s="50"/>
      <c r="AX222" s="66"/>
      <c r="AY222" s="66"/>
      <c r="AZ222" s="66"/>
      <c r="BA222" s="66"/>
      <c r="BB222" s="66"/>
      <c r="BC222" s="66"/>
      <c r="BD222" s="66"/>
      <c r="BE222" s="66"/>
      <c r="BF222" s="66"/>
      <c r="BG222" s="66"/>
      <c r="BH222" s="66"/>
      <c r="BI222" s="66"/>
      <c r="BJ222" s="66"/>
      <c r="BK222" s="66"/>
      <c r="BL222" s="66"/>
      <c r="BM222" s="66"/>
      <c r="BN222" s="66"/>
      <c r="BO222" s="66"/>
      <c r="BP222" s="66"/>
      <c r="BQ222" s="66"/>
      <c r="BR222" s="66"/>
      <c r="BS222" s="66"/>
      <c r="BT222" s="66"/>
      <c r="BU222" s="66"/>
      <c r="BV222" s="66"/>
      <c r="BW222" s="66"/>
      <c r="BX222" s="66"/>
      <c r="BY222" s="66"/>
      <c r="BZ222" s="66"/>
      <c r="CA222" s="66"/>
      <c r="CB222" s="66"/>
      <c r="CC222" s="66"/>
      <c r="CD222" s="66"/>
      <c r="CE222" s="66"/>
      <c r="CF222" s="66"/>
      <c r="CG222" s="66"/>
      <c r="CH222" s="66"/>
      <c r="CI222" s="66"/>
      <c r="CJ222" s="66"/>
      <c r="CK222" s="66"/>
      <c r="CL222" s="66"/>
      <c r="CM222" s="66"/>
      <c r="CN222" s="66"/>
      <c r="CO222" s="66"/>
      <c r="CP222" s="66"/>
      <c r="CQ222" s="66"/>
      <c r="CR222" s="66"/>
      <c r="CS222" s="66"/>
      <c r="CT222" s="66"/>
      <c r="CU222" s="66"/>
      <c r="CV222" s="66"/>
      <c r="CW222" s="66"/>
      <c r="CX222" s="66"/>
      <c r="CY222" s="66"/>
      <c r="CZ222" s="66"/>
      <c r="DA222" s="66"/>
      <c r="DB222" s="66"/>
      <c r="DC222" s="66"/>
      <c r="DD222" s="66"/>
      <c r="DE222" s="66"/>
      <c r="DF222" s="66"/>
      <c r="DG222" s="66"/>
      <c r="DH222" s="66"/>
      <c r="DI222" s="66"/>
      <c r="DJ222" s="66"/>
      <c r="DK222" s="66"/>
      <c r="DL222" s="66"/>
      <c r="DM222" s="66"/>
      <c r="DN222" s="66"/>
      <c r="DO222" s="66"/>
      <c r="DP222" s="66"/>
    </row>
    <row r="223" spans="1:120" x14ac:dyDescent="0.25">
      <c r="A223" s="48" t="str">
        <f t="shared" si="401"/>
        <v>10A</v>
      </c>
      <c r="B223" s="49"/>
      <c r="C223" s="358">
        <f t="shared" ref="C223:AU223" si="414">IF(C239&gt;0,C239,"")</f>
        <v>12</v>
      </c>
      <c r="D223" s="358">
        <f t="shared" si="414"/>
        <v>20</v>
      </c>
      <c r="E223" s="358">
        <f t="shared" si="414"/>
        <v>10</v>
      </c>
      <c r="F223" s="358">
        <f t="shared" si="414"/>
        <v>13</v>
      </c>
      <c r="G223" s="466" t="str">
        <f t="shared" si="414"/>
        <v/>
      </c>
      <c r="H223" s="358">
        <f t="shared" si="414"/>
        <v>16</v>
      </c>
      <c r="I223" s="358">
        <f t="shared" si="414"/>
        <v>22</v>
      </c>
      <c r="J223" s="358">
        <f t="shared" si="414"/>
        <v>15</v>
      </c>
      <c r="K223" s="466" t="str">
        <f t="shared" si="414"/>
        <v/>
      </c>
      <c r="L223" s="358">
        <f t="shared" si="414"/>
        <v>15</v>
      </c>
      <c r="M223" s="358">
        <f t="shared" si="414"/>
        <v>16</v>
      </c>
      <c r="N223" s="358">
        <f t="shared" si="414"/>
        <v>10</v>
      </c>
      <c r="O223" s="358">
        <f t="shared" si="414"/>
        <v>13</v>
      </c>
      <c r="P223" s="466" t="str">
        <f t="shared" si="414"/>
        <v/>
      </c>
      <c r="Q223" s="358">
        <f t="shared" si="414"/>
        <v>12</v>
      </c>
      <c r="R223" s="358">
        <f t="shared" si="414"/>
        <v>11</v>
      </c>
      <c r="S223" s="358">
        <f t="shared" si="414"/>
        <v>20</v>
      </c>
      <c r="T223" s="466" t="str">
        <f t="shared" si="414"/>
        <v/>
      </c>
      <c r="U223" s="358">
        <f t="shared" si="414"/>
        <v>13</v>
      </c>
      <c r="V223" s="358">
        <f t="shared" si="414"/>
        <v>11</v>
      </c>
      <c r="W223" s="358">
        <f t="shared" si="414"/>
        <v>15</v>
      </c>
      <c r="X223" s="358">
        <f t="shared" si="414"/>
        <v>10</v>
      </c>
      <c r="Y223" s="466" t="str">
        <f t="shared" si="414"/>
        <v/>
      </c>
      <c r="Z223" s="358">
        <f t="shared" si="414"/>
        <v>22</v>
      </c>
      <c r="AA223" s="358">
        <f t="shared" si="414"/>
        <v>10</v>
      </c>
      <c r="AB223" s="358">
        <f t="shared" si="414"/>
        <v>20</v>
      </c>
      <c r="AC223" s="466" t="str">
        <f t="shared" si="414"/>
        <v/>
      </c>
      <c r="AD223" s="358">
        <f t="shared" si="414"/>
        <v>12</v>
      </c>
      <c r="AE223" s="358">
        <f t="shared" si="414"/>
        <v>11</v>
      </c>
      <c r="AF223" s="358">
        <f t="shared" si="414"/>
        <v>15</v>
      </c>
      <c r="AG223" s="358">
        <f t="shared" si="414"/>
        <v>16</v>
      </c>
      <c r="AH223" s="466" t="str">
        <f t="shared" si="414"/>
        <v/>
      </c>
      <c r="AI223" s="358">
        <f t="shared" si="414"/>
        <v>20</v>
      </c>
      <c r="AJ223" s="358">
        <f t="shared" si="414"/>
        <v>13</v>
      </c>
      <c r="AK223" s="358">
        <f t="shared" si="414"/>
        <v>22</v>
      </c>
      <c r="AL223" s="466" t="str">
        <f t="shared" si="414"/>
        <v/>
      </c>
      <c r="AM223" s="358">
        <f t="shared" si="414"/>
        <v>11</v>
      </c>
      <c r="AN223" s="358">
        <f t="shared" si="414"/>
        <v>15</v>
      </c>
      <c r="AO223" s="358">
        <f t="shared" si="414"/>
        <v>16</v>
      </c>
      <c r="AP223" s="358">
        <f t="shared" si="414"/>
        <v>10</v>
      </c>
      <c r="AQ223" s="466" t="str">
        <f t="shared" si="414"/>
        <v/>
      </c>
      <c r="AR223" s="358">
        <f t="shared" si="414"/>
        <v>22</v>
      </c>
      <c r="AS223" s="358">
        <f t="shared" si="414"/>
        <v>12</v>
      </c>
      <c r="AT223" s="358">
        <f t="shared" si="414"/>
        <v>13</v>
      </c>
      <c r="AU223" s="466" t="str">
        <f t="shared" si="414"/>
        <v/>
      </c>
      <c r="AV223" s="50"/>
      <c r="AX223" s="66"/>
      <c r="AY223" s="66"/>
      <c r="AZ223" s="66"/>
      <c r="BA223" s="66"/>
      <c r="BB223" s="66"/>
      <c r="BC223" s="66"/>
      <c r="BD223" s="66"/>
      <c r="BE223" s="66"/>
      <c r="BF223" s="66"/>
      <c r="BG223" s="66"/>
      <c r="BH223" s="66"/>
      <c r="BI223" s="66"/>
      <c r="BJ223" s="66"/>
      <c r="BK223" s="66"/>
      <c r="BL223" s="66"/>
      <c r="BM223" s="66"/>
      <c r="BN223" s="66"/>
      <c r="BO223" s="66"/>
      <c r="BP223" s="66"/>
      <c r="BQ223" s="66"/>
      <c r="BR223" s="66"/>
      <c r="BS223" s="66"/>
      <c r="BT223" s="66"/>
      <c r="BU223" s="66"/>
      <c r="BV223" s="66"/>
      <c r="BW223" s="66"/>
      <c r="BX223" s="66"/>
      <c r="BY223" s="66"/>
      <c r="BZ223" s="66"/>
      <c r="CA223" s="66"/>
      <c r="CB223" s="66"/>
      <c r="CC223" s="66"/>
      <c r="CD223" s="66"/>
      <c r="CE223" s="66"/>
      <c r="CF223" s="66"/>
      <c r="CG223" s="66"/>
      <c r="CH223" s="66"/>
      <c r="CI223" s="66"/>
      <c r="CJ223" s="66"/>
      <c r="CK223" s="66"/>
      <c r="CL223" s="66"/>
      <c r="CM223" s="66"/>
      <c r="CN223" s="66"/>
      <c r="CO223" s="66"/>
      <c r="CP223" s="66"/>
      <c r="CQ223" s="66"/>
      <c r="CR223" s="66"/>
      <c r="CS223" s="66"/>
      <c r="CT223" s="66"/>
      <c r="CU223" s="66"/>
      <c r="CV223" s="66"/>
      <c r="CW223" s="66"/>
      <c r="CX223" s="66"/>
      <c r="CY223" s="66"/>
      <c r="CZ223" s="66"/>
      <c r="DA223" s="66"/>
      <c r="DB223" s="66"/>
      <c r="DC223" s="66"/>
      <c r="DD223" s="66"/>
      <c r="DE223" s="66"/>
      <c r="DF223" s="66"/>
      <c r="DG223" s="66"/>
      <c r="DH223" s="66"/>
      <c r="DI223" s="66"/>
      <c r="DJ223" s="66"/>
      <c r="DK223" s="66"/>
      <c r="DL223" s="66"/>
      <c r="DM223" s="66"/>
      <c r="DN223" s="66"/>
      <c r="DO223" s="66"/>
      <c r="DP223" s="66"/>
    </row>
    <row r="224" spans="1:120" x14ac:dyDescent="0.25">
      <c r="A224" s="48" t="str">
        <f t="shared" si="401"/>
        <v>BTC</v>
      </c>
      <c r="B224" s="49"/>
      <c r="C224" s="358">
        <f t="shared" ref="C224:AU224" si="415">IF(C240&gt;0,C240,"")</f>
        <v>22</v>
      </c>
      <c r="D224" s="358">
        <f t="shared" si="415"/>
        <v>22</v>
      </c>
      <c r="E224" s="358">
        <f t="shared" si="415"/>
        <v>22</v>
      </c>
      <c r="F224" s="358" t="str">
        <f t="shared" si="415"/>
        <v/>
      </c>
      <c r="G224" s="466" t="str">
        <f t="shared" si="415"/>
        <v/>
      </c>
      <c r="H224" s="358" t="str">
        <f t="shared" si="415"/>
        <v/>
      </c>
      <c r="I224" s="358" t="str">
        <f t="shared" si="415"/>
        <v/>
      </c>
      <c r="J224" s="358" t="str">
        <f t="shared" si="415"/>
        <v/>
      </c>
      <c r="K224" s="466" t="str">
        <f t="shared" si="415"/>
        <v/>
      </c>
      <c r="L224" s="358">
        <f t="shared" si="415"/>
        <v>22</v>
      </c>
      <c r="M224" s="358">
        <f t="shared" si="415"/>
        <v>22</v>
      </c>
      <c r="N224" s="358">
        <f t="shared" si="415"/>
        <v>22</v>
      </c>
      <c r="O224" s="358" t="str">
        <f t="shared" si="415"/>
        <v/>
      </c>
      <c r="P224" s="466" t="str">
        <f t="shared" si="415"/>
        <v/>
      </c>
      <c r="Q224" s="358" t="str">
        <f t="shared" si="415"/>
        <v/>
      </c>
      <c r="R224" s="358" t="str">
        <f t="shared" si="415"/>
        <v/>
      </c>
      <c r="S224" s="358" t="str">
        <f t="shared" si="415"/>
        <v/>
      </c>
      <c r="T224" s="466" t="str">
        <f t="shared" si="415"/>
        <v/>
      </c>
      <c r="U224" s="358">
        <f t="shared" si="415"/>
        <v>22</v>
      </c>
      <c r="V224" s="358">
        <f t="shared" si="415"/>
        <v>22</v>
      </c>
      <c r="W224" s="358">
        <f t="shared" si="415"/>
        <v>22</v>
      </c>
      <c r="X224" s="358" t="str">
        <f t="shared" si="415"/>
        <v/>
      </c>
      <c r="Y224" s="466" t="str">
        <f t="shared" si="415"/>
        <v/>
      </c>
      <c r="Z224" s="358" t="str">
        <f t="shared" si="415"/>
        <v/>
      </c>
      <c r="AA224" s="358" t="str">
        <f t="shared" si="415"/>
        <v/>
      </c>
      <c r="AB224" s="358" t="str">
        <f t="shared" si="415"/>
        <v/>
      </c>
      <c r="AC224" s="466" t="str">
        <f t="shared" si="415"/>
        <v/>
      </c>
      <c r="AD224" s="358">
        <f t="shared" si="415"/>
        <v>22</v>
      </c>
      <c r="AE224" s="358">
        <f t="shared" si="415"/>
        <v>22</v>
      </c>
      <c r="AF224" s="358">
        <f t="shared" si="415"/>
        <v>10</v>
      </c>
      <c r="AG224" s="358" t="str">
        <f t="shared" si="415"/>
        <v/>
      </c>
      <c r="AH224" s="466" t="str">
        <f t="shared" si="415"/>
        <v/>
      </c>
      <c r="AI224" s="358" t="str">
        <f t="shared" si="415"/>
        <v/>
      </c>
      <c r="AJ224" s="358" t="str">
        <f t="shared" si="415"/>
        <v/>
      </c>
      <c r="AK224" s="358" t="str">
        <f t="shared" si="415"/>
        <v/>
      </c>
      <c r="AL224" s="466" t="str">
        <f t="shared" si="415"/>
        <v/>
      </c>
      <c r="AM224" s="358">
        <f t="shared" si="415"/>
        <v>22</v>
      </c>
      <c r="AN224" s="358">
        <f t="shared" si="415"/>
        <v>10</v>
      </c>
      <c r="AO224" s="358" t="str">
        <f t="shared" si="415"/>
        <v/>
      </c>
      <c r="AP224" s="358" t="str">
        <f t="shared" si="415"/>
        <v/>
      </c>
      <c r="AQ224" s="466" t="str">
        <f t="shared" si="415"/>
        <v/>
      </c>
      <c r="AR224" s="358" t="str">
        <f t="shared" si="415"/>
        <v/>
      </c>
      <c r="AS224" s="358" t="str">
        <f t="shared" si="415"/>
        <v/>
      </c>
      <c r="AT224" s="358" t="str">
        <f t="shared" si="415"/>
        <v/>
      </c>
      <c r="AU224" s="466" t="str">
        <f t="shared" si="415"/>
        <v/>
      </c>
      <c r="AV224" s="50"/>
      <c r="AX224" s="66"/>
      <c r="AY224" s="66"/>
      <c r="AZ224" s="66"/>
      <c r="BA224" s="66"/>
      <c r="BB224" s="66"/>
      <c r="BC224" s="66"/>
      <c r="BD224" s="66"/>
      <c r="BE224" s="66"/>
      <c r="BF224" s="66"/>
      <c r="BG224" s="66"/>
      <c r="BH224" s="66"/>
      <c r="BI224" s="66"/>
      <c r="BJ224" s="66"/>
      <c r="BK224" s="66"/>
      <c r="BL224" s="66"/>
      <c r="BM224" s="66"/>
      <c r="BN224" s="66"/>
      <c r="BO224" s="66"/>
      <c r="BP224" s="66"/>
      <c r="BQ224" s="66"/>
      <c r="BR224" s="66"/>
      <c r="BS224" s="66"/>
      <c r="BT224" s="66"/>
      <c r="BU224" s="66"/>
      <c r="BV224" s="66"/>
      <c r="BW224" s="66"/>
      <c r="BX224" s="66"/>
      <c r="BY224" s="66"/>
      <c r="BZ224" s="66"/>
      <c r="CA224" s="66"/>
      <c r="CB224" s="66"/>
      <c r="CC224" s="66"/>
      <c r="CD224" s="66"/>
      <c r="CE224" s="66"/>
      <c r="CF224" s="66"/>
      <c r="CG224" s="66"/>
      <c r="CH224" s="66"/>
      <c r="CI224" s="66"/>
      <c r="CJ224" s="66"/>
      <c r="CK224" s="66"/>
      <c r="CL224" s="66"/>
      <c r="CM224" s="66"/>
      <c r="CN224" s="66"/>
      <c r="CO224" s="66"/>
      <c r="CP224" s="66"/>
      <c r="CQ224" s="66"/>
      <c r="CR224" s="66"/>
      <c r="CS224" s="66"/>
      <c r="CT224" s="66"/>
      <c r="CU224" s="66"/>
      <c r="CV224" s="66"/>
      <c r="CW224" s="66"/>
      <c r="CX224" s="66"/>
      <c r="CY224" s="66"/>
      <c r="CZ224" s="66"/>
      <c r="DA224" s="66"/>
      <c r="DB224" s="66"/>
      <c r="DC224" s="66"/>
      <c r="DD224" s="66"/>
      <c r="DE224" s="66"/>
      <c r="DF224" s="66"/>
      <c r="DG224" s="66"/>
      <c r="DH224" s="66"/>
      <c r="DI224" s="66"/>
      <c r="DJ224" s="66"/>
      <c r="DK224" s="66"/>
      <c r="DL224" s="66"/>
      <c r="DM224" s="66"/>
      <c r="DN224" s="66"/>
      <c r="DO224" s="66"/>
      <c r="DP224" s="66"/>
    </row>
    <row r="225" spans="1:120" x14ac:dyDescent="0.25">
      <c r="A225" s="327">
        <f t="shared" si="401"/>
        <v>0</v>
      </c>
      <c r="B225" s="359"/>
      <c r="C225" s="358" t="str">
        <f t="shared" ref="C225:AU225" si="416">IF(C241&gt;0,C241,"")</f>
        <v/>
      </c>
      <c r="D225" s="358" t="str">
        <f t="shared" si="416"/>
        <v/>
      </c>
      <c r="E225" s="358" t="str">
        <f t="shared" si="416"/>
        <v/>
      </c>
      <c r="F225" s="358" t="str">
        <f t="shared" si="416"/>
        <v/>
      </c>
      <c r="G225" s="466" t="str">
        <f t="shared" si="416"/>
        <v/>
      </c>
      <c r="H225" s="358" t="str">
        <f t="shared" si="416"/>
        <v/>
      </c>
      <c r="I225" s="358" t="str">
        <f t="shared" si="416"/>
        <v/>
      </c>
      <c r="J225" s="358" t="str">
        <f t="shared" si="416"/>
        <v/>
      </c>
      <c r="K225" s="466" t="str">
        <f t="shared" si="416"/>
        <v/>
      </c>
      <c r="L225" s="358" t="str">
        <f t="shared" si="416"/>
        <v/>
      </c>
      <c r="M225" s="358" t="str">
        <f t="shared" si="416"/>
        <v/>
      </c>
      <c r="N225" s="358" t="str">
        <f t="shared" si="416"/>
        <v/>
      </c>
      <c r="O225" s="358" t="str">
        <f t="shared" si="416"/>
        <v/>
      </c>
      <c r="P225" s="466" t="str">
        <f t="shared" si="416"/>
        <v/>
      </c>
      <c r="Q225" s="358" t="str">
        <f t="shared" si="416"/>
        <v/>
      </c>
      <c r="R225" s="358" t="str">
        <f t="shared" si="416"/>
        <v/>
      </c>
      <c r="S225" s="358" t="str">
        <f t="shared" si="416"/>
        <v/>
      </c>
      <c r="T225" s="466" t="str">
        <f t="shared" si="416"/>
        <v/>
      </c>
      <c r="U225" s="358" t="str">
        <f t="shared" si="416"/>
        <v/>
      </c>
      <c r="V225" s="358" t="str">
        <f t="shared" si="416"/>
        <v/>
      </c>
      <c r="W225" s="358" t="str">
        <f t="shared" si="416"/>
        <v/>
      </c>
      <c r="X225" s="358" t="str">
        <f t="shared" si="416"/>
        <v/>
      </c>
      <c r="Y225" s="466" t="str">
        <f t="shared" si="416"/>
        <v/>
      </c>
      <c r="Z225" s="358" t="str">
        <f t="shared" si="416"/>
        <v/>
      </c>
      <c r="AA225" s="358" t="str">
        <f t="shared" si="416"/>
        <v/>
      </c>
      <c r="AB225" s="358" t="str">
        <f t="shared" si="416"/>
        <v/>
      </c>
      <c r="AC225" s="466" t="str">
        <f t="shared" si="416"/>
        <v/>
      </c>
      <c r="AD225" s="358" t="str">
        <f t="shared" si="416"/>
        <v/>
      </c>
      <c r="AE225" s="358" t="str">
        <f t="shared" si="416"/>
        <v/>
      </c>
      <c r="AF225" s="358" t="str">
        <f t="shared" si="416"/>
        <v/>
      </c>
      <c r="AG225" s="358" t="str">
        <f t="shared" si="416"/>
        <v/>
      </c>
      <c r="AH225" s="466" t="str">
        <f t="shared" si="416"/>
        <v/>
      </c>
      <c r="AI225" s="358" t="str">
        <f t="shared" si="416"/>
        <v/>
      </c>
      <c r="AJ225" s="358" t="str">
        <f t="shared" si="416"/>
        <v/>
      </c>
      <c r="AK225" s="358" t="str">
        <f t="shared" si="416"/>
        <v/>
      </c>
      <c r="AL225" s="466" t="str">
        <f t="shared" si="416"/>
        <v/>
      </c>
      <c r="AM225" s="358" t="str">
        <f t="shared" si="416"/>
        <v/>
      </c>
      <c r="AN225" s="358" t="str">
        <f t="shared" si="416"/>
        <v/>
      </c>
      <c r="AO225" s="358" t="str">
        <f t="shared" si="416"/>
        <v/>
      </c>
      <c r="AP225" s="358" t="str">
        <f t="shared" si="416"/>
        <v/>
      </c>
      <c r="AQ225" s="466" t="str">
        <f t="shared" si="416"/>
        <v/>
      </c>
      <c r="AR225" s="358" t="str">
        <f t="shared" si="416"/>
        <v/>
      </c>
      <c r="AS225" s="358" t="str">
        <f t="shared" si="416"/>
        <v/>
      </c>
      <c r="AT225" s="358" t="str">
        <f t="shared" si="416"/>
        <v/>
      </c>
      <c r="AU225" s="466" t="str">
        <f t="shared" si="416"/>
        <v/>
      </c>
      <c r="AV225" s="329"/>
      <c r="AX225" s="66"/>
      <c r="AY225" s="66"/>
      <c r="AZ225" s="66"/>
      <c r="BA225" s="66"/>
      <c r="BB225" s="66"/>
      <c r="BC225" s="66"/>
      <c r="BD225" s="66"/>
      <c r="BE225" s="66"/>
      <c r="BF225" s="66"/>
      <c r="BG225" s="66"/>
      <c r="BH225" s="66"/>
      <c r="BI225" s="66"/>
      <c r="BJ225" s="66"/>
      <c r="BK225" s="66"/>
      <c r="BL225" s="66"/>
      <c r="BM225" s="66"/>
      <c r="BN225" s="66"/>
      <c r="BO225" s="66"/>
      <c r="BP225" s="66"/>
      <c r="BQ225" s="66"/>
      <c r="BR225" s="66"/>
      <c r="BS225" s="66"/>
      <c r="BT225" s="66"/>
      <c r="BU225" s="66"/>
      <c r="BV225" s="66"/>
      <c r="BW225" s="66"/>
      <c r="BX225" s="66"/>
      <c r="BY225" s="66"/>
      <c r="BZ225" s="66"/>
      <c r="CA225" s="66"/>
      <c r="CB225" s="66"/>
      <c r="CC225" s="66"/>
      <c r="CD225" s="66"/>
      <c r="CE225" s="66"/>
      <c r="CF225" s="66"/>
      <c r="CG225" s="66"/>
      <c r="CH225" s="66"/>
      <c r="CI225" s="66"/>
      <c r="CJ225" s="66"/>
      <c r="CK225" s="66"/>
      <c r="CL225" s="66"/>
      <c r="CM225" s="66"/>
      <c r="CN225" s="66"/>
      <c r="CO225" s="66"/>
      <c r="CP225" s="66"/>
      <c r="CQ225" s="66"/>
      <c r="CR225" s="66"/>
      <c r="CS225" s="66"/>
      <c r="CT225" s="66"/>
      <c r="CU225" s="66"/>
      <c r="CV225" s="66"/>
      <c r="CW225" s="66"/>
      <c r="CX225" s="66"/>
      <c r="CY225" s="66"/>
      <c r="CZ225" s="66"/>
      <c r="DA225" s="66"/>
      <c r="DB225" s="66"/>
      <c r="DC225" s="66"/>
      <c r="DD225" s="66"/>
      <c r="DE225" s="66"/>
      <c r="DF225" s="66"/>
      <c r="DG225" s="66"/>
      <c r="DH225" s="66"/>
      <c r="DI225" s="66"/>
      <c r="DJ225" s="66"/>
      <c r="DK225" s="66"/>
      <c r="DL225" s="66"/>
      <c r="DM225" s="66"/>
      <c r="DN225" s="66"/>
      <c r="DO225" s="66"/>
      <c r="DP225" s="66"/>
    </row>
    <row r="226" spans="1:120" s="66" customFormat="1" x14ac:dyDescent="0.25">
      <c r="B226" s="344"/>
      <c r="C226" s="228"/>
      <c r="D226" s="228"/>
      <c r="E226" s="228"/>
      <c r="F226" s="228"/>
      <c r="G226" s="467"/>
      <c r="H226" s="228"/>
      <c r="I226" s="228"/>
      <c r="J226" s="228"/>
      <c r="K226" s="467"/>
      <c r="L226" s="228"/>
      <c r="M226" s="228"/>
      <c r="N226" s="228"/>
      <c r="O226" s="228"/>
      <c r="P226" s="467"/>
      <c r="Q226" s="228"/>
      <c r="R226" s="228"/>
      <c r="S226" s="228"/>
      <c r="T226" s="467"/>
      <c r="U226" s="228"/>
      <c r="V226" s="228"/>
      <c r="W226" s="228"/>
      <c r="X226" s="228"/>
      <c r="Y226" s="467"/>
      <c r="Z226" s="228"/>
      <c r="AA226" s="228"/>
      <c r="AB226" s="228"/>
      <c r="AC226" s="467"/>
      <c r="AD226" s="228"/>
      <c r="AE226" s="228"/>
      <c r="AF226" s="228"/>
      <c r="AG226" s="228"/>
      <c r="AH226" s="467"/>
      <c r="AI226" s="228"/>
      <c r="AJ226" s="228"/>
      <c r="AK226" s="228"/>
      <c r="AL226" s="467"/>
      <c r="AM226" s="228"/>
      <c r="AN226" s="228"/>
      <c r="AO226" s="228"/>
      <c r="AP226" s="228"/>
      <c r="AQ226" s="467"/>
      <c r="AR226" s="228"/>
      <c r="AS226" s="228"/>
      <c r="AT226" s="228"/>
      <c r="AU226" s="467"/>
    </row>
    <row r="227" spans="1:120" s="215" customFormat="1" x14ac:dyDescent="0.25">
      <c r="A227" s="335"/>
      <c r="B227" s="361" t="s">
        <v>38</v>
      </c>
      <c r="C227" s="362"/>
      <c r="D227" s="363"/>
      <c r="E227" s="363"/>
      <c r="F227" s="363"/>
      <c r="G227" s="470"/>
      <c r="H227" s="363"/>
      <c r="I227" s="363"/>
      <c r="J227" s="363"/>
      <c r="K227" s="470"/>
      <c r="L227" s="363"/>
      <c r="M227" s="363"/>
      <c r="N227" s="363"/>
      <c r="O227" s="363"/>
      <c r="P227" s="470"/>
      <c r="Q227" s="363"/>
      <c r="R227" s="363"/>
      <c r="S227" s="363"/>
      <c r="T227" s="470"/>
      <c r="U227" s="363"/>
      <c r="V227" s="363"/>
      <c r="W227" s="363"/>
      <c r="X227" s="363"/>
      <c r="Y227" s="470"/>
      <c r="Z227" s="363"/>
      <c r="AA227" s="363"/>
      <c r="AB227" s="363"/>
      <c r="AC227" s="470"/>
      <c r="AD227" s="363"/>
      <c r="AE227" s="363"/>
      <c r="AF227" s="363"/>
      <c r="AG227" s="363"/>
      <c r="AH227" s="470"/>
      <c r="AI227" s="363"/>
      <c r="AJ227" s="363"/>
      <c r="AK227" s="363"/>
      <c r="AL227" s="470"/>
      <c r="AM227" s="363"/>
      <c r="AN227" s="363"/>
      <c r="AO227" s="363"/>
      <c r="AP227" s="363"/>
      <c r="AQ227" s="470"/>
      <c r="AR227" s="363"/>
      <c r="AS227" s="363"/>
      <c r="AT227" s="363"/>
      <c r="AU227" s="470"/>
      <c r="AV227" s="104"/>
      <c r="AX227" s="228"/>
      <c r="AY227" s="228"/>
      <c r="AZ227" s="228"/>
      <c r="BA227" s="228"/>
      <c r="BB227" s="228"/>
      <c r="BC227" s="228"/>
      <c r="BD227" s="228"/>
      <c r="BE227" s="228"/>
      <c r="BF227" s="228"/>
      <c r="BG227" s="228"/>
      <c r="BH227" s="228"/>
      <c r="BI227" s="228"/>
      <c r="BJ227" s="228"/>
      <c r="BK227" s="228"/>
      <c r="BL227" s="228"/>
      <c r="BM227" s="228"/>
      <c r="BN227" s="228"/>
      <c r="BO227" s="228"/>
      <c r="BP227" s="228"/>
      <c r="BQ227" s="228"/>
      <c r="BR227" s="228"/>
      <c r="BS227" s="228"/>
      <c r="BT227" s="228"/>
      <c r="BU227" s="228"/>
      <c r="BV227" s="228"/>
      <c r="BW227" s="228"/>
      <c r="BX227" s="228"/>
      <c r="BY227" s="228"/>
      <c r="BZ227" s="228"/>
      <c r="CA227" s="228"/>
      <c r="CB227" s="228"/>
      <c r="CC227" s="228"/>
      <c r="CD227" s="228"/>
      <c r="CE227" s="228"/>
      <c r="CF227" s="228"/>
      <c r="CG227" s="228"/>
      <c r="CH227" s="228"/>
      <c r="CI227" s="228"/>
      <c r="CJ227" s="228"/>
      <c r="CK227" s="228"/>
      <c r="CL227" s="228"/>
      <c r="CM227" s="228"/>
      <c r="CN227" s="228"/>
      <c r="CO227" s="228"/>
      <c r="CP227" s="228"/>
      <c r="CQ227" s="228"/>
      <c r="CR227" s="228"/>
      <c r="CS227" s="228"/>
      <c r="CT227" s="228"/>
      <c r="CU227" s="228"/>
      <c r="CV227" s="228"/>
      <c r="CW227" s="228"/>
      <c r="CX227" s="228"/>
      <c r="CY227" s="228"/>
      <c r="CZ227" s="228"/>
      <c r="DA227" s="228"/>
      <c r="DB227" s="228"/>
      <c r="DC227" s="228"/>
      <c r="DD227" s="228"/>
      <c r="DE227" s="228"/>
      <c r="DF227" s="228"/>
      <c r="DG227" s="228"/>
      <c r="DH227" s="228"/>
      <c r="DI227" s="228"/>
      <c r="DJ227" s="228"/>
      <c r="DK227" s="228"/>
      <c r="DL227" s="228"/>
      <c r="DM227" s="228"/>
      <c r="DN227" s="228"/>
      <c r="DO227" s="228"/>
      <c r="DP227" s="228"/>
    </row>
    <row r="228" spans="1:120" x14ac:dyDescent="0.25">
      <c r="A228" s="48" t="str">
        <f>A5</f>
        <v>P1</v>
      </c>
      <c r="B228" s="49">
        <f>DETAILS!A24</f>
        <v>2</v>
      </c>
      <c r="C228" s="358" t="str">
        <f>IFERROR(INDEX(DETAILS!$A$23:$X$39,EDIT!$B228,C169),"")</f>
        <v/>
      </c>
      <c r="D228" s="345" t="str">
        <f>IFERROR(INDEX(DETAILS!$A$23:$X$39,EDIT!$B228,D169),"")</f>
        <v/>
      </c>
      <c r="E228" s="345" t="str">
        <f>IFERROR(INDEX(DETAILS!$A$23:$X$39,EDIT!$B228,E169),"")</f>
        <v/>
      </c>
      <c r="F228" s="345">
        <f>IFERROR(INDEX(DETAILS!$A$23:$X$39,EDIT!$B228,F169),"")</f>
        <v>1</v>
      </c>
      <c r="G228" s="455">
        <f>IFERROR(INDEX(DETAILS!$A$23:$X$39,EDIT!$B228,G169),"")</f>
        <v>1</v>
      </c>
      <c r="H228" s="345">
        <f>IFERROR(INDEX(DETAILS!$A$23:$X$39,EDIT!$B228,H169),"")</f>
        <v>1</v>
      </c>
      <c r="I228" s="345">
        <f>IFERROR(INDEX(DETAILS!$A$23:$X$39,EDIT!$B228,I169),"")</f>
        <v>1</v>
      </c>
      <c r="J228" s="345">
        <f>IFERROR(INDEX(DETAILS!$A$23:$X$39,EDIT!$B228,J169),"")</f>
        <v>1</v>
      </c>
      <c r="K228" s="455" t="str">
        <f>IFERROR(INDEX(DETAILS!$A$23:$X$39,EDIT!$B228,K169),"")</f>
        <v/>
      </c>
      <c r="L228" s="345" t="str">
        <f>IFERROR(INDEX(DETAILS!$A$23:$X$39,EDIT!$B228,L169),"")</f>
        <v/>
      </c>
      <c r="M228" s="345" t="str">
        <f>IFERROR(INDEX(DETAILS!$A$23:$X$39,EDIT!$B228,M169),"")</f>
        <v/>
      </c>
      <c r="N228" s="345" t="str">
        <f>IFERROR(INDEX(DETAILS!$A$23:$X$39,EDIT!$B228,N169),"")</f>
        <v/>
      </c>
      <c r="O228" s="345">
        <f>IFERROR(INDEX(DETAILS!$A$23:$X$39,EDIT!$B228,O169),"")</f>
        <v>1</v>
      </c>
      <c r="P228" s="455">
        <f>IFERROR(INDEX(DETAILS!$A$23:$X$39,EDIT!$B228,P169),"")</f>
        <v>1</v>
      </c>
      <c r="Q228" s="345">
        <f>IFERROR(INDEX(DETAILS!$A$23:$X$39,EDIT!$B228,Q169),"")</f>
        <v>1</v>
      </c>
      <c r="R228" s="345">
        <f>IFERROR(INDEX(DETAILS!$A$23:$X$39,EDIT!$B228,R169),"")</f>
        <v>1</v>
      </c>
      <c r="S228" s="345">
        <f>IFERROR(INDEX(DETAILS!$A$23:$X$39,EDIT!$B228,S169),"")</f>
        <v>1</v>
      </c>
      <c r="T228" s="455" t="str">
        <f>IFERROR(INDEX(DETAILS!$A$23:$X$39,EDIT!$B228,T169),"")</f>
        <v/>
      </c>
      <c r="U228" s="345" t="str">
        <f>IFERROR(INDEX(DETAILS!$A$23:$X$39,EDIT!$B228,U169),"")</f>
        <v/>
      </c>
      <c r="V228" s="345" t="str">
        <f>IFERROR(INDEX(DETAILS!$A$23:$X$39,EDIT!$B228,V169),"")</f>
        <v/>
      </c>
      <c r="W228" s="345" t="str">
        <f>IFERROR(INDEX(DETAILS!$A$23:$X$39,EDIT!$B228,W169),"")</f>
        <v/>
      </c>
      <c r="X228" s="345">
        <f>IFERROR(INDEX(DETAILS!$A$23:$X$39,EDIT!$B228,X169),"")</f>
        <v>1</v>
      </c>
      <c r="Y228" s="455">
        <f>IFERROR(INDEX(DETAILS!$A$23:$X$39,EDIT!$B228,Y169),"")</f>
        <v>1</v>
      </c>
      <c r="Z228" s="345">
        <f>IFERROR(INDEX(DETAILS!$A$23:$X$39,EDIT!$B228,Z169),"")</f>
        <v>1</v>
      </c>
      <c r="AA228" s="345">
        <f>IFERROR(INDEX(DETAILS!$A$23:$X$39,EDIT!$B228,AA169),"")</f>
        <v>1</v>
      </c>
      <c r="AB228" s="345">
        <f>IFERROR(INDEX(DETAILS!$A$23:$X$39,EDIT!$B228,AB169),"")</f>
        <v>1</v>
      </c>
      <c r="AC228" s="455" t="str">
        <f>IFERROR(INDEX(DETAILS!$A$23:$X$39,EDIT!$B228,AC169),"")</f>
        <v/>
      </c>
      <c r="AD228" s="345" t="str">
        <f>IFERROR(INDEX(DETAILS!$A$23:$X$39,EDIT!$B228,AD169),"")</f>
        <v/>
      </c>
      <c r="AE228" s="345" t="str">
        <f>IFERROR(INDEX(DETAILS!$A$23:$X$39,EDIT!$B228,AE169),"")</f>
        <v/>
      </c>
      <c r="AF228" s="345" t="str">
        <f>IFERROR(INDEX(DETAILS!$A$23:$X$39,EDIT!$B228,AF169),"")</f>
        <v/>
      </c>
      <c r="AG228" s="345">
        <f>IFERROR(INDEX(DETAILS!$A$23:$X$39,EDIT!$B228,AG169),"")</f>
        <v>1</v>
      </c>
      <c r="AH228" s="455">
        <f>IFERROR(INDEX(DETAILS!$A$23:$X$39,EDIT!$B228,AH169),"")</f>
        <v>1</v>
      </c>
      <c r="AI228" s="345">
        <f>IFERROR(INDEX(DETAILS!$A$23:$X$39,EDIT!$B228,AI169),"")</f>
        <v>1</v>
      </c>
      <c r="AJ228" s="345">
        <f>IFERROR(INDEX(DETAILS!$A$23:$X$39,EDIT!$B228,AJ169),"")</f>
        <v>1</v>
      </c>
      <c r="AK228" s="345">
        <f>IFERROR(INDEX(DETAILS!$A$23:$X$39,EDIT!$B228,AK169),"")</f>
        <v>1</v>
      </c>
      <c r="AL228" s="455" t="str">
        <f>IFERROR(INDEX(DETAILS!$A$23:$X$39,EDIT!$B228,AL169),"")</f>
        <v/>
      </c>
      <c r="AM228" s="345" t="str">
        <f>IFERROR(INDEX(DETAILS!$A$23:$X$39,EDIT!$B228,AM169),"")</f>
        <v/>
      </c>
      <c r="AN228" s="345" t="str">
        <f>IFERROR(INDEX(DETAILS!$A$23:$X$39,EDIT!$B228,AN169),"")</f>
        <v/>
      </c>
      <c r="AO228" s="345" t="str">
        <f>IFERROR(INDEX(DETAILS!$A$23:$X$39,EDIT!$B228,AO169),"")</f>
        <v/>
      </c>
      <c r="AP228" s="345">
        <f>IFERROR(INDEX(DETAILS!$A$23:$X$39,EDIT!$B228,AP169),"")</f>
        <v>1</v>
      </c>
      <c r="AQ228" s="455">
        <f>IFERROR(INDEX(DETAILS!$A$23:$X$39,EDIT!$B228,AQ169),"")</f>
        <v>1</v>
      </c>
      <c r="AR228" s="345">
        <f>IFERROR(INDEX(DETAILS!$A$23:$X$39,EDIT!$B228,AR169),"")</f>
        <v>1</v>
      </c>
      <c r="AS228" s="345">
        <f>IFERROR(INDEX(DETAILS!$A$23:$X$39,EDIT!$B228,AS169),"")</f>
        <v>1</v>
      </c>
      <c r="AT228" s="345">
        <f>IFERROR(INDEX(DETAILS!$A$23:$X$39,EDIT!$B228,AT169),"")</f>
        <v>1</v>
      </c>
      <c r="AU228" s="455" t="str">
        <f>IFERROR(INDEX(DETAILS!$A$23:$X$39,EDIT!$B228,AU169),"")</f>
        <v/>
      </c>
      <c r="AV228" s="50"/>
      <c r="AX228" s="66"/>
      <c r="AY228" s="66"/>
      <c r="AZ228" s="66"/>
      <c r="BA228" s="66"/>
      <c r="BB228" s="66"/>
      <c r="BC228" s="66"/>
      <c r="BD228" s="66"/>
      <c r="BE228" s="66"/>
      <c r="BF228" s="66"/>
      <c r="BG228" s="66"/>
      <c r="BH228" s="66"/>
      <c r="BI228" s="66"/>
      <c r="BJ228" s="66"/>
      <c r="BK228" s="66"/>
      <c r="BL228" s="66"/>
      <c r="BM228" s="66"/>
      <c r="BN228" s="66"/>
      <c r="BO228" s="66"/>
      <c r="BP228" s="66"/>
      <c r="BQ228" s="66"/>
      <c r="BR228" s="66"/>
      <c r="BS228" s="66"/>
      <c r="BT228" s="66"/>
      <c r="BU228" s="66"/>
      <c r="BV228" s="66"/>
      <c r="BW228" s="66"/>
      <c r="BX228" s="66"/>
      <c r="BY228" s="66"/>
      <c r="BZ228" s="66"/>
      <c r="CA228" s="66"/>
      <c r="CB228" s="66"/>
      <c r="CC228" s="66"/>
      <c r="CD228" s="66"/>
      <c r="CE228" s="66"/>
      <c r="CF228" s="66"/>
      <c r="CG228" s="66"/>
      <c r="CH228" s="66"/>
      <c r="CI228" s="66"/>
      <c r="CJ228" s="66"/>
      <c r="CK228" s="66"/>
      <c r="CL228" s="66"/>
      <c r="CM228" s="66"/>
      <c r="CN228" s="66"/>
      <c r="CO228" s="66"/>
      <c r="CP228" s="66"/>
      <c r="CQ228" s="66"/>
      <c r="CR228" s="66"/>
      <c r="CS228" s="66"/>
      <c r="CT228" s="66"/>
      <c r="CU228" s="66"/>
      <c r="CV228" s="66"/>
      <c r="CW228" s="66"/>
      <c r="CX228" s="66"/>
      <c r="CY228" s="66"/>
      <c r="CZ228" s="66"/>
      <c r="DA228" s="66"/>
      <c r="DB228" s="66"/>
      <c r="DC228" s="66"/>
      <c r="DD228" s="66"/>
      <c r="DE228" s="66"/>
      <c r="DF228" s="66"/>
      <c r="DG228" s="66"/>
      <c r="DH228" s="66"/>
      <c r="DI228" s="66"/>
      <c r="DJ228" s="66"/>
      <c r="DK228" s="66"/>
      <c r="DL228" s="66"/>
      <c r="DM228" s="66"/>
      <c r="DN228" s="66"/>
      <c r="DO228" s="66"/>
      <c r="DP228" s="66"/>
    </row>
    <row r="229" spans="1:120" x14ac:dyDescent="0.25">
      <c r="A229" s="48" t="str">
        <f t="shared" ref="A229:A241" si="417">A6</f>
        <v>P2</v>
      </c>
      <c r="B229" s="49">
        <f>DETAILS!A25</f>
        <v>3</v>
      </c>
      <c r="C229" s="358" t="str">
        <f>IFERROR(INDEX(DETAILS!$A$23:$X$39,EDIT!$B229,C170),"")</f>
        <v/>
      </c>
      <c r="D229" s="345" t="str">
        <f>IFERROR(INDEX(DETAILS!$A$23:$X$39,EDIT!$B229,D170),"")</f>
        <v/>
      </c>
      <c r="E229" s="345" t="str">
        <f>IFERROR(INDEX(DETAILS!$A$23:$X$39,EDIT!$B229,E170),"")</f>
        <v/>
      </c>
      <c r="F229" s="345">
        <f>IFERROR(INDEX(DETAILS!$A$23:$X$39,EDIT!$B229,F170),"")</f>
        <v>7</v>
      </c>
      <c r="G229" s="455">
        <f>IFERROR(INDEX(DETAILS!$A$23:$X$39,EDIT!$B229,G170),"")</f>
        <v>21</v>
      </c>
      <c r="H229" s="345">
        <f>IFERROR(INDEX(DETAILS!$A$23:$X$39,EDIT!$B229,H170),"")</f>
        <v>2</v>
      </c>
      <c r="I229" s="345">
        <f>IFERROR(INDEX(DETAILS!$A$23:$X$39,EDIT!$B229,I170),"")</f>
        <v>2</v>
      </c>
      <c r="J229" s="345">
        <f>IFERROR(INDEX(DETAILS!$A$23:$X$39,EDIT!$B229,J170),"")</f>
        <v>7</v>
      </c>
      <c r="K229" s="455" t="str">
        <f>IFERROR(INDEX(DETAILS!$A$23:$X$39,EDIT!$B229,K170),"")</f>
        <v/>
      </c>
      <c r="L229" s="345" t="str">
        <f>IFERROR(INDEX(DETAILS!$A$23:$X$39,EDIT!$B229,L170),"")</f>
        <v/>
      </c>
      <c r="M229" s="345" t="str">
        <f>IFERROR(INDEX(DETAILS!$A$23:$X$39,EDIT!$B229,M170),"")</f>
        <v/>
      </c>
      <c r="N229" s="345" t="str">
        <f>IFERROR(INDEX(DETAILS!$A$23:$X$39,EDIT!$B229,N170),"")</f>
        <v/>
      </c>
      <c r="O229" s="345">
        <f>IFERROR(INDEX(DETAILS!$A$23:$X$39,EDIT!$B229,O170),"")</f>
        <v>21</v>
      </c>
      <c r="P229" s="455">
        <f>IFERROR(INDEX(DETAILS!$A$23:$X$39,EDIT!$B229,P170),"")</f>
        <v>3</v>
      </c>
      <c r="Q229" s="345">
        <f>IFERROR(INDEX(DETAILS!$A$23:$X$39,EDIT!$B229,Q170),"")</f>
        <v>2</v>
      </c>
      <c r="R229" s="345">
        <f>IFERROR(INDEX(DETAILS!$A$23:$X$39,EDIT!$B229,R170),"")</f>
        <v>21</v>
      </c>
      <c r="S229" s="345">
        <f>IFERROR(INDEX(DETAILS!$A$23:$X$39,EDIT!$B229,S170),"")</f>
        <v>5</v>
      </c>
      <c r="T229" s="455" t="str">
        <f>IFERROR(INDEX(DETAILS!$A$23:$X$39,EDIT!$B229,T170),"")</f>
        <v/>
      </c>
      <c r="U229" s="345" t="str">
        <f>IFERROR(INDEX(DETAILS!$A$23:$X$39,EDIT!$B229,U170),"")</f>
        <v/>
      </c>
      <c r="V229" s="345" t="str">
        <f>IFERROR(INDEX(DETAILS!$A$23:$X$39,EDIT!$B229,V170),"")</f>
        <v/>
      </c>
      <c r="W229" s="345" t="str">
        <f>IFERROR(INDEX(DETAILS!$A$23:$X$39,EDIT!$B229,W170),"")</f>
        <v/>
      </c>
      <c r="X229" s="345">
        <f>IFERROR(INDEX(DETAILS!$A$23:$X$39,EDIT!$B229,X170),"")</f>
        <v>21</v>
      </c>
      <c r="Y229" s="455">
        <f>IFERROR(INDEX(DETAILS!$A$23:$X$39,EDIT!$B229,Y170),"")</f>
        <v>7</v>
      </c>
      <c r="Z229" s="345">
        <f>IFERROR(INDEX(DETAILS!$A$23:$X$39,EDIT!$B229,Z170),"")</f>
        <v>2</v>
      </c>
      <c r="AA229" s="345">
        <f>IFERROR(INDEX(DETAILS!$A$23:$X$39,EDIT!$B229,AA170),"")</f>
        <v>21</v>
      </c>
      <c r="AB229" s="345">
        <f>IFERROR(INDEX(DETAILS!$A$23:$X$39,EDIT!$B229,AB170),"")</f>
        <v>5</v>
      </c>
      <c r="AC229" s="455" t="str">
        <f>IFERROR(INDEX(DETAILS!$A$23:$X$39,EDIT!$B229,AC170),"")</f>
        <v/>
      </c>
      <c r="AD229" s="345" t="str">
        <f>IFERROR(INDEX(DETAILS!$A$23:$X$39,EDIT!$B229,AD170),"")</f>
        <v/>
      </c>
      <c r="AE229" s="345" t="str">
        <f>IFERROR(INDEX(DETAILS!$A$23:$X$39,EDIT!$B229,AE170),"")</f>
        <v/>
      </c>
      <c r="AF229" s="345" t="str">
        <f>IFERROR(INDEX(DETAILS!$A$23:$X$39,EDIT!$B229,AF170),"")</f>
        <v/>
      </c>
      <c r="AG229" s="345">
        <f>IFERROR(INDEX(DETAILS!$A$23:$X$39,EDIT!$B229,AG170),"")</f>
        <v>21</v>
      </c>
      <c r="AH229" s="455">
        <f>IFERROR(INDEX(DETAILS!$A$23:$X$39,EDIT!$B229,AH170),"")</f>
        <v>5</v>
      </c>
      <c r="AI229" s="345">
        <f>IFERROR(INDEX(DETAILS!$A$23:$X$39,EDIT!$B229,AI170),"")</f>
        <v>2</v>
      </c>
      <c r="AJ229" s="345">
        <f>IFERROR(INDEX(DETAILS!$A$23:$X$39,EDIT!$B229,AJ170),"")</f>
        <v>21</v>
      </c>
      <c r="AK229" s="345">
        <f>IFERROR(INDEX(DETAILS!$A$23:$X$39,EDIT!$B229,AK170),"")</f>
        <v>2</v>
      </c>
      <c r="AL229" s="455" t="str">
        <f>IFERROR(INDEX(DETAILS!$A$23:$X$39,EDIT!$B229,AL170),"")</f>
        <v/>
      </c>
      <c r="AM229" s="345" t="str">
        <f>IFERROR(INDEX(DETAILS!$A$23:$X$39,EDIT!$B229,AM170),"")</f>
        <v/>
      </c>
      <c r="AN229" s="345" t="str">
        <f>IFERROR(INDEX(DETAILS!$A$23:$X$39,EDIT!$B229,AN170),"")</f>
        <v/>
      </c>
      <c r="AO229" s="345" t="str">
        <f>IFERROR(INDEX(DETAILS!$A$23:$X$39,EDIT!$B229,AO170),"")</f>
        <v/>
      </c>
      <c r="AP229" s="345">
        <f>IFERROR(INDEX(DETAILS!$A$23:$X$39,EDIT!$B229,AP170),"")</f>
        <v>3</v>
      </c>
      <c r="AQ229" s="455">
        <f>IFERROR(INDEX(DETAILS!$A$23:$X$39,EDIT!$B229,AQ170),"")</f>
        <v>2</v>
      </c>
      <c r="AR229" s="345">
        <f>IFERROR(INDEX(DETAILS!$A$23:$X$39,EDIT!$B229,AR170),"")</f>
        <v>2</v>
      </c>
      <c r="AS229" s="345">
        <f>IFERROR(INDEX(DETAILS!$A$23:$X$39,EDIT!$B229,AS170),"")</f>
        <v>7</v>
      </c>
      <c r="AT229" s="345">
        <f>IFERROR(INDEX(DETAILS!$A$23:$X$39,EDIT!$B229,AT170),"")</f>
        <v>7</v>
      </c>
      <c r="AU229" s="455" t="str">
        <f>IFERROR(INDEX(DETAILS!$A$23:$X$39,EDIT!$B229,AU170),"")</f>
        <v/>
      </c>
      <c r="AV229" s="50"/>
      <c r="AX229" s="66"/>
      <c r="AY229" s="66"/>
      <c r="AZ229" s="66"/>
      <c r="BA229" s="66"/>
      <c r="BB229" s="66"/>
      <c r="BC229" s="66"/>
      <c r="BD229" s="66"/>
      <c r="BE229" s="66"/>
      <c r="BF229" s="66"/>
      <c r="BG229" s="66"/>
      <c r="BH229" s="66"/>
      <c r="BI229" s="66"/>
      <c r="BJ229" s="66"/>
      <c r="BK229" s="66"/>
      <c r="BL229" s="66"/>
      <c r="BM229" s="66"/>
      <c r="BN229" s="66"/>
      <c r="BO229" s="66"/>
      <c r="BP229" s="66"/>
      <c r="BQ229" s="66"/>
      <c r="BR229" s="66"/>
      <c r="BS229" s="66"/>
      <c r="BT229" s="66"/>
      <c r="BU229" s="66"/>
      <c r="BV229" s="66"/>
      <c r="BW229" s="66"/>
      <c r="BX229" s="66"/>
      <c r="BY229" s="66"/>
      <c r="BZ229" s="66"/>
      <c r="CA229" s="66"/>
      <c r="CB229" s="66"/>
      <c r="CC229" s="66"/>
      <c r="CD229" s="66"/>
      <c r="CE229" s="66"/>
      <c r="CF229" s="66"/>
      <c r="CG229" s="66"/>
      <c r="CH229" s="66"/>
      <c r="CI229" s="66"/>
      <c r="CJ229" s="66"/>
      <c r="CK229" s="66"/>
      <c r="CL229" s="66"/>
      <c r="CM229" s="66"/>
      <c r="CN229" s="66"/>
      <c r="CO229" s="66"/>
      <c r="CP229" s="66"/>
      <c r="CQ229" s="66"/>
      <c r="CR229" s="66"/>
      <c r="CS229" s="66"/>
      <c r="CT229" s="66"/>
      <c r="CU229" s="66"/>
      <c r="CV229" s="66"/>
      <c r="CW229" s="66"/>
      <c r="CX229" s="66"/>
      <c r="CY229" s="66"/>
      <c r="CZ229" s="66"/>
      <c r="DA229" s="66"/>
      <c r="DB229" s="66"/>
      <c r="DC229" s="66"/>
      <c r="DD229" s="66"/>
      <c r="DE229" s="66"/>
      <c r="DF229" s="66"/>
      <c r="DG229" s="66"/>
      <c r="DH229" s="66"/>
      <c r="DI229" s="66"/>
      <c r="DJ229" s="66"/>
      <c r="DK229" s="66"/>
      <c r="DL229" s="66"/>
      <c r="DM229" s="66"/>
      <c r="DN229" s="66"/>
      <c r="DO229" s="66"/>
      <c r="DP229" s="66"/>
    </row>
    <row r="230" spans="1:120" x14ac:dyDescent="0.25">
      <c r="A230" s="48" t="str">
        <f t="shared" si="417"/>
        <v>1A</v>
      </c>
      <c r="B230" s="49">
        <f>DETAILS!A26</f>
        <v>4</v>
      </c>
      <c r="C230" s="358">
        <f>IFERROR(INDEX(DETAILS!$A$23:$X$39,EDIT!$B230,C171),"")</f>
        <v>3</v>
      </c>
      <c r="D230" s="345">
        <f>IFERROR(INDEX(DETAILS!$A$23:$X$39,EDIT!$B230,D171),"")</f>
        <v>23</v>
      </c>
      <c r="E230" s="345">
        <f>IFERROR(INDEX(DETAILS!$A$23:$X$39,EDIT!$B230,E171),"")</f>
        <v>6</v>
      </c>
      <c r="F230" s="345">
        <f>IFERROR(INDEX(DETAILS!$A$23:$X$39,EDIT!$B230,F171),"")</f>
        <v>4</v>
      </c>
      <c r="G230" s="455" t="str">
        <f>IFERROR(INDEX(DETAILS!$A$23:$X$39,EDIT!$B230,G171),"")</f>
        <v/>
      </c>
      <c r="H230" s="345">
        <f>IFERROR(INDEX(DETAILS!$A$23:$X$39,EDIT!$B230,H171),"")</f>
        <v>19</v>
      </c>
      <c r="I230" s="345">
        <f>IFERROR(INDEX(DETAILS!$A$23:$X$39,EDIT!$B230,I171),"")</f>
        <v>4</v>
      </c>
      <c r="J230" s="345">
        <f>IFERROR(INDEX(DETAILS!$A$23:$X$39,EDIT!$B230,J171),"")</f>
        <v>2</v>
      </c>
      <c r="K230" s="455" t="str">
        <f>IFERROR(INDEX(DETAILS!$A$23:$X$39,EDIT!$B230,K171),"")</f>
        <v/>
      </c>
      <c r="L230" s="345">
        <f>IFERROR(INDEX(DETAILS!$A$23:$X$39,EDIT!$B230,L171),"")</f>
        <v>2</v>
      </c>
      <c r="M230" s="345">
        <f>IFERROR(INDEX(DETAILS!$A$23:$X$39,EDIT!$B230,M171),"")</f>
        <v>23</v>
      </c>
      <c r="N230" s="345">
        <f>IFERROR(INDEX(DETAILS!$A$23:$X$39,EDIT!$B230,N171),"")</f>
        <v>6</v>
      </c>
      <c r="O230" s="345">
        <f>IFERROR(INDEX(DETAILS!$A$23:$X$39,EDIT!$B230,O171),"")</f>
        <v>19</v>
      </c>
      <c r="P230" s="455" t="str">
        <f>IFERROR(INDEX(DETAILS!$A$23:$X$39,EDIT!$B230,P171),"")</f>
        <v/>
      </c>
      <c r="Q230" s="345">
        <f>IFERROR(INDEX(DETAILS!$A$23:$X$39,EDIT!$B230,Q171),"")</f>
        <v>4</v>
      </c>
      <c r="R230" s="345">
        <f>IFERROR(INDEX(DETAILS!$A$23:$X$39,EDIT!$B230,R171),"")</f>
        <v>4</v>
      </c>
      <c r="S230" s="345">
        <f>IFERROR(INDEX(DETAILS!$A$23:$X$39,EDIT!$B230,S171),"")</f>
        <v>21</v>
      </c>
      <c r="T230" s="455" t="str">
        <f>IFERROR(INDEX(DETAILS!$A$23:$X$39,EDIT!$B230,T171),"")</f>
        <v/>
      </c>
      <c r="U230" s="345">
        <f>IFERROR(INDEX(DETAILS!$A$23:$X$39,EDIT!$B230,U171),"")</f>
        <v>4</v>
      </c>
      <c r="V230" s="345">
        <f>IFERROR(INDEX(DETAILS!$A$23:$X$39,EDIT!$B230,V171),"")</f>
        <v>2</v>
      </c>
      <c r="W230" s="345">
        <f>IFERROR(INDEX(DETAILS!$A$23:$X$39,EDIT!$B230,W171),"")</f>
        <v>6</v>
      </c>
      <c r="X230" s="345">
        <f>IFERROR(INDEX(DETAILS!$A$23:$X$39,EDIT!$B230,X171),"")</f>
        <v>19</v>
      </c>
      <c r="Y230" s="455" t="str">
        <f>IFERROR(INDEX(DETAILS!$A$23:$X$39,EDIT!$B230,Y171),"")</f>
        <v/>
      </c>
      <c r="Z230" s="345">
        <f>IFERROR(INDEX(DETAILS!$A$23:$X$39,EDIT!$B230,Z171),"")</f>
        <v>23</v>
      </c>
      <c r="AA230" s="345">
        <f>IFERROR(INDEX(DETAILS!$A$23:$X$39,EDIT!$B230,AA171),"")</f>
        <v>4</v>
      </c>
      <c r="AB230" s="345">
        <f>IFERROR(INDEX(DETAILS!$A$23:$X$39,EDIT!$B230,AB171),"")</f>
        <v>2</v>
      </c>
      <c r="AC230" s="455" t="str">
        <f>IFERROR(INDEX(DETAILS!$A$23:$X$39,EDIT!$B230,AC171),"")</f>
        <v/>
      </c>
      <c r="AD230" s="345">
        <f>IFERROR(INDEX(DETAILS!$A$23:$X$39,EDIT!$B230,AD171),"")</f>
        <v>3</v>
      </c>
      <c r="AE230" s="345">
        <f>IFERROR(INDEX(DETAILS!$A$23:$X$39,EDIT!$B230,AE171),"")</f>
        <v>23</v>
      </c>
      <c r="AF230" s="345">
        <f>IFERROR(INDEX(DETAILS!$A$23:$X$39,EDIT!$B230,AF171),"")</f>
        <v>2</v>
      </c>
      <c r="AG230" s="345">
        <f>IFERROR(INDEX(DETAILS!$A$23:$X$39,EDIT!$B230,AG171),"")</f>
        <v>4</v>
      </c>
      <c r="AH230" s="455" t="str">
        <f>IFERROR(INDEX(DETAILS!$A$23:$X$39,EDIT!$B230,AH171),"")</f>
        <v/>
      </c>
      <c r="AI230" s="345">
        <f>IFERROR(INDEX(DETAILS!$A$23:$X$39,EDIT!$B230,AI171),"")</f>
        <v>6</v>
      </c>
      <c r="AJ230" s="345">
        <f>IFERROR(INDEX(DETAILS!$A$23:$X$39,EDIT!$B230,AJ171),"")</f>
        <v>2</v>
      </c>
      <c r="AK230" s="345">
        <f>IFERROR(INDEX(DETAILS!$A$23:$X$39,EDIT!$B230,AK171),"")</f>
        <v>4</v>
      </c>
      <c r="AL230" s="455" t="str">
        <f>IFERROR(INDEX(DETAILS!$A$23:$X$39,EDIT!$B230,AL171),"")</f>
        <v/>
      </c>
      <c r="AM230" s="345">
        <f>IFERROR(INDEX(DETAILS!$A$23:$X$39,EDIT!$B230,AM171),"")</f>
        <v>6</v>
      </c>
      <c r="AN230" s="345">
        <f>IFERROR(INDEX(DETAILS!$A$23:$X$39,EDIT!$B230,AN171),"")</f>
        <v>6</v>
      </c>
      <c r="AO230" s="345">
        <f>IFERROR(INDEX(DETAILS!$A$23:$X$39,EDIT!$B230,AO171),"")</f>
        <v>4</v>
      </c>
      <c r="AP230" s="345">
        <f>IFERROR(INDEX(DETAILS!$A$23:$X$39,EDIT!$B230,AP171),"")</f>
        <v>4</v>
      </c>
      <c r="AQ230" s="455" t="str">
        <f>IFERROR(INDEX(DETAILS!$A$23:$X$39,EDIT!$B230,AQ171),"")</f>
        <v/>
      </c>
      <c r="AR230" s="345">
        <f>IFERROR(INDEX(DETAILS!$A$23:$X$39,EDIT!$B230,AR171),"")</f>
        <v>23</v>
      </c>
      <c r="AS230" s="345">
        <f>IFERROR(INDEX(DETAILS!$A$23:$X$39,EDIT!$B230,AS171),"")</f>
        <v>3</v>
      </c>
      <c r="AT230" s="345">
        <f>IFERROR(INDEX(DETAILS!$A$23:$X$39,EDIT!$B230,AT171),"")</f>
        <v>2</v>
      </c>
      <c r="AU230" s="455" t="str">
        <f>IFERROR(INDEX(DETAILS!$A$23:$X$39,EDIT!$B230,AU171),"")</f>
        <v/>
      </c>
      <c r="AV230" s="50"/>
      <c r="AX230" s="66"/>
      <c r="AY230" s="66"/>
      <c r="AZ230" s="66"/>
      <c r="BA230" s="66"/>
      <c r="BB230" s="66"/>
      <c r="BC230" s="66"/>
      <c r="BD230" s="66"/>
      <c r="BE230" s="66"/>
      <c r="BF230" s="66"/>
      <c r="BG230" s="66"/>
      <c r="BH230" s="66"/>
      <c r="BI230" s="66"/>
      <c r="BJ230" s="66"/>
      <c r="BK230" s="66"/>
      <c r="BL230" s="66"/>
      <c r="BM230" s="66"/>
      <c r="BN230" s="66"/>
      <c r="BO230" s="66"/>
      <c r="BP230" s="66"/>
      <c r="BQ230" s="66"/>
      <c r="BR230" s="66"/>
      <c r="BS230" s="66"/>
      <c r="BT230" s="66"/>
      <c r="BU230" s="66"/>
      <c r="BV230" s="66"/>
      <c r="BW230" s="66"/>
      <c r="BX230" s="66"/>
      <c r="BY230" s="66"/>
      <c r="BZ230" s="66"/>
      <c r="CA230" s="66"/>
      <c r="CB230" s="66"/>
      <c r="CC230" s="66"/>
      <c r="CD230" s="66"/>
      <c r="CE230" s="66"/>
      <c r="CF230" s="66"/>
      <c r="CG230" s="66"/>
      <c r="CH230" s="66"/>
      <c r="CI230" s="66"/>
      <c r="CJ230" s="66"/>
      <c r="CK230" s="66"/>
      <c r="CL230" s="66"/>
      <c r="CM230" s="66"/>
      <c r="CN230" s="66"/>
      <c r="CO230" s="66"/>
      <c r="CP230" s="66"/>
      <c r="CQ230" s="66"/>
      <c r="CR230" s="66"/>
      <c r="CS230" s="66"/>
      <c r="CT230" s="66"/>
      <c r="CU230" s="66"/>
      <c r="CV230" s="66"/>
      <c r="CW230" s="66"/>
      <c r="CX230" s="66"/>
      <c r="CY230" s="66"/>
      <c r="CZ230" s="66"/>
      <c r="DA230" s="66"/>
      <c r="DB230" s="66"/>
      <c r="DC230" s="66"/>
      <c r="DD230" s="66"/>
      <c r="DE230" s="66"/>
      <c r="DF230" s="66"/>
      <c r="DG230" s="66"/>
      <c r="DH230" s="66"/>
      <c r="DI230" s="66"/>
      <c r="DJ230" s="66"/>
      <c r="DK230" s="66"/>
      <c r="DL230" s="66"/>
      <c r="DM230" s="66"/>
      <c r="DN230" s="66"/>
      <c r="DO230" s="66"/>
      <c r="DP230" s="66"/>
    </row>
    <row r="231" spans="1:120" x14ac:dyDescent="0.25">
      <c r="A231" s="48" t="str">
        <f t="shared" si="417"/>
        <v>2A</v>
      </c>
      <c r="B231" s="49">
        <f>DETAILS!A27</f>
        <v>5</v>
      </c>
      <c r="C231" s="358">
        <f>IFERROR(INDEX(DETAILS!$A$23:$X$39,EDIT!$B231,C172),"")</f>
        <v>19</v>
      </c>
      <c r="D231" s="345">
        <f>IFERROR(INDEX(DETAILS!$A$23:$X$39,EDIT!$B231,D172),"")</f>
        <v>21</v>
      </c>
      <c r="E231" s="345">
        <f>IFERROR(INDEX(DETAILS!$A$23:$X$39,EDIT!$B231,E172),"")</f>
        <v>18</v>
      </c>
      <c r="F231" s="345">
        <f>IFERROR(INDEX(DETAILS!$A$23:$X$39,EDIT!$B231,F172),"")</f>
        <v>5</v>
      </c>
      <c r="G231" s="455" t="str">
        <f>IFERROR(INDEX(DETAILS!$A$23:$X$39,EDIT!$B231,G172),"")</f>
        <v/>
      </c>
      <c r="H231" s="345">
        <f>IFERROR(INDEX(DETAILS!$A$23:$X$39,EDIT!$B231,H172),"")</f>
        <v>3</v>
      </c>
      <c r="I231" s="345">
        <f>IFERROR(INDEX(DETAILS!$A$23:$X$39,EDIT!$B231,I172),"")</f>
        <v>23</v>
      </c>
      <c r="J231" s="345">
        <f>IFERROR(INDEX(DETAILS!$A$23:$X$39,EDIT!$B231,J172),"")</f>
        <v>8</v>
      </c>
      <c r="K231" s="455" t="str">
        <f>IFERROR(INDEX(DETAILS!$A$23:$X$39,EDIT!$B231,K172),"")</f>
        <v/>
      </c>
      <c r="L231" s="345">
        <f>IFERROR(INDEX(DETAILS!$A$23:$X$39,EDIT!$B231,L172),"")</f>
        <v>8</v>
      </c>
      <c r="M231" s="345">
        <f>IFERROR(INDEX(DETAILS!$A$23:$X$39,EDIT!$B231,M172),"")</f>
        <v>21</v>
      </c>
      <c r="N231" s="345">
        <f>IFERROR(INDEX(DETAILS!$A$23:$X$39,EDIT!$B231,N172),"")</f>
        <v>18</v>
      </c>
      <c r="O231" s="345">
        <f>IFERROR(INDEX(DETAILS!$A$23:$X$39,EDIT!$B231,O172),"")</f>
        <v>3</v>
      </c>
      <c r="P231" s="455" t="str">
        <f>IFERROR(INDEX(DETAILS!$A$23:$X$39,EDIT!$B231,P172),"")</f>
        <v/>
      </c>
      <c r="Q231" s="345">
        <f>IFERROR(INDEX(DETAILS!$A$23:$X$39,EDIT!$B231,Q172),"")</f>
        <v>23</v>
      </c>
      <c r="R231" s="345">
        <f>IFERROR(INDEX(DETAILS!$A$23:$X$39,EDIT!$B231,R172),"")</f>
        <v>5</v>
      </c>
      <c r="S231" s="345">
        <f>IFERROR(INDEX(DETAILS!$A$23:$X$39,EDIT!$B231,S172),"")</f>
        <v>16</v>
      </c>
      <c r="T231" s="455" t="str">
        <f>IFERROR(INDEX(DETAILS!$A$23:$X$39,EDIT!$B231,T172),"")</f>
        <v/>
      </c>
      <c r="U231" s="345">
        <f>IFERROR(INDEX(DETAILS!$A$23:$X$39,EDIT!$B231,U172),"")</f>
        <v>5</v>
      </c>
      <c r="V231" s="345">
        <f>IFERROR(INDEX(DETAILS!$A$23:$X$39,EDIT!$B231,V172),"")</f>
        <v>8</v>
      </c>
      <c r="W231" s="345">
        <f>IFERROR(INDEX(DETAILS!$A$23:$X$39,EDIT!$B231,W172),"")</f>
        <v>18</v>
      </c>
      <c r="X231" s="345">
        <f>IFERROR(INDEX(DETAILS!$A$23:$X$39,EDIT!$B231,X172),"")</f>
        <v>3</v>
      </c>
      <c r="Y231" s="455" t="str">
        <f>IFERROR(INDEX(DETAILS!$A$23:$X$39,EDIT!$B231,Y172),"")</f>
        <v/>
      </c>
      <c r="Z231" s="345">
        <f>IFERROR(INDEX(DETAILS!$A$23:$X$39,EDIT!$B231,Z172),"")</f>
        <v>21</v>
      </c>
      <c r="AA231" s="345">
        <f>IFERROR(INDEX(DETAILS!$A$23:$X$39,EDIT!$B231,AA172),"")</f>
        <v>23</v>
      </c>
      <c r="AB231" s="345">
        <f>IFERROR(INDEX(DETAILS!$A$23:$X$39,EDIT!$B231,AB172),"")</f>
        <v>14</v>
      </c>
      <c r="AC231" s="455" t="str">
        <f>IFERROR(INDEX(DETAILS!$A$23:$X$39,EDIT!$B231,AC172),"")</f>
        <v/>
      </c>
      <c r="AD231" s="345">
        <f>IFERROR(INDEX(DETAILS!$A$23:$X$39,EDIT!$B231,AD172),"")</f>
        <v>19</v>
      </c>
      <c r="AE231" s="345">
        <f>IFERROR(INDEX(DETAILS!$A$23:$X$39,EDIT!$B231,AE172),"")</f>
        <v>21</v>
      </c>
      <c r="AF231" s="345">
        <f>IFERROR(INDEX(DETAILS!$A$23:$X$39,EDIT!$B231,AF172),"")</f>
        <v>8</v>
      </c>
      <c r="AG231" s="345">
        <f>IFERROR(INDEX(DETAILS!$A$23:$X$39,EDIT!$B231,AG172),"")</f>
        <v>5</v>
      </c>
      <c r="AH231" s="455" t="str">
        <f>IFERROR(INDEX(DETAILS!$A$23:$X$39,EDIT!$B231,AH172),"")</f>
        <v/>
      </c>
      <c r="AI231" s="345">
        <f>IFERROR(INDEX(DETAILS!$A$23:$X$39,EDIT!$B231,AI172),"")</f>
        <v>18</v>
      </c>
      <c r="AJ231" s="345">
        <f>IFERROR(INDEX(DETAILS!$A$23:$X$39,EDIT!$B231,AJ172),"")</f>
        <v>8</v>
      </c>
      <c r="AK231" s="345">
        <f>IFERROR(INDEX(DETAILS!$A$23:$X$39,EDIT!$B231,AK172),"")</f>
        <v>23</v>
      </c>
      <c r="AL231" s="455" t="str">
        <f>IFERROR(INDEX(DETAILS!$A$23:$X$39,EDIT!$B231,AL172),"")</f>
        <v/>
      </c>
      <c r="AM231" s="345">
        <f>IFERROR(INDEX(DETAILS!$A$23:$X$39,EDIT!$B231,AM172),"")</f>
        <v>18</v>
      </c>
      <c r="AN231" s="345">
        <f>IFERROR(INDEX(DETAILS!$A$23:$X$39,EDIT!$B231,AN172),"")</f>
        <v>18</v>
      </c>
      <c r="AO231" s="345">
        <f>IFERROR(INDEX(DETAILS!$A$23:$X$39,EDIT!$B231,AO172),"")</f>
        <v>23</v>
      </c>
      <c r="AP231" s="345">
        <f>IFERROR(INDEX(DETAILS!$A$23:$X$39,EDIT!$B231,AP172),"")</f>
        <v>5</v>
      </c>
      <c r="AQ231" s="455" t="str">
        <f>IFERROR(INDEX(DETAILS!$A$23:$X$39,EDIT!$B231,AQ172),"")</f>
        <v/>
      </c>
      <c r="AR231" s="345">
        <f>IFERROR(INDEX(DETAILS!$A$23:$X$39,EDIT!$B231,AR172),"")</f>
        <v>21</v>
      </c>
      <c r="AS231" s="345">
        <f>IFERROR(INDEX(DETAILS!$A$23:$X$39,EDIT!$B231,AS172),"")</f>
        <v>19</v>
      </c>
      <c r="AT231" s="345">
        <f>IFERROR(INDEX(DETAILS!$A$23:$X$39,EDIT!$B231,AT172),"")</f>
        <v>14</v>
      </c>
      <c r="AU231" s="455" t="str">
        <f>IFERROR(INDEX(DETAILS!$A$23:$X$39,EDIT!$B231,AU172),"")</f>
        <v/>
      </c>
      <c r="AV231" s="50"/>
      <c r="AX231" s="66"/>
      <c r="AY231" s="66"/>
      <c r="AZ231" s="66"/>
      <c r="BA231" s="66"/>
      <c r="BB231" s="66"/>
      <c r="BC231" s="66"/>
      <c r="BD231" s="66"/>
      <c r="BE231" s="66"/>
      <c r="BF231" s="66"/>
      <c r="BG231" s="66"/>
      <c r="BH231" s="66"/>
      <c r="BI231" s="66"/>
      <c r="BJ231" s="66"/>
      <c r="BK231" s="66"/>
      <c r="BL231" s="66"/>
      <c r="BM231" s="66"/>
      <c r="BN231" s="66"/>
      <c r="BO231" s="66"/>
      <c r="BP231" s="66"/>
      <c r="BQ231" s="66"/>
      <c r="BR231" s="66"/>
      <c r="BS231" s="66"/>
      <c r="BT231" s="66"/>
      <c r="BU231" s="66"/>
      <c r="BV231" s="66"/>
      <c r="BW231" s="66"/>
      <c r="BX231" s="66"/>
      <c r="BY231" s="66"/>
      <c r="BZ231" s="66"/>
      <c r="CA231" s="66"/>
      <c r="CB231" s="66"/>
      <c r="CC231" s="66"/>
      <c r="CD231" s="66"/>
      <c r="CE231" s="66"/>
      <c r="CF231" s="66"/>
      <c r="CG231" s="66"/>
      <c r="CH231" s="66"/>
      <c r="CI231" s="66"/>
      <c r="CJ231" s="66"/>
      <c r="CK231" s="66"/>
      <c r="CL231" s="66"/>
      <c r="CM231" s="66"/>
      <c r="CN231" s="66"/>
      <c r="CO231" s="66"/>
      <c r="CP231" s="66"/>
      <c r="CQ231" s="66"/>
      <c r="CR231" s="66"/>
      <c r="CS231" s="66"/>
      <c r="CT231" s="66"/>
      <c r="CU231" s="66"/>
      <c r="CV231" s="66"/>
      <c r="CW231" s="66"/>
      <c r="CX231" s="66"/>
      <c r="CY231" s="66"/>
      <c r="CZ231" s="66"/>
      <c r="DA231" s="66"/>
      <c r="DB231" s="66"/>
      <c r="DC231" s="66"/>
      <c r="DD231" s="66"/>
      <c r="DE231" s="66"/>
      <c r="DF231" s="66"/>
      <c r="DG231" s="66"/>
      <c r="DH231" s="66"/>
      <c r="DI231" s="66"/>
      <c r="DJ231" s="66"/>
      <c r="DK231" s="66"/>
      <c r="DL231" s="66"/>
      <c r="DM231" s="66"/>
      <c r="DN231" s="66"/>
      <c r="DO231" s="66"/>
      <c r="DP231" s="66"/>
    </row>
    <row r="232" spans="1:120" x14ac:dyDescent="0.25">
      <c r="A232" s="48" t="str">
        <f t="shared" si="417"/>
        <v>3A</v>
      </c>
      <c r="B232" s="49">
        <f>DETAILS!A28</f>
        <v>6</v>
      </c>
      <c r="C232" s="358">
        <f>IFERROR(INDEX(DETAILS!$A$23:$X$39,EDIT!$B232,C173),"")</f>
        <v>6</v>
      </c>
      <c r="D232" s="345">
        <f>IFERROR(INDEX(DETAILS!$A$23:$X$39,EDIT!$B232,D173),"")</f>
        <v>6</v>
      </c>
      <c r="E232" s="345">
        <f>IFERROR(INDEX(DETAILS!$A$23:$X$39,EDIT!$B232,E173),"")</f>
        <v>5</v>
      </c>
      <c r="F232" s="345">
        <f>IFERROR(INDEX(DETAILS!$A$23:$X$39,EDIT!$B232,F173),"")</f>
        <v>23</v>
      </c>
      <c r="G232" s="455" t="str">
        <f>IFERROR(INDEX(DETAILS!$A$23:$X$39,EDIT!$B232,G173),"")</f>
        <v/>
      </c>
      <c r="H232" s="345">
        <f>IFERROR(INDEX(DETAILS!$A$23:$X$39,EDIT!$B232,H173),"")</f>
        <v>7</v>
      </c>
      <c r="I232" s="345">
        <f>IFERROR(INDEX(DETAILS!$A$23:$X$39,EDIT!$B232,I173),"")</f>
        <v>7</v>
      </c>
      <c r="J232" s="345">
        <f>IFERROR(INDEX(DETAILS!$A$23:$X$39,EDIT!$B232,J173),"")</f>
        <v>3</v>
      </c>
      <c r="K232" s="455" t="str">
        <f>IFERROR(INDEX(DETAILS!$A$23:$X$39,EDIT!$B232,K173),"")</f>
        <v/>
      </c>
      <c r="L232" s="345">
        <f>IFERROR(INDEX(DETAILS!$A$23:$X$39,EDIT!$B232,L173),"")</f>
        <v>23</v>
      </c>
      <c r="M232" s="345">
        <f>IFERROR(INDEX(DETAILS!$A$23:$X$39,EDIT!$B232,M173),"")</f>
        <v>5</v>
      </c>
      <c r="N232" s="345">
        <f>IFERROR(INDEX(DETAILS!$A$23:$X$39,EDIT!$B232,N173),"")</f>
        <v>7</v>
      </c>
      <c r="O232" s="345">
        <f>IFERROR(INDEX(DETAILS!$A$23:$X$39,EDIT!$B232,O173),"")</f>
        <v>7</v>
      </c>
      <c r="P232" s="455" t="str">
        <f>IFERROR(INDEX(DETAILS!$A$23:$X$39,EDIT!$B232,P173),"")</f>
        <v/>
      </c>
      <c r="Q232" s="345">
        <f>IFERROR(INDEX(DETAILS!$A$23:$X$39,EDIT!$B232,Q173),"")</f>
        <v>19</v>
      </c>
      <c r="R232" s="345">
        <f>IFERROR(INDEX(DETAILS!$A$23:$X$39,EDIT!$B232,R173),"")</f>
        <v>6</v>
      </c>
      <c r="S232" s="345">
        <f>IFERROR(INDEX(DETAILS!$A$23:$X$39,EDIT!$B232,S173),"")</f>
        <v>3</v>
      </c>
      <c r="T232" s="455" t="str">
        <f>IFERROR(INDEX(DETAILS!$A$23:$X$39,EDIT!$B232,T173),"")</f>
        <v/>
      </c>
      <c r="U232" s="345">
        <f>IFERROR(INDEX(DETAILS!$A$23:$X$39,EDIT!$B232,U173),"")</f>
        <v>2</v>
      </c>
      <c r="V232" s="345">
        <f>IFERROR(INDEX(DETAILS!$A$23:$X$39,EDIT!$B232,V173),"")</f>
        <v>6</v>
      </c>
      <c r="W232" s="345">
        <f>IFERROR(INDEX(DETAILS!$A$23:$X$39,EDIT!$B232,W173),"")</f>
        <v>5</v>
      </c>
      <c r="X232" s="345">
        <f>IFERROR(INDEX(DETAILS!$A$23:$X$39,EDIT!$B232,X173),"")</f>
        <v>7</v>
      </c>
      <c r="Y232" s="455" t="str">
        <f>IFERROR(INDEX(DETAILS!$A$23:$X$39,EDIT!$B232,Y173),"")</f>
        <v/>
      </c>
      <c r="Z232" s="345">
        <f>IFERROR(INDEX(DETAILS!$A$23:$X$39,EDIT!$B232,Z173),"")</f>
        <v>19</v>
      </c>
      <c r="AA232" s="345">
        <f>IFERROR(INDEX(DETAILS!$A$23:$X$39,EDIT!$B232,AA173),"")</f>
        <v>7</v>
      </c>
      <c r="AB232" s="345">
        <f>IFERROR(INDEX(DETAILS!$A$23:$X$39,EDIT!$B232,AB173),"")</f>
        <v>23</v>
      </c>
      <c r="AC232" s="455" t="str">
        <f>IFERROR(INDEX(DETAILS!$A$23:$X$39,EDIT!$B232,AC173),"")</f>
        <v/>
      </c>
      <c r="AD232" s="345">
        <f>IFERROR(INDEX(DETAILS!$A$23:$X$39,EDIT!$B232,AD173),"")</f>
        <v>23</v>
      </c>
      <c r="AE232" s="345">
        <f>IFERROR(INDEX(DETAILS!$A$23:$X$39,EDIT!$B232,AE173),"")</f>
        <v>7</v>
      </c>
      <c r="AF232" s="345">
        <f>IFERROR(INDEX(DETAILS!$A$23:$X$39,EDIT!$B232,AF173),"")</f>
        <v>5</v>
      </c>
      <c r="AG232" s="345">
        <f>IFERROR(INDEX(DETAILS!$A$23:$X$39,EDIT!$B232,AG173),"")</f>
        <v>2</v>
      </c>
      <c r="AH232" s="455" t="str">
        <f>IFERROR(INDEX(DETAILS!$A$23:$X$39,EDIT!$B232,AH173),"")</f>
        <v/>
      </c>
      <c r="AI232" s="345">
        <f>IFERROR(INDEX(DETAILS!$A$23:$X$39,EDIT!$B232,AI173),"")</f>
        <v>7</v>
      </c>
      <c r="AJ232" s="345">
        <f>IFERROR(INDEX(DETAILS!$A$23:$X$39,EDIT!$B232,AJ173),"")</f>
        <v>19</v>
      </c>
      <c r="AK232" s="345">
        <f>IFERROR(INDEX(DETAILS!$A$23:$X$39,EDIT!$B232,AK173),"")</f>
        <v>6</v>
      </c>
      <c r="AL232" s="455" t="str">
        <f>IFERROR(INDEX(DETAILS!$A$23:$X$39,EDIT!$B232,AL173),"")</f>
        <v/>
      </c>
      <c r="AM232" s="345">
        <f>IFERROR(INDEX(DETAILS!$A$23:$X$39,EDIT!$B232,AM173),"")</f>
        <v>3</v>
      </c>
      <c r="AN232" s="345">
        <f>IFERROR(INDEX(DETAILS!$A$23:$X$39,EDIT!$B232,AN173),"")</f>
        <v>7</v>
      </c>
      <c r="AO232" s="345">
        <f>IFERROR(INDEX(DETAILS!$A$23:$X$39,EDIT!$B232,AO173),"")</f>
        <v>5</v>
      </c>
      <c r="AP232" s="345">
        <f>IFERROR(INDEX(DETAILS!$A$23:$X$39,EDIT!$B232,AP173),"")</f>
        <v>7</v>
      </c>
      <c r="AQ232" s="455" t="str">
        <f>IFERROR(INDEX(DETAILS!$A$23:$X$39,EDIT!$B232,AQ173),"")</f>
        <v/>
      </c>
      <c r="AR232" s="345">
        <f>IFERROR(INDEX(DETAILS!$A$23:$X$39,EDIT!$B232,AR173),"")</f>
        <v>6</v>
      </c>
      <c r="AS232" s="345">
        <f>IFERROR(INDEX(DETAILS!$A$23:$X$39,EDIT!$B232,AS173),"")</f>
        <v>23</v>
      </c>
      <c r="AT232" s="345">
        <f>IFERROR(INDEX(DETAILS!$A$23:$X$39,EDIT!$B232,AT173),"")</f>
        <v>2</v>
      </c>
      <c r="AU232" s="455" t="str">
        <f>IFERROR(INDEX(DETAILS!$A$23:$X$39,EDIT!$B232,AU173),"")</f>
        <v/>
      </c>
      <c r="AV232" s="50"/>
      <c r="AX232" s="66"/>
      <c r="AY232" s="66"/>
      <c r="AZ232" s="66"/>
      <c r="BA232" s="66"/>
      <c r="BB232" s="66"/>
      <c r="BC232" s="66"/>
      <c r="BD232" s="66"/>
      <c r="BE232" s="66"/>
      <c r="BF232" s="66"/>
      <c r="BG232" s="66"/>
      <c r="BH232" s="66"/>
      <c r="BI232" s="66"/>
      <c r="BJ232" s="66"/>
      <c r="BK232" s="66"/>
      <c r="BL232" s="66"/>
      <c r="BM232" s="66"/>
      <c r="BN232" s="66"/>
      <c r="BO232" s="66"/>
      <c r="BP232" s="66"/>
      <c r="BQ232" s="66"/>
      <c r="BR232" s="66"/>
      <c r="BS232" s="66"/>
      <c r="BT232" s="66"/>
      <c r="BU232" s="66"/>
      <c r="BV232" s="66"/>
      <c r="BW232" s="66"/>
      <c r="BX232" s="66"/>
      <c r="BY232" s="66"/>
      <c r="BZ232" s="66"/>
      <c r="CA232" s="66"/>
      <c r="CB232" s="66"/>
      <c r="CC232" s="66"/>
      <c r="CD232" s="66"/>
      <c r="CE232" s="66"/>
      <c r="CF232" s="66"/>
      <c r="CG232" s="66"/>
      <c r="CH232" s="66"/>
      <c r="CI232" s="66"/>
      <c r="CJ232" s="66"/>
      <c r="CK232" s="66"/>
      <c r="CL232" s="66"/>
      <c r="CM232" s="66"/>
      <c r="CN232" s="66"/>
      <c r="CO232" s="66"/>
      <c r="CP232" s="66"/>
      <c r="CQ232" s="66"/>
      <c r="CR232" s="66"/>
      <c r="CS232" s="66"/>
      <c r="CT232" s="66"/>
      <c r="CU232" s="66"/>
      <c r="CV232" s="66"/>
      <c r="CW232" s="66"/>
      <c r="CX232" s="66"/>
      <c r="CY232" s="66"/>
      <c r="CZ232" s="66"/>
      <c r="DA232" s="66"/>
      <c r="DB232" s="66"/>
      <c r="DC232" s="66"/>
      <c r="DD232" s="66"/>
      <c r="DE232" s="66"/>
      <c r="DF232" s="66"/>
      <c r="DG232" s="66"/>
      <c r="DH232" s="66"/>
      <c r="DI232" s="66"/>
      <c r="DJ232" s="66"/>
      <c r="DK232" s="66"/>
      <c r="DL232" s="66"/>
      <c r="DM232" s="66"/>
      <c r="DN232" s="66"/>
      <c r="DO232" s="66"/>
      <c r="DP232" s="66"/>
    </row>
    <row r="233" spans="1:120" x14ac:dyDescent="0.25">
      <c r="A233" s="48" t="str">
        <f t="shared" si="417"/>
        <v>4A</v>
      </c>
      <c r="B233" s="49">
        <f>DETAILS!A29</f>
        <v>7</v>
      </c>
      <c r="C233" s="358">
        <f>IFERROR(INDEX(DETAILS!$A$23:$X$39,EDIT!$B233,C174),"")</f>
        <v>18</v>
      </c>
      <c r="D233" s="345">
        <f>IFERROR(INDEX(DETAILS!$A$23:$X$39,EDIT!$B233,D174),"")</f>
        <v>18</v>
      </c>
      <c r="E233" s="345">
        <f>IFERROR(INDEX(DETAILS!$A$23:$X$39,EDIT!$B233,E174),"")</f>
        <v>23</v>
      </c>
      <c r="F233" s="345">
        <f>IFERROR(INDEX(DETAILS!$A$23:$X$39,EDIT!$B233,F174),"")</f>
        <v>19</v>
      </c>
      <c r="G233" s="455" t="str">
        <f>IFERROR(INDEX(DETAILS!$A$23:$X$39,EDIT!$B233,G174),"")</f>
        <v/>
      </c>
      <c r="H233" s="345">
        <f>IFERROR(INDEX(DETAILS!$A$23:$X$39,EDIT!$B233,H174),"")</f>
        <v>5</v>
      </c>
      <c r="I233" s="345">
        <f>IFERROR(INDEX(DETAILS!$A$23:$X$39,EDIT!$B233,I174),"")</f>
        <v>6</v>
      </c>
      <c r="J233" s="345">
        <f>IFERROR(INDEX(DETAILS!$A$23:$X$39,EDIT!$B233,J174),"")</f>
        <v>21</v>
      </c>
      <c r="K233" s="455" t="str">
        <f>IFERROR(INDEX(DETAILS!$A$23:$X$39,EDIT!$B233,K174),"")</f>
        <v/>
      </c>
      <c r="L233" s="345">
        <f>IFERROR(INDEX(DETAILS!$A$23:$X$39,EDIT!$B233,L174),"")</f>
        <v>18</v>
      </c>
      <c r="M233" s="345">
        <f>IFERROR(INDEX(DETAILS!$A$23:$X$39,EDIT!$B233,M174),"")</f>
        <v>6</v>
      </c>
      <c r="N233" s="345">
        <f>IFERROR(INDEX(DETAILS!$A$23:$X$39,EDIT!$B233,N174),"")</f>
        <v>23</v>
      </c>
      <c r="O233" s="345">
        <f>IFERROR(INDEX(DETAILS!$A$23:$X$39,EDIT!$B233,O174),"")</f>
        <v>5</v>
      </c>
      <c r="P233" s="455" t="str">
        <f>IFERROR(INDEX(DETAILS!$A$23:$X$39,EDIT!$B233,P174),"")</f>
        <v/>
      </c>
      <c r="Q233" s="345">
        <f>IFERROR(INDEX(DETAILS!$A$23:$X$39,EDIT!$B233,Q174),"")</f>
        <v>21</v>
      </c>
      <c r="R233" s="345">
        <f>IFERROR(INDEX(DETAILS!$A$23:$X$39,EDIT!$B233,R174),"")</f>
        <v>3</v>
      </c>
      <c r="S233" s="345">
        <f>IFERROR(INDEX(DETAILS!$A$23:$X$39,EDIT!$B233,S174),"")</f>
        <v>2</v>
      </c>
      <c r="T233" s="455" t="str">
        <f>IFERROR(INDEX(DETAILS!$A$23:$X$39,EDIT!$B233,T174),"")</f>
        <v/>
      </c>
      <c r="U233" s="345">
        <f>IFERROR(INDEX(DETAILS!$A$23:$X$39,EDIT!$B233,U174),"")</f>
        <v>3</v>
      </c>
      <c r="V233" s="345">
        <f>IFERROR(INDEX(DETAILS!$A$23:$X$39,EDIT!$B233,V174),"")</f>
        <v>5</v>
      </c>
      <c r="W233" s="345">
        <f>IFERROR(INDEX(DETAILS!$A$23:$X$39,EDIT!$B233,W174),"")</f>
        <v>19</v>
      </c>
      <c r="X233" s="345">
        <f>IFERROR(INDEX(DETAILS!$A$23:$X$39,EDIT!$B233,X174),"")</f>
        <v>18</v>
      </c>
      <c r="Y233" s="455" t="str">
        <f>IFERROR(INDEX(DETAILS!$A$23:$X$39,EDIT!$B233,Y174),"")</f>
        <v/>
      </c>
      <c r="Z233" s="345">
        <f>IFERROR(INDEX(DETAILS!$A$23:$X$39,EDIT!$B233,Z174),"")</f>
        <v>7</v>
      </c>
      <c r="AA233" s="345">
        <f>IFERROR(INDEX(DETAILS!$A$23:$X$39,EDIT!$B233,AA174),"")</f>
        <v>6</v>
      </c>
      <c r="AB233" s="345">
        <f>IFERROR(INDEX(DETAILS!$A$23:$X$39,EDIT!$B233,AB174),"")</f>
        <v>21</v>
      </c>
      <c r="AC233" s="455" t="str">
        <f>IFERROR(INDEX(DETAILS!$A$23:$X$39,EDIT!$B233,AC174),"")</f>
        <v/>
      </c>
      <c r="AD233" s="345">
        <f>IFERROR(INDEX(DETAILS!$A$23:$X$39,EDIT!$B233,AD174),"")</f>
        <v>18</v>
      </c>
      <c r="AE233" s="345">
        <f>IFERROR(INDEX(DETAILS!$A$23:$X$39,EDIT!$B233,AE174),"")</f>
        <v>3</v>
      </c>
      <c r="AF233" s="345">
        <f>IFERROR(INDEX(DETAILS!$A$23:$X$39,EDIT!$B233,AF174),"")</f>
        <v>19</v>
      </c>
      <c r="AG233" s="345">
        <f>IFERROR(INDEX(DETAILS!$A$23:$X$39,EDIT!$B233,AG174),"")</f>
        <v>6</v>
      </c>
      <c r="AH233" s="455" t="str">
        <f>IFERROR(INDEX(DETAILS!$A$23:$X$39,EDIT!$B233,AH174),"")</f>
        <v/>
      </c>
      <c r="AI233" s="345">
        <f>IFERROR(INDEX(DETAILS!$A$23:$X$39,EDIT!$B233,AI174),"")</f>
        <v>21</v>
      </c>
      <c r="AJ233" s="345">
        <f>IFERROR(INDEX(DETAILS!$A$23:$X$39,EDIT!$B233,AJ174),"")</f>
        <v>18</v>
      </c>
      <c r="AK233" s="345">
        <f>IFERROR(INDEX(DETAILS!$A$23:$X$39,EDIT!$B233,AK174),"")</f>
        <v>5</v>
      </c>
      <c r="AL233" s="455" t="str">
        <f>IFERROR(INDEX(DETAILS!$A$23:$X$39,EDIT!$B233,AL174),"")</f>
        <v/>
      </c>
      <c r="AM233" s="345">
        <f>IFERROR(INDEX(DETAILS!$A$23:$X$39,EDIT!$B233,AM174),"")</f>
        <v>5</v>
      </c>
      <c r="AN233" s="345">
        <f>IFERROR(INDEX(DETAILS!$A$23:$X$39,EDIT!$B233,AN174),"")</f>
        <v>23</v>
      </c>
      <c r="AO233" s="345">
        <f>IFERROR(INDEX(DETAILS!$A$23:$X$39,EDIT!$B233,AO174),"")</f>
        <v>3</v>
      </c>
      <c r="AP233" s="345">
        <f>IFERROR(INDEX(DETAILS!$A$23:$X$39,EDIT!$B233,AP174),"")</f>
        <v>21</v>
      </c>
      <c r="AQ233" s="455" t="str">
        <f>IFERROR(INDEX(DETAILS!$A$23:$X$39,EDIT!$B233,AQ174),"")</f>
        <v/>
      </c>
      <c r="AR233" s="345">
        <f>IFERROR(INDEX(DETAILS!$A$23:$X$39,EDIT!$B233,AR174),"")</f>
        <v>7</v>
      </c>
      <c r="AS233" s="345">
        <f>IFERROR(INDEX(DETAILS!$A$23:$X$39,EDIT!$B233,AS174),"")</f>
        <v>2</v>
      </c>
      <c r="AT233" s="345">
        <f>IFERROR(INDEX(DETAILS!$A$23:$X$39,EDIT!$B233,AT174),"")</f>
        <v>6</v>
      </c>
      <c r="AU233" s="455" t="str">
        <f>IFERROR(INDEX(DETAILS!$A$23:$X$39,EDIT!$B233,AU174),"")</f>
        <v/>
      </c>
      <c r="AV233" s="50"/>
      <c r="AX233" s="66"/>
      <c r="AY233" s="66"/>
      <c r="AZ233" s="66"/>
      <c r="BA233" s="66"/>
      <c r="BB233" s="66"/>
      <c r="BC233" s="66"/>
      <c r="BD233" s="66"/>
      <c r="BE233" s="66"/>
      <c r="BF233" s="66"/>
      <c r="BG233" s="66"/>
      <c r="BH233" s="66"/>
      <c r="BI233" s="66"/>
      <c r="BJ233" s="66"/>
      <c r="BK233" s="66"/>
      <c r="BL233" s="66"/>
      <c r="BM233" s="66"/>
      <c r="BN233" s="66"/>
      <c r="BO233" s="66"/>
      <c r="BP233" s="66"/>
      <c r="BQ233" s="66"/>
      <c r="BR233" s="66"/>
      <c r="BS233" s="66"/>
      <c r="BT233" s="66"/>
      <c r="BU233" s="66"/>
      <c r="BV233" s="66"/>
      <c r="BW233" s="66"/>
      <c r="BX233" s="66"/>
      <c r="BY233" s="66"/>
      <c r="BZ233" s="66"/>
      <c r="CA233" s="66"/>
      <c r="CB233" s="66"/>
      <c r="CC233" s="66"/>
      <c r="CD233" s="66"/>
      <c r="CE233" s="66"/>
      <c r="CF233" s="66"/>
      <c r="CG233" s="66"/>
      <c r="CH233" s="66"/>
      <c r="CI233" s="66"/>
      <c r="CJ233" s="66"/>
      <c r="CK233" s="66"/>
      <c r="CL233" s="66"/>
      <c r="CM233" s="66"/>
      <c r="CN233" s="66"/>
      <c r="CO233" s="66"/>
      <c r="CP233" s="66"/>
      <c r="CQ233" s="66"/>
      <c r="CR233" s="66"/>
      <c r="CS233" s="66"/>
      <c r="CT233" s="66"/>
      <c r="CU233" s="66"/>
      <c r="CV233" s="66"/>
      <c r="CW233" s="66"/>
      <c r="CX233" s="66"/>
      <c r="CY233" s="66"/>
      <c r="CZ233" s="66"/>
      <c r="DA233" s="66"/>
      <c r="DB233" s="66"/>
      <c r="DC233" s="66"/>
      <c r="DD233" s="66"/>
      <c r="DE233" s="66"/>
      <c r="DF233" s="66"/>
      <c r="DG233" s="66"/>
      <c r="DH233" s="66"/>
      <c r="DI233" s="66"/>
      <c r="DJ233" s="66"/>
      <c r="DK233" s="66"/>
      <c r="DL233" s="66"/>
      <c r="DM233" s="66"/>
      <c r="DN233" s="66"/>
      <c r="DO233" s="66"/>
      <c r="DP233" s="66"/>
    </row>
    <row r="234" spans="1:120" x14ac:dyDescent="0.25">
      <c r="A234" s="48" t="str">
        <f t="shared" si="417"/>
        <v>5A</v>
      </c>
      <c r="B234" s="49">
        <f>DETAILS!A30</f>
        <v>8</v>
      </c>
      <c r="C234" s="358">
        <f>IFERROR(INDEX(DETAILS!$A$23:$X$39,EDIT!$B234,C175),"")</f>
        <v>4</v>
      </c>
      <c r="D234" s="345">
        <f>IFERROR(INDEX(DETAILS!$A$23:$X$39,EDIT!$B234,D175),"")</f>
        <v>4</v>
      </c>
      <c r="E234" s="345">
        <f>IFERROR(INDEX(DETAILS!$A$23:$X$39,EDIT!$B234,E175),"")</f>
        <v>17</v>
      </c>
      <c r="F234" s="345">
        <f>IFERROR(INDEX(DETAILS!$A$23:$X$39,EDIT!$B234,F175),"")</f>
        <v>3</v>
      </c>
      <c r="G234" s="455" t="str">
        <f>IFERROR(INDEX(DETAILS!$A$23:$X$39,EDIT!$B234,G175),"")</f>
        <v/>
      </c>
      <c r="H234" s="345">
        <f>IFERROR(INDEX(DETAILS!$A$23:$X$39,EDIT!$B234,H175),"")</f>
        <v>14</v>
      </c>
      <c r="I234" s="345">
        <f>IFERROR(INDEX(DETAILS!$A$23:$X$39,EDIT!$B234,I175),"")</f>
        <v>11</v>
      </c>
      <c r="J234" s="345">
        <f>IFERROR(INDEX(DETAILS!$A$23:$X$39,EDIT!$B234,J175),"")</f>
        <v>9</v>
      </c>
      <c r="K234" s="455" t="str">
        <f>IFERROR(INDEX(DETAILS!$A$23:$X$39,EDIT!$B234,K175),"")</f>
        <v/>
      </c>
      <c r="L234" s="345">
        <f>IFERROR(INDEX(DETAILS!$A$23:$X$39,EDIT!$B234,L175),"")</f>
        <v>4</v>
      </c>
      <c r="M234" s="345">
        <f>IFERROR(INDEX(DETAILS!$A$23:$X$39,EDIT!$B234,M175),"")</f>
        <v>11</v>
      </c>
      <c r="N234" s="345">
        <f>IFERROR(INDEX(DETAILS!$A$23:$X$39,EDIT!$B234,N175),"")</f>
        <v>17</v>
      </c>
      <c r="O234" s="345">
        <f>IFERROR(INDEX(DETAILS!$A$23:$X$39,EDIT!$B234,O175),"")</f>
        <v>14</v>
      </c>
      <c r="P234" s="455" t="str">
        <f>IFERROR(INDEX(DETAILS!$A$23:$X$39,EDIT!$B234,P175),"")</f>
        <v/>
      </c>
      <c r="Q234" s="345">
        <f>IFERROR(INDEX(DETAILS!$A$23:$X$39,EDIT!$B234,Q175),"")</f>
        <v>9</v>
      </c>
      <c r="R234" s="345">
        <f>IFERROR(INDEX(DETAILS!$A$23:$X$39,EDIT!$B234,R175),"")</f>
        <v>16</v>
      </c>
      <c r="S234" s="345">
        <f>IFERROR(INDEX(DETAILS!$A$23:$X$39,EDIT!$B234,S175),"")</f>
        <v>14</v>
      </c>
      <c r="T234" s="455" t="str">
        <f>IFERROR(INDEX(DETAILS!$A$23:$X$39,EDIT!$B234,T175),"")</f>
        <v/>
      </c>
      <c r="U234" s="345">
        <f>IFERROR(INDEX(DETAILS!$A$23:$X$39,EDIT!$B234,U175),"")</f>
        <v>19</v>
      </c>
      <c r="V234" s="345">
        <f>IFERROR(INDEX(DETAILS!$A$23:$X$39,EDIT!$B234,V175),"")</f>
        <v>14</v>
      </c>
      <c r="W234" s="345">
        <f>IFERROR(INDEX(DETAILS!$A$23:$X$39,EDIT!$B234,W175),"")</f>
        <v>3</v>
      </c>
      <c r="X234" s="345">
        <f>IFERROR(INDEX(DETAILS!$A$23:$X$39,EDIT!$B234,X175),"")</f>
        <v>4</v>
      </c>
      <c r="Y234" s="455" t="str">
        <f>IFERROR(INDEX(DETAILS!$A$23:$X$39,EDIT!$B234,Y175),"")</f>
        <v/>
      </c>
      <c r="Z234" s="345">
        <f>IFERROR(INDEX(DETAILS!$A$23:$X$39,EDIT!$B234,Z175),"")</f>
        <v>16</v>
      </c>
      <c r="AA234" s="345">
        <f>IFERROR(INDEX(DETAILS!$A$23:$X$39,EDIT!$B234,AA175),"")</f>
        <v>11</v>
      </c>
      <c r="AB234" s="345">
        <f>IFERROR(INDEX(DETAILS!$A$23:$X$39,EDIT!$B234,AB175),"")</f>
        <v>9</v>
      </c>
      <c r="AC234" s="455" t="str">
        <f>IFERROR(INDEX(DETAILS!$A$23:$X$39,EDIT!$B234,AC175),"")</f>
        <v/>
      </c>
      <c r="AD234" s="345">
        <f>IFERROR(INDEX(DETAILS!$A$23:$X$39,EDIT!$B234,AD175),"")</f>
        <v>4</v>
      </c>
      <c r="AE234" s="345">
        <f>IFERROR(INDEX(DETAILS!$A$23:$X$39,EDIT!$B234,AE175),"")</f>
        <v>19</v>
      </c>
      <c r="AF234" s="345">
        <f>IFERROR(INDEX(DETAILS!$A$23:$X$39,EDIT!$B234,AF175),"")</f>
        <v>3</v>
      </c>
      <c r="AG234" s="345">
        <f>IFERROR(INDEX(DETAILS!$A$23:$X$39,EDIT!$B234,AG175),"")</f>
        <v>11</v>
      </c>
      <c r="AH234" s="455" t="str">
        <f>IFERROR(INDEX(DETAILS!$A$23:$X$39,EDIT!$B234,AH175),"")</f>
        <v/>
      </c>
      <c r="AI234" s="345">
        <f>IFERROR(INDEX(DETAILS!$A$23:$X$39,EDIT!$B234,AI175),"")</f>
        <v>9</v>
      </c>
      <c r="AJ234" s="345">
        <f>IFERROR(INDEX(DETAILS!$A$23:$X$39,EDIT!$B234,AJ175),"")</f>
        <v>4</v>
      </c>
      <c r="AK234" s="345">
        <f>IFERROR(INDEX(DETAILS!$A$23:$X$39,EDIT!$B234,AK175),"")</f>
        <v>14</v>
      </c>
      <c r="AL234" s="455" t="str">
        <f>IFERROR(INDEX(DETAILS!$A$23:$X$39,EDIT!$B234,AL175),"")</f>
        <v/>
      </c>
      <c r="AM234" s="345">
        <f>IFERROR(INDEX(DETAILS!$A$23:$X$39,EDIT!$B234,AM175),"")</f>
        <v>14</v>
      </c>
      <c r="AN234" s="345">
        <f>IFERROR(INDEX(DETAILS!$A$23:$X$39,EDIT!$B234,AN175),"")</f>
        <v>17</v>
      </c>
      <c r="AO234" s="345">
        <f>IFERROR(INDEX(DETAILS!$A$23:$X$39,EDIT!$B234,AO175),"")</f>
        <v>19</v>
      </c>
      <c r="AP234" s="345">
        <f>IFERROR(INDEX(DETAILS!$A$23:$X$39,EDIT!$B234,AP175),"")</f>
        <v>9</v>
      </c>
      <c r="AQ234" s="455" t="str">
        <f>IFERROR(INDEX(DETAILS!$A$23:$X$39,EDIT!$B234,AQ175),"")</f>
        <v/>
      </c>
      <c r="AR234" s="345">
        <f>IFERROR(INDEX(DETAILS!$A$23:$X$39,EDIT!$B234,AR175),"")</f>
        <v>16</v>
      </c>
      <c r="AS234" s="345">
        <f>IFERROR(INDEX(DETAILS!$A$23:$X$39,EDIT!$B234,AS175),"")</f>
        <v>14</v>
      </c>
      <c r="AT234" s="345">
        <f>IFERROR(INDEX(DETAILS!$A$23:$X$39,EDIT!$B234,AT175),"")</f>
        <v>11</v>
      </c>
      <c r="AU234" s="455" t="str">
        <f>IFERROR(INDEX(DETAILS!$A$23:$X$39,EDIT!$B234,AU175),"")</f>
        <v/>
      </c>
      <c r="AV234" s="50"/>
      <c r="AX234" s="66"/>
      <c r="AY234" s="66"/>
      <c r="AZ234" s="66"/>
      <c r="BA234" s="66"/>
      <c r="BB234" s="66"/>
      <c r="BC234" s="66"/>
      <c r="BD234" s="66"/>
      <c r="BE234" s="66"/>
      <c r="BF234" s="66"/>
      <c r="BG234" s="66"/>
      <c r="BH234" s="66"/>
      <c r="BI234" s="66"/>
      <c r="BJ234" s="66"/>
      <c r="BK234" s="66"/>
      <c r="BL234" s="66"/>
      <c r="BM234" s="66"/>
      <c r="BN234" s="66"/>
      <c r="BO234" s="66"/>
      <c r="BP234" s="66"/>
      <c r="BQ234" s="66"/>
      <c r="BR234" s="66"/>
      <c r="BS234" s="66"/>
      <c r="BT234" s="66"/>
      <c r="BU234" s="66"/>
      <c r="BV234" s="66"/>
      <c r="BW234" s="66"/>
      <c r="BX234" s="66"/>
      <c r="BY234" s="66"/>
      <c r="BZ234" s="66"/>
      <c r="CA234" s="66"/>
      <c r="CB234" s="66"/>
      <c r="CC234" s="66"/>
      <c r="CD234" s="66"/>
      <c r="CE234" s="66"/>
      <c r="CF234" s="66"/>
      <c r="CG234" s="66"/>
      <c r="CH234" s="66"/>
      <c r="CI234" s="66"/>
      <c r="CJ234" s="66"/>
      <c r="CK234" s="66"/>
      <c r="CL234" s="66"/>
      <c r="CM234" s="66"/>
      <c r="CN234" s="66"/>
      <c r="CO234" s="66"/>
      <c r="CP234" s="66"/>
      <c r="CQ234" s="66"/>
      <c r="CR234" s="66"/>
      <c r="CS234" s="66"/>
      <c r="CT234" s="66"/>
      <c r="CU234" s="66"/>
      <c r="CV234" s="66"/>
      <c r="CW234" s="66"/>
      <c r="CX234" s="66"/>
      <c r="CY234" s="66"/>
      <c r="CZ234" s="66"/>
      <c r="DA234" s="66"/>
      <c r="DB234" s="66"/>
      <c r="DC234" s="66"/>
      <c r="DD234" s="66"/>
      <c r="DE234" s="66"/>
      <c r="DF234" s="66"/>
      <c r="DG234" s="66"/>
      <c r="DH234" s="66"/>
      <c r="DI234" s="66"/>
      <c r="DJ234" s="66"/>
      <c r="DK234" s="66"/>
      <c r="DL234" s="66"/>
      <c r="DM234" s="66"/>
      <c r="DN234" s="66"/>
      <c r="DO234" s="66"/>
      <c r="DP234" s="66"/>
    </row>
    <row r="235" spans="1:120" x14ac:dyDescent="0.25">
      <c r="A235" s="48" t="str">
        <f t="shared" si="417"/>
        <v>6A</v>
      </c>
      <c r="B235" s="49">
        <f>DETAILS!A31</f>
        <v>9</v>
      </c>
      <c r="C235" s="358">
        <f>IFERROR(INDEX(DETAILS!$A$23:$X$39,EDIT!$B235,C176),"")</f>
        <v>8</v>
      </c>
      <c r="D235" s="345">
        <f>IFERROR(INDEX(DETAILS!$A$23:$X$39,EDIT!$B235,D176),"")</f>
        <v>9</v>
      </c>
      <c r="E235" s="345">
        <f>IFERROR(INDEX(DETAILS!$A$23:$X$39,EDIT!$B235,E176),"")</f>
        <v>14</v>
      </c>
      <c r="F235" s="345">
        <f>IFERROR(INDEX(DETAILS!$A$23:$X$39,EDIT!$B235,F176),"")</f>
        <v>17</v>
      </c>
      <c r="G235" s="455" t="str">
        <f>IFERROR(INDEX(DETAILS!$A$23:$X$39,EDIT!$B235,G176),"")</f>
        <v/>
      </c>
      <c r="H235" s="345">
        <f>IFERROR(INDEX(DETAILS!$A$23:$X$39,EDIT!$B235,H176),"")</f>
        <v>18</v>
      </c>
      <c r="I235" s="345">
        <f>IFERROR(INDEX(DETAILS!$A$23:$X$39,EDIT!$B235,I176),"")</f>
        <v>14</v>
      </c>
      <c r="J235" s="345">
        <f>IFERROR(INDEX(DETAILS!$A$23:$X$39,EDIT!$B235,J176),"")</f>
        <v>19</v>
      </c>
      <c r="K235" s="455" t="str">
        <f>IFERROR(INDEX(DETAILS!$A$23:$X$39,EDIT!$B235,K176),"")</f>
        <v/>
      </c>
      <c r="L235" s="345">
        <f>IFERROR(INDEX(DETAILS!$A$23:$X$39,EDIT!$B235,L176),"")</f>
        <v>14</v>
      </c>
      <c r="M235" s="345">
        <f>IFERROR(INDEX(DETAILS!$A$23:$X$39,EDIT!$B235,M176),"")</f>
        <v>9</v>
      </c>
      <c r="N235" s="345">
        <f>IFERROR(INDEX(DETAILS!$A$23:$X$39,EDIT!$B235,N176),"")</f>
        <v>14</v>
      </c>
      <c r="O235" s="345">
        <f>IFERROR(INDEX(DETAILS!$A$23:$X$39,EDIT!$B235,O176),"")</f>
        <v>18</v>
      </c>
      <c r="P235" s="455" t="str">
        <f>IFERROR(INDEX(DETAILS!$A$23:$X$39,EDIT!$B235,P176),"")</f>
        <v/>
      </c>
      <c r="Q235" s="345">
        <f>IFERROR(INDEX(DETAILS!$A$23:$X$39,EDIT!$B235,Q176),"")</f>
        <v>8</v>
      </c>
      <c r="R235" s="345">
        <f>IFERROR(INDEX(DETAILS!$A$23:$X$39,EDIT!$B235,R176),"")</f>
        <v>19</v>
      </c>
      <c r="S235" s="345">
        <f>IFERROR(INDEX(DETAILS!$A$23:$X$39,EDIT!$B235,S176),"")</f>
        <v>17</v>
      </c>
      <c r="T235" s="455" t="str">
        <f>IFERROR(INDEX(DETAILS!$A$23:$X$39,EDIT!$B235,T176),"")</f>
        <v/>
      </c>
      <c r="U235" s="345">
        <f>IFERROR(INDEX(DETAILS!$A$23:$X$39,EDIT!$B235,U176),"")</f>
        <v>8</v>
      </c>
      <c r="V235" s="345">
        <f>IFERROR(INDEX(DETAILS!$A$23:$X$39,EDIT!$B235,V176),"")</f>
        <v>9</v>
      </c>
      <c r="W235" s="345">
        <f>IFERROR(INDEX(DETAILS!$A$23:$X$39,EDIT!$B235,W176),"")</f>
        <v>17</v>
      </c>
      <c r="X235" s="345">
        <f>IFERROR(INDEX(DETAILS!$A$23:$X$39,EDIT!$B235,X176),"")</f>
        <v>14</v>
      </c>
      <c r="Y235" s="455" t="str">
        <f>IFERROR(INDEX(DETAILS!$A$23:$X$39,EDIT!$B235,Y176),"")</f>
        <v/>
      </c>
      <c r="Z235" s="345">
        <f>IFERROR(INDEX(DETAILS!$A$23:$X$39,EDIT!$B235,Z176),"")</f>
        <v>17</v>
      </c>
      <c r="AA235" s="345">
        <f>IFERROR(INDEX(DETAILS!$A$23:$X$39,EDIT!$B235,AA176),"")</f>
        <v>14</v>
      </c>
      <c r="AB235" s="345">
        <f>IFERROR(INDEX(DETAILS!$A$23:$X$39,EDIT!$B235,AB176),"")</f>
        <v>18</v>
      </c>
      <c r="AC235" s="455" t="str">
        <f>IFERROR(INDEX(DETAILS!$A$23:$X$39,EDIT!$B235,AC176),"")</f>
        <v/>
      </c>
      <c r="AD235" s="345">
        <f>IFERROR(INDEX(DETAILS!$A$23:$X$39,EDIT!$B235,AD176),"")</f>
        <v>8</v>
      </c>
      <c r="AE235" s="345">
        <f>IFERROR(INDEX(DETAILS!$A$23:$X$39,EDIT!$B235,AE176),"")</f>
        <v>9</v>
      </c>
      <c r="AF235" s="345">
        <f>IFERROR(INDEX(DETAILS!$A$23:$X$39,EDIT!$B235,AF176),"")</f>
        <v>18</v>
      </c>
      <c r="AG235" s="345">
        <f>IFERROR(INDEX(DETAILS!$A$23:$X$39,EDIT!$B235,AG176),"")</f>
        <v>18</v>
      </c>
      <c r="AH235" s="455" t="str">
        <f>IFERROR(INDEX(DETAILS!$A$23:$X$39,EDIT!$B235,AH176),"")</f>
        <v/>
      </c>
      <c r="AI235" s="345">
        <f>IFERROR(INDEX(DETAILS!$A$23:$X$39,EDIT!$B235,AI176),"")</f>
        <v>17</v>
      </c>
      <c r="AJ235" s="345">
        <f>IFERROR(INDEX(DETAILS!$A$23:$X$39,EDIT!$B235,AJ176),"")</f>
        <v>14</v>
      </c>
      <c r="AK235" s="345">
        <f>IFERROR(INDEX(DETAILS!$A$23:$X$39,EDIT!$B235,AK176),"")</f>
        <v>19</v>
      </c>
      <c r="AL235" s="455" t="str">
        <f>IFERROR(INDEX(DETAILS!$A$23:$X$39,EDIT!$B235,AL176),"")</f>
        <v/>
      </c>
      <c r="AM235" s="345">
        <f>IFERROR(INDEX(DETAILS!$A$23:$X$39,EDIT!$B235,AM176),"")</f>
        <v>8</v>
      </c>
      <c r="AN235" s="345">
        <f>IFERROR(INDEX(DETAILS!$A$23:$X$39,EDIT!$B235,AN176),"")</f>
        <v>9</v>
      </c>
      <c r="AO235" s="345">
        <f>IFERROR(INDEX(DETAILS!$A$23:$X$39,EDIT!$B235,AO176),"")</f>
        <v>14</v>
      </c>
      <c r="AP235" s="345">
        <f>IFERROR(INDEX(DETAILS!$A$23:$X$39,EDIT!$B235,AP176),"")</f>
        <v>14</v>
      </c>
      <c r="AQ235" s="455" t="str">
        <f>IFERROR(INDEX(DETAILS!$A$23:$X$39,EDIT!$B235,AQ176),"")</f>
        <v/>
      </c>
      <c r="AR235" s="345">
        <f>IFERROR(INDEX(DETAILS!$A$23:$X$39,EDIT!$B235,AR176),"")</f>
        <v>10</v>
      </c>
      <c r="AS235" s="345">
        <f>IFERROR(INDEX(DETAILS!$A$23:$X$39,EDIT!$B235,AS176),"")</f>
        <v>17</v>
      </c>
      <c r="AT235" s="345">
        <f>IFERROR(INDEX(DETAILS!$A$23:$X$39,EDIT!$B235,AT176),"")</f>
        <v>18</v>
      </c>
      <c r="AU235" s="455" t="str">
        <f>IFERROR(INDEX(DETAILS!$A$23:$X$39,EDIT!$B235,AU176),"")</f>
        <v/>
      </c>
      <c r="AV235" s="50"/>
      <c r="AX235" s="66"/>
      <c r="AY235" s="66"/>
      <c r="AZ235" s="66"/>
      <c r="BA235" s="66"/>
      <c r="BB235" s="66"/>
      <c r="BC235" s="66"/>
      <c r="BD235" s="66"/>
      <c r="BE235" s="66"/>
      <c r="BF235" s="66"/>
      <c r="BG235" s="66"/>
      <c r="BH235" s="66"/>
      <c r="BI235" s="66"/>
      <c r="BJ235" s="66"/>
      <c r="BK235" s="66"/>
      <c r="BL235" s="66"/>
      <c r="BM235" s="66"/>
      <c r="BN235" s="66"/>
      <c r="BO235" s="66"/>
      <c r="BP235" s="66"/>
      <c r="BQ235" s="66"/>
      <c r="BR235" s="66"/>
      <c r="BS235" s="66"/>
      <c r="BT235" s="66"/>
      <c r="BU235" s="66"/>
      <c r="BV235" s="66"/>
      <c r="BW235" s="66"/>
      <c r="BX235" s="66"/>
      <c r="BY235" s="66"/>
      <c r="BZ235" s="66"/>
      <c r="CA235" s="66"/>
      <c r="CB235" s="66"/>
      <c r="CC235" s="66"/>
      <c r="CD235" s="66"/>
      <c r="CE235" s="66"/>
      <c r="CF235" s="66"/>
      <c r="CG235" s="66"/>
      <c r="CH235" s="66"/>
      <c r="CI235" s="66"/>
      <c r="CJ235" s="66"/>
      <c r="CK235" s="66"/>
      <c r="CL235" s="66"/>
      <c r="CM235" s="66"/>
      <c r="CN235" s="66"/>
      <c r="CO235" s="66"/>
      <c r="CP235" s="66"/>
      <c r="CQ235" s="66"/>
      <c r="CR235" s="66"/>
      <c r="CS235" s="66"/>
      <c r="CT235" s="66"/>
      <c r="CU235" s="66"/>
      <c r="CV235" s="66"/>
      <c r="CW235" s="66"/>
      <c r="CX235" s="66"/>
      <c r="CY235" s="66"/>
      <c r="CZ235" s="66"/>
      <c r="DA235" s="66"/>
      <c r="DB235" s="66"/>
      <c r="DC235" s="66"/>
      <c r="DD235" s="66"/>
      <c r="DE235" s="66"/>
      <c r="DF235" s="66"/>
      <c r="DG235" s="66"/>
      <c r="DH235" s="66"/>
      <c r="DI235" s="66"/>
      <c r="DJ235" s="66"/>
      <c r="DK235" s="66"/>
      <c r="DL235" s="66"/>
      <c r="DM235" s="66"/>
      <c r="DN235" s="66"/>
      <c r="DO235" s="66"/>
      <c r="DP235" s="66"/>
    </row>
    <row r="236" spans="1:120" x14ac:dyDescent="0.25">
      <c r="A236" s="48" t="str">
        <f t="shared" si="417"/>
        <v>7A</v>
      </c>
      <c r="B236" s="49">
        <f>DETAILS!A32</f>
        <v>10</v>
      </c>
      <c r="C236" s="358">
        <f>IFERROR(INDEX(DETAILS!$A$23:$X$39,EDIT!$B236,C177),"")</f>
        <v>9</v>
      </c>
      <c r="D236" s="345">
        <f>IFERROR(INDEX(DETAILS!$A$23:$X$39,EDIT!$B236,D177),"")</f>
        <v>13</v>
      </c>
      <c r="E236" s="345">
        <f>IFERROR(INDEX(DETAILS!$A$23:$X$39,EDIT!$B236,E177),"")</f>
        <v>15</v>
      </c>
      <c r="F236" s="345">
        <f>IFERROR(INDEX(DETAILS!$A$23:$X$39,EDIT!$B236,F177),"")</f>
        <v>12</v>
      </c>
      <c r="G236" s="455" t="str">
        <f>IFERROR(INDEX(DETAILS!$A$23:$X$39,EDIT!$B236,G177),"")</f>
        <v/>
      </c>
      <c r="H236" s="345">
        <f>IFERROR(INDEX(DETAILS!$A$23:$X$39,EDIT!$B236,H177),"")</f>
        <v>17</v>
      </c>
      <c r="I236" s="345">
        <f>IFERROR(INDEX(DETAILS!$A$23:$X$39,EDIT!$B236,I177),"")</f>
        <v>8</v>
      </c>
      <c r="J236" s="345">
        <f>IFERROR(INDEX(DETAILS!$A$23:$X$39,EDIT!$B236,J177),"")</f>
        <v>17</v>
      </c>
      <c r="K236" s="455" t="str">
        <f>IFERROR(INDEX(DETAILS!$A$23:$X$39,EDIT!$B236,K177),"")</f>
        <v/>
      </c>
      <c r="L236" s="345">
        <f>IFERROR(INDEX(DETAILS!$A$23:$X$39,EDIT!$B236,L177),"")</f>
        <v>9</v>
      </c>
      <c r="M236" s="345">
        <f>IFERROR(INDEX(DETAILS!$A$23:$X$39,EDIT!$B236,M177),"")</f>
        <v>19</v>
      </c>
      <c r="N236" s="345">
        <f>IFERROR(INDEX(DETAILS!$A$23:$X$39,EDIT!$B236,N177),"")</f>
        <v>15</v>
      </c>
      <c r="O236" s="345">
        <f>IFERROR(INDEX(DETAILS!$A$23:$X$39,EDIT!$B236,O177),"")</f>
        <v>12</v>
      </c>
      <c r="P236" s="455" t="str">
        <f>IFERROR(INDEX(DETAILS!$A$23:$X$39,EDIT!$B236,P177),"")</f>
        <v/>
      </c>
      <c r="Q236" s="345">
        <f>IFERROR(INDEX(DETAILS!$A$23:$X$39,EDIT!$B236,Q177),"")</f>
        <v>10</v>
      </c>
      <c r="R236" s="345">
        <f>IFERROR(INDEX(DETAILS!$A$23:$X$39,EDIT!$B236,R177),"")</f>
        <v>13</v>
      </c>
      <c r="S236" s="345">
        <f>IFERROR(INDEX(DETAILS!$A$23:$X$39,EDIT!$B236,S177),"")</f>
        <v>8</v>
      </c>
      <c r="T236" s="455" t="str">
        <f>IFERROR(INDEX(DETAILS!$A$23:$X$39,EDIT!$B236,T177),"")</f>
        <v/>
      </c>
      <c r="U236" s="345">
        <f>IFERROR(INDEX(DETAILS!$A$23:$X$39,EDIT!$B236,U177),"")</f>
        <v>9</v>
      </c>
      <c r="V236" s="345">
        <f>IFERROR(INDEX(DETAILS!$A$23:$X$39,EDIT!$B236,V177),"")</f>
        <v>19</v>
      </c>
      <c r="W236" s="345">
        <f>IFERROR(INDEX(DETAILS!$A$23:$X$39,EDIT!$B236,W177),"")</f>
        <v>8</v>
      </c>
      <c r="X236" s="345">
        <f>IFERROR(INDEX(DETAILS!$A$23:$X$39,EDIT!$B236,X177),"")</f>
        <v>13</v>
      </c>
      <c r="Y236" s="455" t="str">
        <f>IFERROR(INDEX(DETAILS!$A$23:$X$39,EDIT!$B236,Y177),"")</f>
        <v/>
      </c>
      <c r="Z236" s="345">
        <f>IFERROR(INDEX(DETAILS!$A$23:$X$39,EDIT!$B236,Z177),"")</f>
        <v>15</v>
      </c>
      <c r="AA236" s="345">
        <f>IFERROR(INDEX(DETAILS!$A$23:$X$39,EDIT!$B236,AA177),"")</f>
        <v>17</v>
      </c>
      <c r="AB236" s="345">
        <f>IFERROR(INDEX(DETAILS!$A$23:$X$39,EDIT!$B236,AB177),"")</f>
        <v>17</v>
      </c>
      <c r="AC236" s="455" t="str">
        <f>IFERROR(INDEX(DETAILS!$A$23:$X$39,EDIT!$B236,AC177),"")</f>
        <v/>
      </c>
      <c r="AD236" s="345">
        <f>IFERROR(INDEX(DETAILS!$A$23:$X$39,EDIT!$B236,AD177),"")</f>
        <v>9</v>
      </c>
      <c r="AE236" s="345">
        <f>IFERROR(INDEX(DETAILS!$A$23:$X$39,EDIT!$B236,AE177),"")</f>
        <v>15</v>
      </c>
      <c r="AF236" s="345">
        <f>IFERROR(INDEX(DETAILS!$A$23:$X$39,EDIT!$B236,AF177),"")</f>
        <v>12</v>
      </c>
      <c r="AG236" s="345">
        <f>IFERROR(INDEX(DETAILS!$A$23:$X$39,EDIT!$B236,AG177),"")</f>
        <v>13</v>
      </c>
      <c r="AH236" s="455" t="str">
        <f>IFERROR(INDEX(DETAILS!$A$23:$X$39,EDIT!$B236,AH177),"")</f>
        <v/>
      </c>
      <c r="AI236" s="345">
        <f>IFERROR(INDEX(DETAILS!$A$23:$X$39,EDIT!$B236,AI177),"")</f>
        <v>19</v>
      </c>
      <c r="AJ236" s="345">
        <f>IFERROR(INDEX(DETAILS!$A$23:$X$39,EDIT!$B236,AJ177),"")</f>
        <v>17</v>
      </c>
      <c r="AK236" s="345">
        <f>IFERROR(INDEX(DETAILS!$A$23:$X$39,EDIT!$B236,AK177),"")</f>
        <v>8</v>
      </c>
      <c r="AL236" s="455" t="str">
        <f>IFERROR(INDEX(DETAILS!$A$23:$X$39,EDIT!$B236,AL177),"")</f>
        <v/>
      </c>
      <c r="AM236" s="345">
        <f>IFERROR(INDEX(DETAILS!$A$23:$X$39,EDIT!$B236,AM177),"")</f>
        <v>9</v>
      </c>
      <c r="AN236" s="345">
        <f>IFERROR(INDEX(DETAILS!$A$23:$X$39,EDIT!$B236,AN177),"")</f>
        <v>13</v>
      </c>
      <c r="AO236" s="345">
        <f>IFERROR(INDEX(DETAILS!$A$23:$X$39,EDIT!$B236,AO177),"")</f>
        <v>12</v>
      </c>
      <c r="AP236" s="345">
        <f>IFERROR(INDEX(DETAILS!$A$23:$X$39,EDIT!$B236,AP177),"")</f>
        <v>17</v>
      </c>
      <c r="AQ236" s="455" t="str">
        <f>IFERROR(INDEX(DETAILS!$A$23:$X$39,EDIT!$B236,AQ177),"")</f>
        <v/>
      </c>
      <c r="AR236" s="345">
        <f>IFERROR(INDEX(DETAILS!$A$23:$X$39,EDIT!$B236,AR177),"")</f>
        <v>15</v>
      </c>
      <c r="AS236" s="345">
        <f>IFERROR(INDEX(DETAILS!$A$23:$X$39,EDIT!$B236,AS177),"")</f>
        <v>8</v>
      </c>
      <c r="AT236" s="345">
        <f>IFERROR(INDEX(DETAILS!$A$23:$X$39,EDIT!$B236,AT177),"")</f>
        <v>17</v>
      </c>
      <c r="AU236" s="455" t="str">
        <f>IFERROR(INDEX(DETAILS!$A$23:$X$39,EDIT!$B236,AU177),"")</f>
        <v/>
      </c>
      <c r="AV236" s="50"/>
      <c r="AX236" s="66"/>
      <c r="AY236" s="66"/>
      <c r="AZ236" s="66"/>
      <c r="BA236" s="66"/>
      <c r="BB236" s="66"/>
      <c r="BC236" s="66"/>
      <c r="BD236" s="66"/>
      <c r="BE236" s="66"/>
      <c r="BF236" s="66"/>
      <c r="BG236" s="66"/>
      <c r="BH236" s="66"/>
      <c r="BI236" s="66"/>
      <c r="BJ236" s="66"/>
      <c r="BK236" s="66"/>
      <c r="BL236" s="66"/>
      <c r="BM236" s="66"/>
      <c r="BN236" s="66"/>
      <c r="BO236" s="66"/>
      <c r="BP236" s="66"/>
      <c r="BQ236" s="66"/>
      <c r="BR236" s="66"/>
      <c r="BS236" s="66"/>
      <c r="BT236" s="66"/>
      <c r="BU236" s="66"/>
      <c r="BV236" s="66"/>
      <c r="BW236" s="66"/>
      <c r="BX236" s="66"/>
      <c r="BY236" s="66"/>
      <c r="BZ236" s="66"/>
      <c r="CA236" s="66"/>
      <c r="CB236" s="66"/>
      <c r="CC236" s="66"/>
      <c r="CD236" s="66"/>
      <c r="CE236" s="66"/>
      <c r="CF236" s="66"/>
      <c r="CG236" s="66"/>
      <c r="CH236" s="66"/>
      <c r="CI236" s="66"/>
      <c r="CJ236" s="66"/>
      <c r="CK236" s="66"/>
      <c r="CL236" s="66"/>
      <c r="CM236" s="66"/>
      <c r="CN236" s="66"/>
      <c r="CO236" s="66"/>
      <c r="CP236" s="66"/>
      <c r="CQ236" s="66"/>
      <c r="CR236" s="66"/>
      <c r="CS236" s="66"/>
      <c r="CT236" s="66"/>
      <c r="CU236" s="66"/>
      <c r="CV236" s="66"/>
      <c r="CW236" s="66"/>
      <c r="CX236" s="66"/>
      <c r="CY236" s="66"/>
      <c r="CZ236" s="66"/>
      <c r="DA236" s="66"/>
      <c r="DB236" s="66"/>
      <c r="DC236" s="66"/>
      <c r="DD236" s="66"/>
      <c r="DE236" s="66"/>
      <c r="DF236" s="66"/>
      <c r="DG236" s="66"/>
      <c r="DH236" s="66"/>
      <c r="DI236" s="66"/>
      <c r="DJ236" s="66"/>
      <c r="DK236" s="66"/>
      <c r="DL236" s="66"/>
      <c r="DM236" s="66"/>
      <c r="DN236" s="66"/>
      <c r="DO236" s="66"/>
      <c r="DP236" s="66"/>
    </row>
    <row r="237" spans="1:120" x14ac:dyDescent="0.25">
      <c r="A237" s="48" t="str">
        <f t="shared" si="417"/>
        <v>8A</v>
      </c>
      <c r="B237" s="49">
        <f>DETAILS!A33</f>
        <v>11</v>
      </c>
      <c r="C237" s="358">
        <f>IFERROR(INDEX(DETAILS!$A$23:$X$39,EDIT!$B237,C178),"")</f>
        <v>10</v>
      </c>
      <c r="D237" s="345">
        <f>IFERROR(INDEX(DETAILS!$A$23:$X$39,EDIT!$B237,D178),"")</f>
        <v>16</v>
      </c>
      <c r="E237" s="345">
        <f>IFERROR(INDEX(DETAILS!$A$23:$X$39,EDIT!$B237,E178),"")</f>
        <v>8</v>
      </c>
      <c r="F237" s="345">
        <f>IFERROR(INDEX(DETAILS!$A$23:$X$39,EDIT!$B237,F178),"")</f>
        <v>15</v>
      </c>
      <c r="G237" s="455" t="str">
        <f>IFERROR(INDEX(DETAILS!$A$23:$X$39,EDIT!$B237,G178),"")</f>
        <v/>
      </c>
      <c r="H237" s="345">
        <f>IFERROR(INDEX(DETAILS!$A$23:$X$39,EDIT!$B237,H178),"")</f>
        <v>9</v>
      </c>
      <c r="I237" s="345">
        <f>IFERROR(INDEX(DETAILS!$A$23:$X$39,EDIT!$B237,I178),"")</f>
        <v>12</v>
      </c>
      <c r="J237" s="345">
        <f>IFERROR(INDEX(DETAILS!$A$23:$X$39,EDIT!$B237,J178),"")</f>
        <v>13</v>
      </c>
      <c r="K237" s="455" t="str">
        <f>IFERROR(INDEX(DETAILS!$A$23:$X$39,EDIT!$B237,K178),"")</f>
        <v/>
      </c>
      <c r="L237" s="345">
        <f>IFERROR(INDEX(DETAILS!$A$23:$X$39,EDIT!$B237,L178),"")</f>
        <v>11</v>
      </c>
      <c r="M237" s="345">
        <f>IFERROR(INDEX(DETAILS!$A$23:$X$39,EDIT!$B237,M178),"")</f>
        <v>8</v>
      </c>
      <c r="N237" s="345">
        <f>IFERROR(INDEX(DETAILS!$A$23:$X$39,EDIT!$B237,N178),"")</f>
        <v>16</v>
      </c>
      <c r="O237" s="345">
        <f>IFERROR(INDEX(DETAILS!$A$23:$X$39,EDIT!$B237,O178),"")</f>
        <v>10</v>
      </c>
      <c r="P237" s="455" t="str">
        <f>IFERROR(INDEX(DETAILS!$A$23:$X$39,EDIT!$B237,P178),"")</f>
        <v/>
      </c>
      <c r="Q237" s="345">
        <f>IFERROR(INDEX(DETAILS!$A$23:$X$39,EDIT!$B237,Q178),"")</f>
        <v>15</v>
      </c>
      <c r="R237" s="345">
        <f>IFERROR(INDEX(DETAILS!$A$23:$X$39,EDIT!$B237,R178),"")</f>
        <v>9</v>
      </c>
      <c r="S237" s="345">
        <f>IFERROR(INDEX(DETAILS!$A$23:$X$39,EDIT!$B237,S178),"")</f>
        <v>13</v>
      </c>
      <c r="T237" s="455" t="str">
        <f>IFERROR(INDEX(DETAILS!$A$23:$X$39,EDIT!$B237,T178),"")</f>
        <v/>
      </c>
      <c r="U237" s="345">
        <f>IFERROR(INDEX(DETAILS!$A$23:$X$39,EDIT!$B237,U178),"")</f>
        <v>10</v>
      </c>
      <c r="V237" s="345">
        <f>IFERROR(INDEX(DETAILS!$A$23:$X$39,EDIT!$B237,V178),"")</f>
        <v>16</v>
      </c>
      <c r="W237" s="345">
        <f>IFERROR(INDEX(DETAILS!$A$23:$X$39,EDIT!$B237,W178),"")</f>
        <v>11</v>
      </c>
      <c r="X237" s="345">
        <f>IFERROR(INDEX(DETAILS!$A$23:$X$39,EDIT!$B237,X178),"")</f>
        <v>8</v>
      </c>
      <c r="Y237" s="455" t="str">
        <f>IFERROR(INDEX(DETAILS!$A$23:$X$39,EDIT!$B237,Y178),"")</f>
        <v/>
      </c>
      <c r="Z237" s="345">
        <f>IFERROR(INDEX(DETAILS!$A$23:$X$39,EDIT!$B237,Z178),"")</f>
        <v>12</v>
      </c>
      <c r="AA237" s="345">
        <f>IFERROR(INDEX(DETAILS!$A$23:$X$39,EDIT!$B237,AA178),"")</f>
        <v>15</v>
      </c>
      <c r="AB237" s="345">
        <f>IFERROR(INDEX(DETAILS!$A$23:$X$39,EDIT!$B237,AB178),"")</f>
        <v>13</v>
      </c>
      <c r="AC237" s="455" t="str">
        <f>IFERROR(INDEX(DETAILS!$A$23:$X$39,EDIT!$B237,AC178),"")</f>
        <v/>
      </c>
      <c r="AD237" s="345">
        <f>IFERROR(INDEX(DETAILS!$A$23:$X$39,EDIT!$B237,AD178),"")</f>
        <v>10</v>
      </c>
      <c r="AE237" s="345">
        <f>IFERROR(INDEX(DETAILS!$A$23:$X$39,EDIT!$B237,AE178),"")</f>
        <v>8</v>
      </c>
      <c r="AF237" s="345">
        <f>IFERROR(INDEX(DETAILS!$A$23:$X$39,EDIT!$B237,AF178),"")</f>
        <v>11</v>
      </c>
      <c r="AG237" s="345">
        <f>IFERROR(INDEX(DETAILS!$A$23:$X$39,EDIT!$B237,AG178),"")</f>
        <v>12</v>
      </c>
      <c r="AH237" s="455" t="str">
        <f>IFERROR(INDEX(DETAILS!$A$23:$X$39,EDIT!$B237,AH178),"")</f>
        <v/>
      </c>
      <c r="AI237" s="345">
        <f>IFERROR(INDEX(DETAILS!$A$23:$X$39,EDIT!$B237,AI178),"")</f>
        <v>15</v>
      </c>
      <c r="AJ237" s="345">
        <f>IFERROR(INDEX(DETAILS!$A$23:$X$39,EDIT!$B237,AJ178),"")</f>
        <v>9</v>
      </c>
      <c r="AK237" s="345">
        <f>IFERROR(INDEX(DETAILS!$A$23:$X$39,EDIT!$B237,AK178),"")</f>
        <v>13</v>
      </c>
      <c r="AL237" s="455" t="str">
        <f>IFERROR(INDEX(DETAILS!$A$23:$X$39,EDIT!$B237,AL178),"")</f>
        <v/>
      </c>
      <c r="AM237" s="345">
        <f>IFERROR(INDEX(DETAILS!$A$23:$X$39,EDIT!$B237,AM178),"")</f>
        <v>10</v>
      </c>
      <c r="AN237" s="345">
        <f>IFERROR(INDEX(DETAILS!$A$23:$X$39,EDIT!$B237,AN178),"")</f>
        <v>16</v>
      </c>
      <c r="AO237" s="345">
        <f>IFERROR(INDEX(DETAILS!$A$23:$X$39,EDIT!$B237,AO178),"")</f>
        <v>11</v>
      </c>
      <c r="AP237" s="345">
        <f>IFERROR(INDEX(DETAILS!$A$23:$X$39,EDIT!$B237,AP178),"")</f>
        <v>13</v>
      </c>
      <c r="AQ237" s="455" t="str">
        <f>IFERROR(INDEX(DETAILS!$A$23:$X$39,EDIT!$B237,AQ178),"")</f>
        <v/>
      </c>
      <c r="AR237" s="345">
        <f>IFERROR(INDEX(DETAILS!$A$23:$X$39,EDIT!$B237,AR178),"")</f>
        <v>9</v>
      </c>
      <c r="AS237" s="345">
        <f>IFERROR(INDEX(DETAILS!$A$23:$X$39,EDIT!$B237,AS178),"")</f>
        <v>15</v>
      </c>
      <c r="AT237" s="345">
        <f>IFERROR(INDEX(DETAILS!$A$23:$X$39,EDIT!$B237,AT178),"")</f>
        <v>12</v>
      </c>
      <c r="AU237" s="455" t="str">
        <f>IFERROR(INDEX(DETAILS!$A$23:$X$39,EDIT!$B237,AU178),"")</f>
        <v/>
      </c>
      <c r="AV237" s="50"/>
      <c r="AX237" s="66"/>
      <c r="AY237" s="66"/>
      <c r="AZ237" s="66"/>
      <c r="BA237" s="66"/>
      <c r="BB237" s="66"/>
      <c r="BC237" s="66"/>
      <c r="BD237" s="66"/>
      <c r="BE237" s="66"/>
      <c r="BF237" s="66"/>
      <c r="BG237" s="66"/>
      <c r="BH237" s="66"/>
      <c r="BI237" s="66"/>
      <c r="BJ237" s="66"/>
      <c r="BK237" s="66"/>
      <c r="BL237" s="66"/>
      <c r="BM237" s="66"/>
      <c r="BN237" s="66"/>
      <c r="BO237" s="66"/>
      <c r="BP237" s="66"/>
      <c r="BQ237" s="66"/>
      <c r="BR237" s="66"/>
      <c r="BS237" s="66"/>
      <c r="BT237" s="66"/>
      <c r="BU237" s="66"/>
      <c r="BV237" s="66"/>
      <c r="BW237" s="66"/>
      <c r="BX237" s="66"/>
      <c r="BY237" s="66"/>
      <c r="BZ237" s="66"/>
      <c r="CA237" s="66"/>
      <c r="CB237" s="66"/>
      <c r="CC237" s="66"/>
      <c r="CD237" s="66"/>
      <c r="CE237" s="66"/>
      <c r="CF237" s="66"/>
      <c r="CG237" s="66"/>
      <c r="CH237" s="66"/>
      <c r="CI237" s="66"/>
      <c r="CJ237" s="66"/>
      <c r="CK237" s="66"/>
      <c r="CL237" s="66"/>
      <c r="CM237" s="66"/>
      <c r="CN237" s="66"/>
      <c r="CO237" s="66"/>
      <c r="CP237" s="66"/>
      <c r="CQ237" s="66"/>
      <c r="CR237" s="66"/>
      <c r="CS237" s="66"/>
      <c r="CT237" s="66"/>
      <c r="CU237" s="66"/>
      <c r="CV237" s="66"/>
      <c r="CW237" s="66"/>
      <c r="CX237" s="66"/>
      <c r="CY237" s="66"/>
      <c r="CZ237" s="66"/>
      <c r="DA237" s="66"/>
      <c r="DB237" s="66"/>
      <c r="DC237" s="66"/>
      <c r="DD237" s="66"/>
      <c r="DE237" s="66"/>
      <c r="DF237" s="66"/>
      <c r="DG237" s="66"/>
      <c r="DH237" s="66"/>
      <c r="DI237" s="66"/>
      <c r="DJ237" s="66"/>
      <c r="DK237" s="66"/>
      <c r="DL237" s="66"/>
      <c r="DM237" s="66"/>
      <c r="DN237" s="66"/>
      <c r="DO237" s="66"/>
      <c r="DP237" s="66"/>
    </row>
    <row r="238" spans="1:120" x14ac:dyDescent="0.25">
      <c r="A238" s="48" t="str">
        <f t="shared" si="417"/>
        <v>9A</v>
      </c>
      <c r="B238" s="49">
        <f>DETAILS!A34</f>
        <v>12</v>
      </c>
      <c r="C238" s="358">
        <f>IFERROR(INDEX(DETAILS!$A$23:$X$39,EDIT!$B238,C179),"")</f>
        <v>11</v>
      </c>
      <c r="D238" s="345">
        <f>IFERROR(INDEX(DETAILS!$A$23:$X$39,EDIT!$B238,D179),"")</f>
        <v>10</v>
      </c>
      <c r="E238" s="345">
        <f>IFERROR(INDEX(DETAILS!$A$23:$X$39,EDIT!$B238,E179),"")</f>
        <v>16</v>
      </c>
      <c r="F238" s="345">
        <f>IFERROR(INDEX(DETAILS!$A$23:$X$39,EDIT!$B238,F179),"")</f>
        <v>22</v>
      </c>
      <c r="G238" s="455" t="str">
        <f>IFERROR(INDEX(DETAILS!$A$23:$X$39,EDIT!$B238,G179),"")</f>
        <v/>
      </c>
      <c r="H238" s="345">
        <f>IFERROR(INDEX(DETAILS!$A$23:$X$39,EDIT!$B238,H179),"")</f>
        <v>15</v>
      </c>
      <c r="I238" s="345">
        <f>IFERROR(INDEX(DETAILS!$A$23:$X$39,EDIT!$B238,I179),"")</f>
        <v>13</v>
      </c>
      <c r="J238" s="345">
        <f>IFERROR(INDEX(DETAILS!$A$23:$X$39,EDIT!$B238,J179),"")</f>
        <v>12</v>
      </c>
      <c r="K238" s="455" t="str">
        <f>IFERROR(INDEX(DETAILS!$A$23:$X$39,EDIT!$B238,K179),"")</f>
        <v/>
      </c>
      <c r="L238" s="345">
        <f>IFERROR(INDEX(DETAILS!$A$23:$X$39,EDIT!$B238,L179),"")</f>
        <v>16</v>
      </c>
      <c r="M238" s="345">
        <f>IFERROR(INDEX(DETAILS!$A$23:$X$39,EDIT!$B238,M179),"")</f>
        <v>10</v>
      </c>
      <c r="N238" s="345">
        <f>IFERROR(INDEX(DETAILS!$A$23:$X$39,EDIT!$B238,N179),"")</f>
        <v>11</v>
      </c>
      <c r="O238" s="345">
        <f>IFERROR(INDEX(DETAILS!$A$23:$X$39,EDIT!$B238,O179),"")</f>
        <v>22</v>
      </c>
      <c r="P238" s="455" t="str">
        <f>IFERROR(INDEX(DETAILS!$A$23:$X$39,EDIT!$B238,P179),"")</f>
        <v/>
      </c>
      <c r="Q238" s="345">
        <f>IFERROR(INDEX(DETAILS!$A$23:$X$39,EDIT!$B238,Q179),"")</f>
        <v>13</v>
      </c>
      <c r="R238" s="345">
        <f>IFERROR(INDEX(DETAILS!$A$23:$X$39,EDIT!$B238,R179),"")</f>
        <v>20</v>
      </c>
      <c r="S238" s="345">
        <f>IFERROR(INDEX(DETAILS!$A$23:$X$39,EDIT!$B238,S179),"")</f>
        <v>15</v>
      </c>
      <c r="T238" s="455" t="str">
        <f>IFERROR(INDEX(DETAILS!$A$23:$X$39,EDIT!$B238,T179),"")</f>
        <v/>
      </c>
      <c r="U238" s="345">
        <f>IFERROR(INDEX(DETAILS!$A$23:$X$39,EDIT!$B238,U179),"")</f>
        <v>11</v>
      </c>
      <c r="V238" s="345">
        <f>IFERROR(INDEX(DETAILS!$A$23:$X$39,EDIT!$B238,V179),"")</f>
        <v>10</v>
      </c>
      <c r="W238" s="345">
        <f>IFERROR(INDEX(DETAILS!$A$23:$X$39,EDIT!$B238,W179),"")</f>
        <v>16</v>
      </c>
      <c r="X238" s="345">
        <f>IFERROR(INDEX(DETAILS!$A$23:$X$39,EDIT!$B238,X179),"")</f>
        <v>16</v>
      </c>
      <c r="Y238" s="455" t="str">
        <f>IFERROR(INDEX(DETAILS!$A$23:$X$39,EDIT!$B238,Y179),"")</f>
        <v/>
      </c>
      <c r="Z238" s="345">
        <f>IFERROR(INDEX(DETAILS!$A$23:$X$39,EDIT!$B238,Z179),"")</f>
        <v>13</v>
      </c>
      <c r="AA238" s="345">
        <f>IFERROR(INDEX(DETAILS!$A$23:$X$39,EDIT!$B238,AA179),"")</f>
        <v>12</v>
      </c>
      <c r="AB238" s="345">
        <f>IFERROR(INDEX(DETAILS!$A$23:$X$39,EDIT!$B238,AB179),"")</f>
        <v>15</v>
      </c>
      <c r="AC238" s="455" t="str">
        <f>IFERROR(INDEX(DETAILS!$A$23:$X$39,EDIT!$B238,AC179),"")</f>
        <v/>
      </c>
      <c r="AD238" s="345">
        <f>IFERROR(INDEX(DETAILS!$A$23:$X$39,EDIT!$B238,AD179),"")</f>
        <v>11</v>
      </c>
      <c r="AE238" s="345">
        <f>IFERROR(INDEX(DETAILS!$A$23:$X$39,EDIT!$B238,AE179),"")</f>
        <v>10</v>
      </c>
      <c r="AF238" s="345">
        <f>IFERROR(INDEX(DETAILS!$A$23:$X$39,EDIT!$B238,AF179),"")</f>
        <v>22</v>
      </c>
      <c r="AG238" s="345">
        <f>IFERROR(INDEX(DETAILS!$A$23:$X$39,EDIT!$B238,AG179),"")</f>
        <v>20</v>
      </c>
      <c r="AH238" s="455" t="str">
        <f>IFERROR(INDEX(DETAILS!$A$23:$X$39,EDIT!$B238,AH179),"")</f>
        <v/>
      </c>
      <c r="AI238" s="345">
        <f>IFERROR(INDEX(DETAILS!$A$23:$X$39,EDIT!$B238,AI179),"")</f>
        <v>13</v>
      </c>
      <c r="AJ238" s="345">
        <f>IFERROR(INDEX(DETAILS!$A$23:$X$39,EDIT!$B238,AJ179),"")</f>
        <v>15</v>
      </c>
      <c r="AK238" s="345">
        <f>IFERROR(INDEX(DETAILS!$A$23:$X$39,EDIT!$B238,AK179),"")</f>
        <v>12</v>
      </c>
      <c r="AL238" s="455" t="str">
        <f>IFERROR(INDEX(DETAILS!$A$23:$X$39,EDIT!$B238,AL179),"")</f>
        <v/>
      </c>
      <c r="AM238" s="345">
        <f>IFERROR(INDEX(DETAILS!$A$23:$X$39,EDIT!$B238,AM179),"")</f>
        <v>16</v>
      </c>
      <c r="AN238" s="345">
        <f>IFERROR(INDEX(DETAILS!$A$23:$X$39,EDIT!$B238,AN179),"")</f>
        <v>22</v>
      </c>
      <c r="AO238" s="345">
        <f>IFERROR(INDEX(DETAILS!$A$23:$X$39,EDIT!$B238,AO179),"")</f>
        <v>10</v>
      </c>
      <c r="AP238" s="345">
        <f>IFERROR(INDEX(DETAILS!$A$23:$X$39,EDIT!$B238,AP179),"")</f>
        <v>20</v>
      </c>
      <c r="AQ238" s="455" t="str">
        <f>IFERROR(INDEX(DETAILS!$A$23:$X$39,EDIT!$B238,AQ179),"")</f>
        <v/>
      </c>
      <c r="AR238" s="345">
        <f>IFERROR(INDEX(DETAILS!$A$23:$X$39,EDIT!$B238,AR179),"")</f>
        <v>12</v>
      </c>
      <c r="AS238" s="345">
        <f>IFERROR(INDEX(DETAILS!$A$23:$X$39,EDIT!$B238,AS179),"")</f>
        <v>13</v>
      </c>
      <c r="AT238" s="345">
        <f>IFERROR(INDEX(DETAILS!$A$23:$X$39,EDIT!$B238,AT179),"")</f>
        <v>15</v>
      </c>
      <c r="AU238" s="455" t="str">
        <f>IFERROR(INDEX(DETAILS!$A$23:$X$39,EDIT!$B238,AU179),"")</f>
        <v/>
      </c>
      <c r="AV238" s="50"/>
      <c r="AX238" s="66"/>
      <c r="AY238" s="66"/>
      <c r="AZ238" s="66"/>
      <c r="BA238" s="66"/>
      <c r="BB238" s="66"/>
      <c r="BC238" s="66"/>
      <c r="BD238" s="66"/>
      <c r="BE238" s="66"/>
      <c r="BF238" s="66"/>
      <c r="BG238" s="66"/>
      <c r="BH238" s="66"/>
      <c r="BI238" s="66"/>
      <c r="BJ238" s="66"/>
      <c r="BK238" s="66"/>
      <c r="BL238" s="66"/>
      <c r="BM238" s="66"/>
      <c r="BN238" s="66"/>
      <c r="BO238" s="66"/>
      <c r="BP238" s="66"/>
      <c r="BQ238" s="66"/>
      <c r="BR238" s="66"/>
      <c r="BS238" s="66"/>
      <c r="BT238" s="66"/>
      <c r="BU238" s="66"/>
      <c r="BV238" s="66"/>
      <c r="BW238" s="66"/>
      <c r="BX238" s="66"/>
      <c r="BY238" s="66"/>
      <c r="BZ238" s="66"/>
      <c r="CA238" s="66"/>
      <c r="CB238" s="66"/>
      <c r="CC238" s="66"/>
      <c r="CD238" s="66"/>
      <c r="CE238" s="66"/>
      <c r="CF238" s="66"/>
      <c r="CG238" s="66"/>
      <c r="CH238" s="66"/>
      <c r="CI238" s="66"/>
      <c r="CJ238" s="66"/>
      <c r="CK238" s="66"/>
      <c r="CL238" s="66"/>
      <c r="CM238" s="66"/>
      <c r="CN238" s="66"/>
      <c r="CO238" s="66"/>
      <c r="CP238" s="66"/>
      <c r="CQ238" s="66"/>
      <c r="CR238" s="66"/>
      <c r="CS238" s="66"/>
      <c r="CT238" s="66"/>
      <c r="CU238" s="66"/>
      <c r="CV238" s="66"/>
      <c r="CW238" s="66"/>
      <c r="CX238" s="66"/>
      <c r="CY238" s="66"/>
      <c r="CZ238" s="66"/>
      <c r="DA238" s="66"/>
      <c r="DB238" s="66"/>
      <c r="DC238" s="66"/>
      <c r="DD238" s="66"/>
      <c r="DE238" s="66"/>
      <c r="DF238" s="66"/>
      <c r="DG238" s="66"/>
      <c r="DH238" s="66"/>
      <c r="DI238" s="66"/>
      <c r="DJ238" s="66"/>
      <c r="DK238" s="66"/>
      <c r="DL238" s="66"/>
      <c r="DM238" s="66"/>
      <c r="DN238" s="66"/>
      <c r="DO238" s="66"/>
      <c r="DP238" s="66"/>
    </row>
    <row r="239" spans="1:120" x14ac:dyDescent="0.25">
      <c r="A239" s="48" t="str">
        <f t="shared" si="417"/>
        <v>10A</v>
      </c>
      <c r="B239" s="49">
        <f>DETAILS!A35</f>
        <v>13</v>
      </c>
      <c r="C239" s="358">
        <f>IFERROR(INDEX(DETAILS!$A$23:$X$39,EDIT!$B239,C180),"")</f>
        <v>12</v>
      </c>
      <c r="D239" s="345">
        <f>IFERROR(INDEX(DETAILS!$A$23:$X$39,EDIT!$B239,D180),"")</f>
        <v>20</v>
      </c>
      <c r="E239" s="345">
        <f>IFERROR(INDEX(DETAILS!$A$23:$X$39,EDIT!$B239,E180),"")</f>
        <v>10</v>
      </c>
      <c r="F239" s="345">
        <f>IFERROR(INDEX(DETAILS!$A$23:$X$39,EDIT!$B239,F180),"")</f>
        <v>13</v>
      </c>
      <c r="G239" s="455" t="str">
        <f>IFERROR(INDEX(DETAILS!$A$23:$X$39,EDIT!$B239,G180),"")</f>
        <v/>
      </c>
      <c r="H239" s="345">
        <f>IFERROR(INDEX(DETAILS!$A$23:$X$39,EDIT!$B239,H180),"")</f>
        <v>16</v>
      </c>
      <c r="I239" s="345">
        <f>IFERROR(INDEX(DETAILS!$A$23:$X$39,EDIT!$B239,I180),"")</f>
        <v>22</v>
      </c>
      <c r="J239" s="345">
        <f>IFERROR(INDEX(DETAILS!$A$23:$X$39,EDIT!$B239,J180),"")</f>
        <v>15</v>
      </c>
      <c r="K239" s="455" t="str">
        <f>IFERROR(INDEX(DETAILS!$A$23:$X$39,EDIT!$B239,K180),"")</f>
        <v/>
      </c>
      <c r="L239" s="345">
        <f>IFERROR(INDEX(DETAILS!$A$23:$X$39,EDIT!$B239,L180),"")</f>
        <v>15</v>
      </c>
      <c r="M239" s="345">
        <f>IFERROR(INDEX(DETAILS!$A$23:$X$39,EDIT!$B239,M180),"")</f>
        <v>16</v>
      </c>
      <c r="N239" s="345">
        <f>IFERROR(INDEX(DETAILS!$A$23:$X$39,EDIT!$B239,N180),"")</f>
        <v>10</v>
      </c>
      <c r="O239" s="345">
        <f>IFERROR(INDEX(DETAILS!$A$23:$X$39,EDIT!$B239,O180),"")</f>
        <v>13</v>
      </c>
      <c r="P239" s="455" t="str">
        <f>IFERROR(INDEX(DETAILS!$A$23:$X$39,EDIT!$B239,P180),"")</f>
        <v/>
      </c>
      <c r="Q239" s="345">
        <f>IFERROR(INDEX(DETAILS!$A$23:$X$39,EDIT!$B239,Q180),"")</f>
        <v>12</v>
      </c>
      <c r="R239" s="345">
        <f>IFERROR(INDEX(DETAILS!$A$23:$X$39,EDIT!$B239,R180),"")</f>
        <v>11</v>
      </c>
      <c r="S239" s="345">
        <f>IFERROR(INDEX(DETAILS!$A$23:$X$39,EDIT!$B239,S180),"")</f>
        <v>20</v>
      </c>
      <c r="T239" s="455" t="str">
        <f>IFERROR(INDEX(DETAILS!$A$23:$X$39,EDIT!$B239,T180),"")</f>
        <v/>
      </c>
      <c r="U239" s="345">
        <f>IFERROR(INDEX(DETAILS!$A$23:$X$39,EDIT!$B239,U180),"")</f>
        <v>13</v>
      </c>
      <c r="V239" s="345">
        <f>IFERROR(INDEX(DETAILS!$A$23:$X$39,EDIT!$B239,V180),"")</f>
        <v>11</v>
      </c>
      <c r="W239" s="345">
        <f>IFERROR(INDEX(DETAILS!$A$23:$X$39,EDIT!$B239,W180),"")</f>
        <v>15</v>
      </c>
      <c r="X239" s="345">
        <f>IFERROR(INDEX(DETAILS!$A$23:$X$39,EDIT!$B239,X180),"")</f>
        <v>10</v>
      </c>
      <c r="Y239" s="455" t="str">
        <f>IFERROR(INDEX(DETAILS!$A$23:$X$39,EDIT!$B239,Y180),"")</f>
        <v/>
      </c>
      <c r="Z239" s="345">
        <f>IFERROR(INDEX(DETAILS!$A$23:$X$39,EDIT!$B239,Z180),"")</f>
        <v>22</v>
      </c>
      <c r="AA239" s="345">
        <f>IFERROR(INDEX(DETAILS!$A$23:$X$39,EDIT!$B239,AA180),"")</f>
        <v>10</v>
      </c>
      <c r="AB239" s="345">
        <f>IFERROR(INDEX(DETAILS!$A$23:$X$39,EDIT!$B239,AB180),"")</f>
        <v>20</v>
      </c>
      <c r="AC239" s="455" t="str">
        <f>IFERROR(INDEX(DETAILS!$A$23:$X$39,EDIT!$B239,AC180),"")</f>
        <v/>
      </c>
      <c r="AD239" s="345">
        <f>IFERROR(INDEX(DETAILS!$A$23:$X$39,EDIT!$B239,AD180),"")</f>
        <v>12</v>
      </c>
      <c r="AE239" s="345">
        <f>IFERROR(INDEX(DETAILS!$A$23:$X$39,EDIT!$B239,AE180),"")</f>
        <v>11</v>
      </c>
      <c r="AF239" s="345">
        <f>IFERROR(INDEX(DETAILS!$A$23:$X$39,EDIT!$B239,AF180),"")</f>
        <v>15</v>
      </c>
      <c r="AG239" s="345">
        <f>IFERROR(INDEX(DETAILS!$A$23:$X$39,EDIT!$B239,AG180),"")</f>
        <v>16</v>
      </c>
      <c r="AH239" s="455" t="str">
        <f>IFERROR(INDEX(DETAILS!$A$23:$X$39,EDIT!$B239,AH180),"")</f>
        <v/>
      </c>
      <c r="AI239" s="345">
        <f>IFERROR(INDEX(DETAILS!$A$23:$X$39,EDIT!$B239,AI180),"")</f>
        <v>20</v>
      </c>
      <c r="AJ239" s="345">
        <f>IFERROR(INDEX(DETAILS!$A$23:$X$39,EDIT!$B239,AJ180),"")</f>
        <v>13</v>
      </c>
      <c r="AK239" s="345">
        <f>IFERROR(INDEX(DETAILS!$A$23:$X$39,EDIT!$B239,AK180),"")</f>
        <v>22</v>
      </c>
      <c r="AL239" s="455" t="str">
        <f>IFERROR(INDEX(DETAILS!$A$23:$X$39,EDIT!$B239,AL180),"")</f>
        <v/>
      </c>
      <c r="AM239" s="345">
        <f>IFERROR(INDEX(DETAILS!$A$23:$X$39,EDIT!$B239,AM180),"")</f>
        <v>11</v>
      </c>
      <c r="AN239" s="345">
        <f>IFERROR(INDEX(DETAILS!$A$23:$X$39,EDIT!$B239,AN180),"")</f>
        <v>15</v>
      </c>
      <c r="AO239" s="345">
        <f>IFERROR(INDEX(DETAILS!$A$23:$X$39,EDIT!$B239,AO180),"")</f>
        <v>16</v>
      </c>
      <c r="AP239" s="345">
        <f>IFERROR(INDEX(DETAILS!$A$23:$X$39,EDIT!$B239,AP180),"")</f>
        <v>10</v>
      </c>
      <c r="AQ239" s="455" t="str">
        <f>IFERROR(INDEX(DETAILS!$A$23:$X$39,EDIT!$B239,AQ180),"")</f>
        <v/>
      </c>
      <c r="AR239" s="345">
        <f>IFERROR(INDEX(DETAILS!$A$23:$X$39,EDIT!$B239,AR180),"")</f>
        <v>22</v>
      </c>
      <c r="AS239" s="345">
        <f>IFERROR(INDEX(DETAILS!$A$23:$X$39,EDIT!$B239,AS180),"")</f>
        <v>12</v>
      </c>
      <c r="AT239" s="345">
        <f>IFERROR(INDEX(DETAILS!$A$23:$X$39,EDIT!$B239,AT180),"")</f>
        <v>13</v>
      </c>
      <c r="AU239" s="455" t="str">
        <f>IFERROR(INDEX(DETAILS!$A$23:$X$39,EDIT!$B239,AU180),"")</f>
        <v/>
      </c>
      <c r="AV239" s="50"/>
      <c r="AX239" s="66"/>
      <c r="AY239" s="66"/>
      <c r="AZ239" s="66"/>
      <c r="BA239" s="66"/>
      <c r="BB239" s="66"/>
      <c r="BC239" s="66"/>
      <c r="BD239" s="66"/>
      <c r="BE239" s="66"/>
      <c r="BF239" s="66"/>
      <c r="BG239" s="66"/>
      <c r="BH239" s="66"/>
      <c r="BI239" s="66"/>
      <c r="BJ239" s="66"/>
      <c r="BK239" s="66"/>
      <c r="BL239" s="66"/>
      <c r="BM239" s="66"/>
      <c r="BN239" s="66"/>
      <c r="BO239" s="66"/>
      <c r="BP239" s="66"/>
      <c r="BQ239" s="66"/>
      <c r="BR239" s="66"/>
      <c r="BS239" s="66"/>
      <c r="BT239" s="66"/>
      <c r="BU239" s="66"/>
      <c r="BV239" s="66"/>
      <c r="BW239" s="66"/>
      <c r="BX239" s="66"/>
      <c r="BY239" s="66"/>
      <c r="BZ239" s="66"/>
      <c r="CA239" s="66"/>
      <c r="CB239" s="66"/>
      <c r="CC239" s="66"/>
      <c r="CD239" s="66"/>
      <c r="CE239" s="66"/>
      <c r="CF239" s="66"/>
      <c r="CG239" s="66"/>
      <c r="CH239" s="66"/>
      <c r="CI239" s="66"/>
      <c r="CJ239" s="66"/>
      <c r="CK239" s="66"/>
      <c r="CL239" s="66"/>
      <c r="CM239" s="66"/>
      <c r="CN239" s="66"/>
      <c r="CO239" s="66"/>
      <c r="CP239" s="66"/>
      <c r="CQ239" s="66"/>
      <c r="CR239" s="66"/>
      <c r="CS239" s="66"/>
      <c r="CT239" s="66"/>
      <c r="CU239" s="66"/>
      <c r="CV239" s="66"/>
      <c r="CW239" s="66"/>
      <c r="CX239" s="66"/>
      <c r="CY239" s="66"/>
      <c r="CZ239" s="66"/>
      <c r="DA239" s="66"/>
      <c r="DB239" s="66"/>
      <c r="DC239" s="66"/>
      <c r="DD239" s="66"/>
      <c r="DE239" s="66"/>
      <c r="DF239" s="66"/>
      <c r="DG239" s="66"/>
      <c r="DH239" s="66"/>
      <c r="DI239" s="66"/>
      <c r="DJ239" s="66"/>
      <c r="DK239" s="66"/>
      <c r="DL239" s="66"/>
      <c r="DM239" s="66"/>
      <c r="DN239" s="66"/>
      <c r="DO239" s="66"/>
      <c r="DP239" s="66"/>
    </row>
    <row r="240" spans="1:120" x14ac:dyDescent="0.25">
      <c r="A240" s="48" t="str">
        <f t="shared" si="417"/>
        <v>BTC</v>
      </c>
      <c r="B240" s="49">
        <f>DETAILS!A36</f>
        <v>14</v>
      </c>
      <c r="C240" s="358">
        <f>IFERROR(INDEX(DETAILS!$A$23:$X$39,EDIT!$B240,C181),"")</f>
        <v>22</v>
      </c>
      <c r="D240" s="345">
        <f>IFERROR(INDEX(DETAILS!$A$23:$X$39,EDIT!$B240,D181),"")</f>
        <v>22</v>
      </c>
      <c r="E240" s="345">
        <f>IFERROR(INDEX(DETAILS!$A$23:$X$39,EDIT!$B240,E181),"")</f>
        <v>22</v>
      </c>
      <c r="F240" s="345" t="str">
        <f>IFERROR(INDEX(DETAILS!$A$23:$X$39,EDIT!$B240,F181),"")</f>
        <v/>
      </c>
      <c r="G240" s="455" t="str">
        <f>IFERROR(INDEX(DETAILS!$A$23:$X$39,EDIT!$B240,G181),"")</f>
        <v/>
      </c>
      <c r="H240" s="345" t="str">
        <f>IFERROR(INDEX(DETAILS!$A$23:$X$39,EDIT!$B240,H181),"")</f>
        <v/>
      </c>
      <c r="I240" s="345" t="str">
        <f>IFERROR(INDEX(DETAILS!$A$23:$X$39,EDIT!$B240,I181),"")</f>
        <v/>
      </c>
      <c r="J240" s="345" t="str">
        <f>IFERROR(INDEX(DETAILS!$A$23:$X$39,EDIT!$B240,J181),"")</f>
        <v/>
      </c>
      <c r="K240" s="455" t="str">
        <f>IFERROR(INDEX(DETAILS!$A$23:$X$39,EDIT!$B240,K181),"")</f>
        <v/>
      </c>
      <c r="L240" s="345">
        <f>IFERROR(INDEX(DETAILS!$A$23:$X$39,EDIT!$B240,L181),"")</f>
        <v>22</v>
      </c>
      <c r="M240" s="345">
        <f>IFERROR(INDEX(DETAILS!$A$23:$X$39,EDIT!$B240,M181),"")</f>
        <v>22</v>
      </c>
      <c r="N240" s="345">
        <f>IFERROR(INDEX(DETAILS!$A$23:$X$39,EDIT!$B240,N181),"")</f>
        <v>22</v>
      </c>
      <c r="O240" s="345" t="str">
        <f>IFERROR(INDEX(DETAILS!$A$23:$X$39,EDIT!$B240,O181),"")</f>
        <v/>
      </c>
      <c r="P240" s="455" t="str">
        <f>IFERROR(INDEX(DETAILS!$A$23:$X$39,EDIT!$B240,P181),"")</f>
        <v/>
      </c>
      <c r="Q240" s="345" t="str">
        <f>IFERROR(INDEX(DETAILS!$A$23:$X$39,EDIT!$B240,Q181),"")</f>
        <v/>
      </c>
      <c r="R240" s="345" t="str">
        <f>IFERROR(INDEX(DETAILS!$A$23:$X$39,EDIT!$B240,R181),"")</f>
        <v/>
      </c>
      <c r="S240" s="345" t="str">
        <f>IFERROR(INDEX(DETAILS!$A$23:$X$39,EDIT!$B240,S181),"")</f>
        <v/>
      </c>
      <c r="T240" s="455" t="str">
        <f>IFERROR(INDEX(DETAILS!$A$23:$X$39,EDIT!$B240,T181),"")</f>
        <v/>
      </c>
      <c r="U240" s="345">
        <f>IFERROR(INDEX(DETAILS!$A$23:$X$39,EDIT!$B240,U181),"")</f>
        <v>22</v>
      </c>
      <c r="V240" s="345">
        <f>IFERROR(INDEX(DETAILS!$A$23:$X$39,EDIT!$B240,V181),"")</f>
        <v>22</v>
      </c>
      <c r="W240" s="345">
        <f>IFERROR(INDEX(DETAILS!$A$23:$X$39,EDIT!$B240,W181),"")</f>
        <v>22</v>
      </c>
      <c r="X240" s="345" t="str">
        <f>IFERROR(INDEX(DETAILS!$A$23:$X$39,EDIT!$B240,X181),"")</f>
        <v/>
      </c>
      <c r="Y240" s="455" t="str">
        <f>IFERROR(INDEX(DETAILS!$A$23:$X$39,EDIT!$B240,Y181),"")</f>
        <v/>
      </c>
      <c r="Z240" s="345" t="str">
        <f>IFERROR(INDEX(DETAILS!$A$23:$X$39,EDIT!$B240,Z181),"")</f>
        <v/>
      </c>
      <c r="AA240" s="345" t="str">
        <f>IFERROR(INDEX(DETAILS!$A$23:$X$39,EDIT!$B240,AA181),"")</f>
        <v/>
      </c>
      <c r="AB240" s="345" t="str">
        <f>IFERROR(INDEX(DETAILS!$A$23:$X$39,EDIT!$B240,AB181),"")</f>
        <v/>
      </c>
      <c r="AC240" s="455" t="str">
        <f>IFERROR(INDEX(DETAILS!$A$23:$X$39,EDIT!$B240,AC181),"")</f>
        <v/>
      </c>
      <c r="AD240" s="345">
        <f>IFERROR(INDEX(DETAILS!$A$23:$X$39,EDIT!$B240,AD181),"")</f>
        <v>22</v>
      </c>
      <c r="AE240" s="345">
        <f>IFERROR(INDEX(DETAILS!$A$23:$X$39,EDIT!$B240,AE181),"")</f>
        <v>22</v>
      </c>
      <c r="AF240" s="345">
        <f>IFERROR(INDEX(DETAILS!$A$23:$X$39,EDIT!$B240,AF181),"")</f>
        <v>10</v>
      </c>
      <c r="AG240" s="345" t="str">
        <f>IFERROR(INDEX(DETAILS!$A$23:$X$39,EDIT!$B240,AG181),"")</f>
        <v/>
      </c>
      <c r="AH240" s="455" t="str">
        <f>IFERROR(INDEX(DETAILS!$A$23:$X$39,EDIT!$B240,AH181),"")</f>
        <v/>
      </c>
      <c r="AI240" s="345" t="str">
        <f>IFERROR(INDEX(DETAILS!$A$23:$X$39,EDIT!$B240,AI181),"")</f>
        <v/>
      </c>
      <c r="AJ240" s="345" t="str">
        <f>IFERROR(INDEX(DETAILS!$A$23:$X$39,EDIT!$B240,AJ181),"")</f>
        <v/>
      </c>
      <c r="AK240" s="345" t="str">
        <f>IFERROR(INDEX(DETAILS!$A$23:$X$39,EDIT!$B240,AK181),"")</f>
        <v/>
      </c>
      <c r="AL240" s="455" t="str">
        <f>IFERROR(INDEX(DETAILS!$A$23:$X$39,EDIT!$B240,AL181),"")</f>
        <v/>
      </c>
      <c r="AM240" s="345">
        <f>IFERROR(INDEX(DETAILS!$A$23:$X$39,EDIT!$B240,AM181),"")</f>
        <v>22</v>
      </c>
      <c r="AN240" s="345">
        <f>IFERROR(INDEX(DETAILS!$A$23:$X$39,EDIT!$B240,AN181),"")</f>
        <v>10</v>
      </c>
      <c r="AO240" s="345" t="str">
        <f>IFERROR(INDEX(DETAILS!$A$23:$X$39,EDIT!$B240,AO181),"")</f>
        <v/>
      </c>
      <c r="AP240" s="345" t="str">
        <f>IFERROR(INDEX(DETAILS!$A$23:$X$39,EDIT!$B240,AP181),"")</f>
        <v/>
      </c>
      <c r="AQ240" s="455" t="str">
        <f>IFERROR(INDEX(DETAILS!$A$23:$X$39,EDIT!$B240,AQ181),"")</f>
        <v/>
      </c>
      <c r="AR240" s="345" t="str">
        <f>IFERROR(INDEX(DETAILS!$A$23:$X$39,EDIT!$B240,AR181),"")</f>
        <v/>
      </c>
      <c r="AS240" s="345" t="str">
        <f>IFERROR(INDEX(DETAILS!$A$23:$X$39,EDIT!$B240,AS181),"")</f>
        <v/>
      </c>
      <c r="AT240" s="345" t="str">
        <f>IFERROR(INDEX(DETAILS!$A$23:$X$39,EDIT!$B240,AT181),"")</f>
        <v/>
      </c>
      <c r="AU240" s="455" t="str">
        <f>IFERROR(INDEX(DETAILS!$A$23:$X$39,EDIT!$B240,AU181),"")</f>
        <v/>
      </c>
      <c r="AV240" s="50"/>
      <c r="AX240" s="66"/>
      <c r="AY240" s="66"/>
      <c r="AZ240" s="66"/>
      <c r="BA240" s="66"/>
      <c r="BB240" s="66"/>
      <c r="BC240" s="66"/>
      <c r="BD240" s="66"/>
      <c r="BE240" s="66"/>
      <c r="BF240" s="66"/>
      <c r="BG240" s="66"/>
      <c r="BH240" s="66"/>
      <c r="BI240" s="66"/>
      <c r="BJ240" s="66"/>
      <c r="BK240" s="66"/>
      <c r="BL240" s="66"/>
      <c r="BM240" s="66"/>
      <c r="BN240" s="66"/>
      <c r="BO240" s="66"/>
      <c r="BP240" s="66"/>
      <c r="BQ240" s="66"/>
      <c r="BR240" s="66"/>
      <c r="BS240" s="66"/>
      <c r="BT240" s="66"/>
      <c r="BU240" s="66"/>
      <c r="BV240" s="66"/>
      <c r="BW240" s="66"/>
      <c r="BX240" s="66"/>
      <c r="BY240" s="66"/>
      <c r="BZ240" s="66"/>
      <c r="CA240" s="66"/>
      <c r="CB240" s="66"/>
      <c r="CC240" s="66"/>
      <c r="CD240" s="66"/>
      <c r="CE240" s="66"/>
      <c r="CF240" s="66"/>
      <c r="CG240" s="66"/>
      <c r="CH240" s="66"/>
      <c r="CI240" s="66"/>
      <c r="CJ240" s="66"/>
      <c r="CK240" s="66"/>
      <c r="CL240" s="66"/>
      <c r="CM240" s="66"/>
      <c r="CN240" s="66"/>
      <c r="CO240" s="66"/>
      <c r="CP240" s="66"/>
      <c r="CQ240" s="66"/>
      <c r="CR240" s="66"/>
      <c r="CS240" s="66"/>
      <c r="CT240" s="66"/>
      <c r="CU240" s="66"/>
      <c r="CV240" s="66"/>
      <c r="CW240" s="66"/>
      <c r="CX240" s="66"/>
      <c r="CY240" s="66"/>
      <c r="CZ240" s="66"/>
      <c r="DA240" s="66"/>
      <c r="DB240" s="66"/>
      <c r="DC240" s="66"/>
      <c r="DD240" s="66"/>
      <c r="DE240" s="66"/>
      <c r="DF240" s="66"/>
      <c r="DG240" s="66"/>
      <c r="DH240" s="66"/>
      <c r="DI240" s="66"/>
      <c r="DJ240" s="66"/>
      <c r="DK240" s="66"/>
      <c r="DL240" s="66"/>
      <c r="DM240" s="66"/>
      <c r="DN240" s="66"/>
      <c r="DO240" s="66"/>
      <c r="DP240" s="66"/>
    </row>
    <row r="241" spans="1:120" x14ac:dyDescent="0.25">
      <c r="A241" s="327">
        <f t="shared" si="417"/>
        <v>0</v>
      </c>
      <c r="B241" s="359">
        <f>DETAILS!A37</f>
        <v>15</v>
      </c>
      <c r="C241" s="364" t="str">
        <f>IFERROR(INDEX(DETAILS!$A$23:$X$39,EDIT!$B241,C182),"")</f>
        <v/>
      </c>
      <c r="D241" s="365" t="str">
        <f>IFERROR(INDEX(DETAILS!$A$23:$X$39,EDIT!$B241,D182),"")</f>
        <v/>
      </c>
      <c r="E241" s="365" t="str">
        <f>IFERROR(INDEX(DETAILS!$A$23:$X$39,EDIT!$B241,E182),"")</f>
        <v/>
      </c>
      <c r="F241" s="365" t="str">
        <f>IFERROR(INDEX(DETAILS!$A$23:$X$39,EDIT!$B241,F182),"")</f>
        <v/>
      </c>
      <c r="G241" s="471" t="str">
        <f>IFERROR(INDEX(DETAILS!$A$23:$X$39,EDIT!$B241,G182),"")</f>
        <v/>
      </c>
      <c r="H241" s="365" t="str">
        <f>IFERROR(INDEX(DETAILS!$A$23:$X$39,EDIT!$B241,H182),"")</f>
        <v/>
      </c>
      <c r="I241" s="365" t="str">
        <f>IFERROR(INDEX(DETAILS!$A$23:$X$39,EDIT!$B241,I182),"")</f>
        <v/>
      </c>
      <c r="J241" s="365" t="str">
        <f>IFERROR(INDEX(DETAILS!$A$23:$X$39,EDIT!$B241,J182),"")</f>
        <v/>
      </c>
      <c r="K241" s="471" t="str">
        <f>IFERROR(INDEX(DETAILS!$A$23:$X$39,EDIT!$B241,K182),"")</f>
        <v/>
      </c>
      <c r="L241" s="365" t="str">
        <f>IFERROR(INDEX(DETAILS!$A$23:$X$39,EDIT!$B241,L182),"")</f>
        <v/>
      </c>
      <c r="M241" s="365" t="str">
        <f>IFERROR(INDEX(DETAILS!$A$23:$X$39,EDIT!$B241,M182),"")</f>
        <v/>
      </c>
      <c r="N241" s="365" t="str">
        <f>IFERROR(INDEX(DETAILS!$A$23:$X$39,EDIT!$B241,N182),"")</f>
        <v/>
      </c>
      <c r="O241" s="365" t="str">
        <f>IFERROR(INDEX(DETAILS!$A$23:$X$39,EDIT!$B241,O182),"")</f>
        <v/>
      </c>
      <c r="P241" s="471" t="str">
        <f>IFERROR(INDEX(DETAILS!$A$23:$X$39,EDIT!$B241,P182),"")</f>
        <v/>
      </c>
      <c r="Q241" s="365" t="str">
        <f>IFERROR(INDEX(DETAILS!$A$23:$X$39,EDIT!$B241,Q182),"")</f>
        <v/>
      </c>
      <c r="R241" s="365" t="str">
        <f>IFERROR(INDEX(DETAILS!$A$23:$X$39,EDIT!$B241,R182),"")</f>
        <v/>
      </c>
      <c r="S241" s="365" t="str">
        <f>IFERROR(INDEX(DETAILS!$A$23:$X$39,EDIT!$B241,S182),"")</f>
        <v/>
      </c>
      <c r="T241" s="471" t="str">
        <f>IFERROR(INDEX(DETAILS!$A$23:$X$39,EDIT!$B241,T182),"")</f>
        <v/>
      </c>
      <c r="U241" s="365" t="str">
        <f>IFERROR(INDEX(DETAILS!$A$23:$X$39,EDIT!$B241,U182),"")</f>
        <v/>
      </c>
      <c r="V241" s="365" t="str">
        <f>IFERROR(INDEX(DETAILS!$A$23:$X$39,EDIT!$B241,V182),"")</f>
        <v/>
      </c>
      <c r="W241" s="365" t="str">
        <f>IFERROR(INDEX(DETAILS!$A$23:$X$39,EDIT!$B241,W182),"")</f>
        <v/>
      </c>
      <c r="X241" s="365" t="str">
        <f>IFERROR(INDEX(DETAILS!$A$23:$X$39,EDIT!$B241,X182),"")</f>
        <v/>
      </c>
      <c r="Y241" s="471" t="str">
        <f>IFERROR(INDEX(DETAILS!$A$23:$X$39,EDIT!$B241,Y182),"")</f>
        <v/>
      </c>
      <c r="Z241" s="365" t="str">
        <f>IFERROR(INDEX(DETAILS!$A$23:$X$39,EDIT!$B241,Z182),"")</f>
        <v/>
      </c>
      <c r="AA241" s="365" t="str">
        <f>IFERROR(INDEX(DETAILS!$A$23:$X$39,EDIT!$B241,AA182),"")</f>
        <v/>
      </c>
      <c r="AB241" s="365" t="str">
        <f>IFERROR(INDEX(DETAILS!$A$23:$X$39,EDIT!$B241,AB182),"")</f>
        <v/>
      </c>
      <c r="AC241" s="471" t="str">
        <f>IFERROR(INDEX(DETAILS!$A$23:$X$39,EDIT!$B241,AC182),"")</f>
        <v/>
      </c>
      <c r="AD241" s="365" t="str">
        <f>IFERROR(INDEX(DETAILS!$A$23:$X$39,EDIT!$B241,AD182),"")</f>
        <v/>
      </c>
      <c r="AE241" s="365" t="str">
        <f>IFERROR(INDEX(DETAILS!$A$23:$X$39,EDIT!$B241,AE182),"")</f>
        <v/>
      </c>
      <c r="AF241" s="365" t="str">
        <f>IFERROR(INDEX(DETAILS!$A$23:$X$39,EDIT!$B241,AF182),"")</f>
        <v/>
      </c>
      <c r="AG241" s="365" t="str">
        <f>IFERROR(INDEX(DETAILS!$A$23:$X$39,EDIT!$B241,AG182),"")</f>
        <v/>
      </c>
      <c r="AH241" s="471" t="str">
        <f>IFERROR(INDEX(DETAILS!$A$23:$X$39,EDIT!$B241,AH182),"")</f>
        <v/>
      </c>
      <c r="AI241" s="365" t="str">
        <f>IFERROR(INDEX(DETAILS!$A$23:$X$39,EDIT!$B241,AI182),"")</f>
        <v/>
      </c>
      <c r="AJ241" s="365" t="str">
        <f>IFERROR(INDEX(DETAILS!$A$23:$X$39,EDIT!$B241,AJ182),"")</f>
        <v/>
      </c>
      <c r="AK241" s="365" t="str">
        <f>IFERROR(INDEX(DETAILS!$A$23:$X$39,EDIT!$B241,AK182),"")</f>
        <v/>
      </c>
      <c r="AL241" s="471" t="str">
        <f>IFERROR(INDEX(DETAILS!$A$23:$X$39,EDIT!$B241,AL182),"")</f>
        <v/>
      </c>
      <c r="AM241" s="365" t="str">
        <f>IFERROR(INDEX(DETAILS!$A$23:$X$39,EDIT!$B241,AM182),"")</f>
        <v/>
      </c>
      <c r="AN241" s="365" t="str">
        <f>IFERROR(INDEX(DETAILS!$A$23:$X$39,EDIT!$B241,AN182),"")</f>
        <v/>
      </c>
      <c r="AO241" s="365" t="str">
        <f>IFERROR(INDEX(DETAILS!$A$23:$X$39,EDIT!$B241,AO182),"")</f>
        <v/>
      </c>
      <c r="AP241" s="365" t="str">
        <f>IFERROR(INDEX(DETAILS!$A$23:$X$39,EDIT!$B241,AP182),"")</f>
        <v/>
      </c>
      <c r="AQ241" s="471" t="str">
        <f>IFERROR(INDEX(DETAILS!$A$23:$X$39,EDIT!$B241,AQ182),"")</f>
        <v/>
      </c>
      <c r="AR241" s="365" t="str">
        <f>IFERROR(INDEX(DETAILS!$A$23:$X$39,EDIT!$B241,AR182),"")</f>
        <v/>
      </c>
      <c r="AS241" s="365" t="str">
        <f>IFERROR(INDEX(DETAILS!$A$23:$X$39,EDIT!$B241,AS182),"")</f>
        <v/>
      </c>
      <c r="AT241" s="365" t="str">
        <f>IFERROR(INDEX(DETAILS!$A$23:$X$39,EDIT!$B241,AT182),"")</f>
        <v/>
      </c>
      <c r="AU241" s="471" t="str">
        <f>IFERROR(INDEX(DETAILS!$A$23:$X$39,EDIT!$B241,AU182),"")</f>
        <v/>
      </c>
      <c r="AV241" s="329"/>
      <c r="AX241" s="66"/>
      <c r="AY241" s="66"/>
      <c r="AZ241" s="66"/>
      <c r="BA241" s="66"/>
      <c r="BB241" s="66"/>
      <c r="BC241" s="66"/>
      <c r="BD241" s="66"/>
      <c r="BE241" s="66"/>
      <c r="BF241" s="66"/>
      <c r="BG241" s="66"/>
      <c r="BH241" s="66"/>
      <c r="BI241" s="66"/>
      <c r="BJ241" s="66"/>
      <c r="BK241" s="66"/>
      <c r="BL241" s="66"/>
      <c r="BM241" s="66"/>
      <c r="BN241" s="66"/>
      <c r="BO241" s="66"/>
      <c r="BP241" s="66"/>
      <c r="BQ241" s="66"/>
      <c r="BR241" s="66"/>
      <c r="BS241" s="66"/>
      <c r="BT241" s="66"/>
      <c r="BU241" s="66"/>
      <c r="BV241" s="66"/>
      <c r="BW241" s="66"/>
      <c r="BX241" s="66"/>
      <c r="BY241" s="66"/>
      <c r="BZ241" s="66"/>
      <c r="CA241" s="66"/>
      <c r="CB241" s="66"/>
      <c r="CC241" s="66"/>
      <c r="CD241" s="66"/>
      <c r="CE241" s="66"/>
      <c r="CF241" s="66"/>
      <c r="CG241" s="66"/>
      <c r="CH241" s="66"/>
      <c r="CI241" s="66"/>
      <c r="CJ241" s="66"/>
      <c r="CK241" s="66"/>
      <c r="CL241" s="66"/>
      <c r="CM241" s="66"/>
      <c r="CN241" s="66"/>
      <c r="CO241" s="66"/>
      <c r="CP241" s="66"/>
      <c r="CQ241" s="66"/>
      <c r="CR241" s="66"/>
      <c r="CS241" s="66"/>
      <c r="CT241" s="66"/>
      <c r="CU241" s="66"/>
      <c r="CV241" s="66"/>
      <c r="CW241" s="66"/>
      <c r="CX241" s="66"/>
      <c r="CY241" s="66"/>
      <c r="CZ241" s="66"/>
      <c r="DA241" s="66"/>
      <c r="DB241" s="66"/>
      <c r="DC241" s="66"/>
      <c r="DD241" s="66"/>
      <c r="DE241" s="66"/>
      <c r="DF241" s="66"/>
      <c r="DG241" s="66"/>
      <c r="DH241" s="66"/>
      <c r="DI241" s="66"/>
      <c r="DJ241" s="66"/>
      <c r="DK241" s="66"/>
      <c r="DL241" s="66"/>
      <c r="DM241" s="66"/>
      <c r="DN241" s="66"/>
      <c r="DO241" s="66"/>
      <c r="DP241" s="66"/>
    </row>
    <row r="242" spans="1:120" s="66" customFormat="1" x14ac:dyDescent="0.25">
      <c r="B242" s="344"/>
      <c r="C242" s="228"/>
      <c r="D242" s="228"/>
      <c r="E242" s="228"/>
      <c r="F242" s="228"/>
      <c r="G242" s="467"/>
      <c r="H242" s="228"/>
      <c r="I242" s="228"/>
      <c r="J242" s="228"/>
      <c r="K242" s="467"/>
      <c r="L242" s="228"/>
      <c r="M242" s="228"/>
      <c r="N242" s="228"/>
      <c r="O242" s="228"/>
      <c r="P242" s="467"/>
      <c r="Q242" s="228"/>
      <c r="R242" s="228"/>
      <c r="S242" s="228"/>
      <c r="T242" s="467"/>
      <c r="U242" s="228"/>
      <c r="V242" s="228"/>
      <c r="W242" s="228"/>
      <c r="X242" s="228"/>
      <c r="Y242" s="467"/>
      <c r="Z242" s="228"/>
      <c r="AA242" s="228"/>
      <c r="AB242" s="228"/>
      <c r="AC242" s="467"/>
      <c r="AD242" s="228"/>
      <c r="AE242" s="228"/>
      <c r="AF242" s="228"/>
      <c r="AG242" s="228"/>
      <c r="AH242" s="467"/>
      <c r="AI242" s="228"/>
      <c r="AJ242" s="228"/>
      <c r="AK242" s="228"/>
      <c r="AL242" s="467"/>
      <c r="AM242" s="228"/>
      <c r="AN242" s="228"/>
      <c r="AO242" s="228"/>
      <c r="AP242" s="228"/>
      <c r="AQ242" s="467"/>
      <c r="AR242" s="228"/>
      <c r="AS242" s="228"/>
      <c r="AT242" s="228"/>
      <c r="AU242" s="467"/>
    </row>
    <row r="243" spans="1:120" x14ac:dyDescent="0.25">
      <c r="A243" s="87"/>
      <c r="B243" s="361" t="s">
        <v>40</v>
      </c>
      <c r="C243" s="362" t="str">
        <f t="shared" ref="C243:C256" si="418">A228</f>
        <v>P1</v>
      </c>
      <c r="D243" s="363" t="str">
        <f>C243</f>
        <v>P1</v>
      </c>
      <c r="E243" s="363" t="str">
        <f t="shared" ref="E243:AU243" si="419">D243</f>
        <v>P1</v>
      </c>
      <c r="F243" s="363" t="str">
        <f t="shared" si="419"/>
        <v>P1</v>
      </c>
      <c r="G243" s="470" t="str">
        <f t="shared" si="419"/>
        <v>P1</v>
      </c>
      <c r="H243" s="363" t="str">
        <f t="shared" si="419"/>
        <v>P1</v>
      </c>
      <c r="I243" s="363" t="str">
        <f t="shared" si="419"/>
        <v>P1</v>
      </c>
      <c r="J243" s="363" t="str">
        <f t="shared" si="419"/>
        <v>P1</v>
      </c>
      <c r="K243" s="470" t="str">
        <f t="shared" si="419"/>
        <v>P1</v>
      </c>
      <c r="L243" s="363" t="str">
        <f t="shared" si="419"/>
        <v>P1</v>
      </c>
      <c r="M243" s="363" t="str">
        <f t="shared" si="419"/>
        <v>P1</v>
      </c>
      <c r="N243" s="363" t="str">
        <f t="shared" si="419"/>
        <v>P1</v>
      </c>
      <c r="O243" s="363" t="str">
        <f t="shared" si="419"/>
        <v>P1</v>
      </c>
      <c r="P243" s="470" t="str">
        <f t="shared" si="419"/>
        <v>P1</v>
      </c>
      <c r="Q243" s="363" t="str">
        <f t="shared" si="419"/>
        <v>P1</v>
      </c>
      <c r="R243" s="363" t="str">
        <f t="shared" si="419"/>
        <v>P1</v>
      </c>
      <c r="S243" s="363" t="str">
        <f t="shared" si="419"/>
        <v>P1</v>
      </c>
      <c r="T243" s="470" t="str">
        <f t="shared" si="419"/>
        <v>P1</v>
      </c>
      <c r="U243" s="363" t="str">
        <f t="shared" si="419"/>
        <v>P1</v>
      </c>
      <c r="V243" s="363" t="str">
        <f t="shared" si="419"/>
        <v>P1</v>
      </c>
      <c r="W243" s="363" t="str">
        <f t="shared" si="419"/>
        <v>P1</v>
      </c>
      <c r="X243" s="363" t="str">
        <f t="shared" si="419"/>
        <v>P1</v>
      </c>
      <c r="Y243" s="470" t="str">
        <f t="shared" si="419"/>
        <v>P1</v>
      </c>
      <c r="Z243" s="363" t="str">
        <f t="shared" si="419"/>
        <v>P1</v>
      </c>
      <c r="AA243" s="363" t="str">
        <f t="shared" si="419"/>
        <v>P1</v>
      </c>
      <c r="AB243" s="363" t="str">
        <f t="shared" si="419"/>
        <v>P1</v>
      </c>
      <c r="AC243" s="470" t="str">
        <f t="shared" si="419"/>
        <v>P1</v>
      </c>
      <c r="AD243" s="363" t="str">
        <f t="shared" si="419"/>
        <v>P1</v>
      </c>
      <c r="AE243" s="363" t="str">
        <f t="shared" si="419"/>
        <v>P1</v>
      </c>
      <c r="AF243" s="363" t="str">
        <f t="shared" si="419"/>
        <v>P1</v>
      </c>
      <c r="AG243" s="363" t="str">
        <f t="shared" si="419"/>
        <v>P1</v>
      </c>
      <c r="AH243" s="470" t="str">
        <f t="shared" si="419"/>
        <v>P1</v>
      </c>
      <c r="AI243" s="363" t="str">
        <f t="shared" si="419"/>
        <v>P1</v>
      </c>
      <c r="AJ243" s="363" t="str">
        <f t="shared" si="419"/>
        <v>P1</v>
      </c>
      <c r="AK243" s="363" t="str">
        <f t="shared" si="419"/>
        <v>P1</v>
      </c>
      <c r="AL243" s="470" t="str">
        <f t="shared" si="419"/>
        <v>P1</v>
      </c>
      <c r="AM243" s="363" t="str">
        <f t="shared" si="419"/>
        <v>P1</v>
      </c>
      <c r="AN243" s="363" t="str">
        <f t="shared" si="419"/>
        <v>P1</v>
      </c>
      <c r="AO243" s="363" t="str">
        <f t="shared" si="419"/>
        <v>P1</v>
      </c>
      <c r="AP243" s="363" t="str">
        <f t="shared" si="419"/>
        <v>P1</v>
      </c>
      <c r="AQ243" s="470" t="str">
        <f t="shared" si="419"/>
        <v>P1</v>
      </c>
      <c r="AR243" s="363" t="str">
        <f t="shared" si="419"/>
        <v>P1</v>
      </c>
      <c r="AS243" s="363" t="str">
        <f t="shared" si="419"/>
        <v>P1</v>
      </c>
      <c r="AT243" s="363" t="str">
        <f t="shared" si="419"/>
        <v>P1</v>
      </c>
      <c r="AU243" s="470" t="str">
        <f t="shared" si="419"/>
        <v>P1</v>
      </c>
      <c r="AV243" s="89"/>
      <c r="AX243" s="66"/>
      <c r="AY243" s="66"/>
      <c r="AZ243" s="66"/>
      <c r="BA243" s="66"/>
      <c r="BB243" s="66"/>
      <c r="BC243" s="66"/>
      <c r="BD243" s="66"/>
      <c r="BE243" s="66"/>
      <c r="BF243" s="66"/>
      <c r="BG243" s="66"/>
      <c r="BH243" s="66"/>
      <c r="BI243" s="66"/>
      <c r="BJ243" s="66"/>
      <c r="BK243" s="66"/>
      <c r="BL243" s="66"/>
      <c r="BM243" s="66"/>
      <c r="BN243" s="66"/>
      <c r="BO243" s="66"/>
      <c r="BP243" s="66"/>
      <c r="BQ243" s="66"/>
      <c r="BR243" s="66"/>
      <c r="BS243" s="66"/>
      <c r="BT243" s="66"/>
      <c r="BU243" s="66"/>
      <c r="BV243" s="66"/>
      <c r="BW243" s="66"/>
      <c r="BX243" s="66"/>
      <c r="BY243" s="66"/>
      <c r="BZ243" s="66"/>
      <c r="CA243" s="66"/>
      <c r="CB243" s="66"/>
      <c r="CC243" s="66"/>
      <c r="CD243" s="66"/>
      <c r="CE243" s="66"/>
      <c r="CF243" s="66"/>
      <c r="CG243" s="66"/>
      <c r="CH243" s="66"/>
      <c r="CI243" s="66"/>
      <c r="CJ243" s="66"/>
      <c r="CK243" s="66"/>
      <c r="CL243" s="66"/>
      <c r="CM243" s="66"/>
      <c r="CN243" s="66"/>
      <c r="CO243" s="66"/>
      <c r="CP243" s="66"/>
      <c r="CQ243" s="66"/>
      <c r="CR243" s="66"/>
      <c r="CS243" s="66"/>
      <c r="CT243" s="66"/>
      <c r="CU243" s="66"/>
      <c r="CV243" s="66"/>
      <c r="CW243" s="66"/>
      <c r="CX243" s="66"/>
      <c r="CY243" s="66"/>
      <c r="CZ243" s="66"/>
      <c r="DA243" s="66"/>
      <c r="DB243" s="66"/>
      <c r="DC243" s="66"/>
      <c r="DD243" s="66"/>
      <c r="DE243" s="66"/>
      <c r="DF243" s="66"/>
      <c r="DG243" s="66"/>
      <c r="DH243" s="66"/>
      <c r="DI243" s="66"/>
      <c r="DJ243" s="66"/>
      <c r="DK243" s="66"/>
      <c r="DL243" s="66"/>
      <c r="DM243" s="66"/>
      <c r="DN243" s="66"/>
      <c r="DO243" s="66"/>
      <c r="DP243" s="66"/>
    </row>
    <row r="244" spans="1:120" x14ac:dyDescent="0.25">
      <c r="A244" s="48"/>
      <c r="B244" s="49" t="s">
        <v>41</v>
      </c>
      <c r="C244" s="358" t="str">
        <f t="shared" si="418"/>
        <v>P2</v>
      </c>
      <c r="D244" s="345" t="str">
        <f t="shared" ref="D244:AU244" si="420">C244</f>
        <v>P2</v>
      </c>
      <c r="E244" s="345" t="str">
        <f t="shared" si="420"/>
        <v>P2</v>
      </c>
      <c r="F244" s="345" t="str">
        <f t="shared" si="420"/>
        <v>P2</v>
      </c>
      <c r="G244" s="455" t="str">
        <f t="shared" si="420"/>
        <v>P2</v>
      </c>
      <c r="H244" s="345" t="str">
        <f t="shared" si="420"/>
        <v>P2</v>
      </c>
      <c r="I244" s="345" t="str">
        <f t="shared" si="420"/>
        <v>P2</v>
      </c>
      <c r="J244" s="345" t="str">
        <f t="shared" si="420"/>
        <v>P2</v>
      </c>
      <c r="K244" s="455" t="str">
        <f t="shared" si="420"/>
        <v>P2</v>
      </c>
      <c r="L244" s="345" t="str">
        <f t="shared" si="420"/>
        <v>P2</v>
      </c>
      <c r="M244" s="345" t="str">
        <f t="shared" si="420"/>
        <v>P2</v>
      </c>
      <c r="N244" s="345" t="str">
        <f t="shared" si="420"/>
        <v>P2</v>
      </c>
      <c r="O244" s="345" t="str">
        <f t="shared" si="420"/>
        <v>P2</v>
      </c>
      <c r="P244" s="455" t="str">
        <f t="shared" si="420"/>
        <v>P2</v>
      </c>
      <c r="Q244" s="345" t="str">
        <f t="shared" si="420"/>
        <v>P2</v>
      </c>
      <c r="R244" s="345" t="str">
        <f t="shared" si="420"/>
        <v>P2</v>
      </c>
      <c r="S244" s="345" t="str">
        <f t="shared" si="420"/>
        <v>P2</v>
      </c>
      <c r="T244" s="455" t="str">
        <f t="shared" si="420"/>
        <v>P2</v>
      </c>
      <c r="U244" s="345" t="str">
        <f t="shared" si="420"/>
        <v>P2</v>
      </c>
      <c r="V244" s="345" t="str">
        <f t="shared" si="420"/>
        <v>P2</v>
      </c>
      <c r="W244" s="345" t="str">
        <f t="shared" si="420"/>
        <v>P2</v>
      </c>
      <c r="X244" s="345" t="str">
        <f t="shared" si="420"/>
        <v>P2</v>
      </c>
      <c r="Y244" s="455" t="str">
        <f t="shared" si="420"/>
        <v>P2</v>
      </c>
      <c r="Z244" s="345" t="str">
        <f t="shared" si="420"/>
        <v>P2</v>
      </c>
      <c r="AA244" s="345" t="str">
        <f t="shared" si="420"/>
        <v>P2</v>
      </c>
      <c r="AB244" s="345" t="str">
        <f t="shared" si="420"/>
        <v>P2</v>
      </c>
      <c r="AC244" s="455" t="str">
        <f t="shared" si="420"/>
        <v>P2</v>
      </c>
      <c r="AD244" s="345" t="str">
        <f t="shared" si="420"/>
        <v>P2</v>
      </c>
      <c r="AE244" s="345" t="str">
        <f t="shared" si="420"/>
        <v>P2</v>
      </c>
      <c r="AF244" s="345" t="str">
        <f t="shared" si="420"/>
        <v>P2</v>
      </c>
      <c r="AG244" s="345" t="str">
        <f t="shared" si="420"/>
        <v>P2</v>
      </c>
      <c r="AH244" s="455" t="str">
        <f t="shared" si="420"/>
        <v>P2</v>
      </c>
      <c r="AI244" s="345" t="str">
        <f t="shared" si="420"/>
        <v>P2</v>
      </c>
      <c r="AJ244" s="345" t="str">
        <f t="shared" si="420"/>
        <v>P2</v>
      </c>
      <c r="AK244" s="345" t="str">
        <f t="shared" si="420"/>
        <v>P2</v>
      </c>
      <c r="AL244" s="455" t="str">
        <f t="shared" si="420"/>
        <v>P2</v>
      </c>
      <c r="AM244" s="345" t="str">
        <f t="shared" si="420"/>
        <v>P2</v>
      </c>
      <c r="AN244" s="345" t="str">
        <f t="shared" si="420"/>
        <v>P2</v>
      </c>
      <c r="AO244" s="345" t="str">
        <f t="shared" si="420"/>
        <v>P2</v>
      </c>
      <c r="AP244" s="345" t="str">
        <f t="shared" si="420"/>
        <v>P2</v>
      </c>
      <c r="AQ244" s="455" t="str">
        <f t="shared" si="420"/>
        <v>P2</v>
      </c>
      <c r="AR244" s="345" t="str">
        <f t="shared" si="420"/>
        <v>P2</v>
      </c>
      <c r="AS244" s="345" t="str">
        <f t="shared" si="420"/>
        <v>P2</v>
      </c>
      <c r="AT244" s="345" t="str">
        <f t="shared" si="420"/>
        <v>P2</v>
      </c>
      <c r="AU244" s="455" t="str">
        <f t="shared" si="420"/>
        <v>P2</v>
      </c>
      <c r="AV244" s="50"/>
      <c r="AX244" s="66"/>
      <c r="AY244" s="66"/>
      <c r="AZ244" s="66"/>
      <c r="BA244" s="66"/>
      <c r="BB244" s="66"/>
      <c r="BC244" s="66"/>
      <c r="BD244" s="66"/>
      <c r="BE244" s="66"/>
      <c r="BF244" s="66"/>
      <c r="BG244" s="66"/>
      <c r="BH244" s="66"/>
      <c r="BI244" s="66"/>
      <c r="BJ244" s="66"/>
      <c r="BK244" s="66"/>
      <c r="BL244" s="66"/>
      <c r="BM244" s="66"/>
      <c r="BN244" s="66"/>
      <c r="BO244" s="66"/>
      <c r="BP244" s="66"/>
      <c r="BQ244" s="66"/>
      <c r="BR244" s="66"/>
      <c r="BS244" s="66"/>
      <c r="BT244" s="66"/>
      <c r="BU244" s="66"/>
      <c r="BV244" s="66"/>
      <c r="BW244" s="66"/>
      <c r="BX244" s="66"/>
      <c r="BY244" s="66"/>
      <c r="BZ244" s="66"/>
      <c r="CA244" s="66"/>
      <c r="CB244" s="66"/>
      <c r="CC244" s="66"/>
      <c r="CD244" s="66"/>
      <c r="CE244" s="66"/>
      <c r="CF244" s="66"/>
      <c r="CG244" s="66"/>
      <c r="CH244" s="66"/>
      <c r="CI244" s="66"/>
      <c r="CJ244" s="66"/>
      <c r="CK244" s="66"/>
      <c r="CL244" s="66"/>
      <c r="CM244" s="66"/>
      <c r="CN244" s="66"/>
      <c r="CO244" s="66"/>
      <c r="CP244" s="66"/>
      <c r="CQ244" s="66"/>
      <c r="CR244" s="66"/>
      <c r="CS244" s="66"/>
      <c r="CT244" s="66"/>
      <c r="CU244" s="66"/>
      <c r="CV244" s="66"/>
      <c r="CW244" s="66"/>
      <c r="CX244" s="66"/>
      <c r="CY244" s="66"/>
      <c r="CZ244" s="66"/>
      <c r="DA244" s="66"/>
      <c r="DB244" s="66"/>
      <c r="DC244" s="66"/>
      <c r="DD244" s="66"/>
      <c r="DE244" s="66"/>
      <c r="DF244" s="66"/>
      <c r="DG244" s="66"/>
      <c r="DH244" s="66"/>
      <c r="DI244" s="66"/>
      <c r="DJ244" s="66"/>
      <c r="DK244" s="66"/>
      <c r="DL244" s="66"/>
      <c r="DM244" s="66"/>
      <c r="DN244" s="66"/>
      <c r="DO244" s="66"/>
      <c r="DP244" s="66"/>
    </row>
    <row r="245" spans="1:120" x14ac:dyDescent="0.25">
      <c r="A245" s="48"/>
      <c r="B245" s="49"/>
      <c r="C245" s="358" t="str">
        <f t="shared" si="418"/>
        <v>1A</v>
      </c>
      <c r="D245" s="345" t="str">
        <f t="shared" ref="D245:AU245" si="421">C245</f>
        <v>1A</v>
      </c>
      <c r="E245" s="345" t="str">
        <f t="shared" si="421"/>
        <v>1A</v>
      </c>
      <c r="F245" s="345" t="str">
        <f t="shared" si="421"/>
        <v>1A</v>
      </c>
      <c r="G245" s="455" t="str">
        <f t="shared" si="421"/>
        <v>1A</v>
      </c>
      <c r="H245" s="345" t="str">
        <f t="shared" si="421"/>
        <v>1A</v>
      </c>
      <c r="I245" s="345" t="str">
        <f t="shared" si="421"/>
        <v>1A</v>
      </c>
      <c r="J245" s="345" t="str">
        <f t="shared" si="421"/>
        <v>1A</v>
      </c>
      <c r="K245" s="455" t="str">
        <f t="shared" si="421"/>
        <v>1A</v>
      </c>
      <c r="L245" s="345" t="str">
        <f t="shared" si="421"/>
        <v>1A</v>
      </c>
      <c r="M245" s="345" t="str">
        <f t="shared" si="421"/>
        <v>1A</v>
      </c>
      <c r="N245" s="345" t="str">
        <f t="shared" si="421"/>
        <v>1A</v>
      </c>
      <c r="O245" s="345" t="str">
        <f t="shared" si="421"/>
        <v>1A</v>
      </c>
      <c r="P245" s="455" t="str">
        <f t="shared" si="421"/>
        <v>1A</v>
      </c>
      <c r="Q245" s="345" t="str">
        <f t="shared" si="421"/>
        <v>1A</v>
      </c>
      <c r="R245" s="345" t="str">
        <f t="shared" si="421"/>
        <v>1A</v>
      </c>
      <c r="S245" s="345" t="str">
        <f t="shared" si="421"/>
        <v>1A</v>
      </c>
      <c r="T245" s="455" t="str">
        <f t="shared" si="421"/>
        <v>1A</v>
      </c>
      <c r="U245" s="345" t="str">
        <f t="shared" si="421"/>
        <v>1A</v>
      </c>
      <c r="V245" s="345" t="str">
        <f t="shared" si="421"/>
        <v>1A</v>
      </c>
      <c r="W245" s="345" t="str">
        <f t="shared" si="421"/>
        <v>1A</v>
      </c>
      <c r="X245" s="345" t="str">
        <f t="shared" si="421"/>
        <v>1A</v>
      </c>
      <c r="Y245" s="455" t="str">
        <f t="shared" si="421"/>
        <v>1A</v>
      </c>
      <c r="Z245" s="345" t="str">
        <f t="shared" si="421"/>
        <v>1A</v>
      </c>
      <c r="AA245" s="345" t="str">
        <f t="shared" si="421"/>
        <v>1A</v>
      </c>
      <c r="AB245" s="345" t="str">
        <f t="shared" si="421"/>
        <v>1A</v>
      </c>
      <c r="AC245" s="455" t="str">
        <f t="shared" si="421"/>
        <v>1A</v>
      </c>
      <c r="AD245" s="345" t="str">
        <f t="shared" si="421"/>
        <v>1A</v>
      </c>
      <c r="AE245" s="345" t="str">
        <f t="shared" si="421"/>
        <v>1A</v>
      </c>
      <c r="AF245" s="345" t="str">
        <f t="shared" si="421"/>
        <v>1A</v>
      </c>
      <c r="AG245" s="345" t="str">
        <f t="shared" si="421"/>
        <v>1A</v>
      </c>
      <c r="AH245" s="455" t="str">
        <f t="shared" si="421"/>
        <v>1A</v>
      </c>
      <c r="AI245" s="345" t="str">
        <f t="shared" si="421"/>
        <v>1A</v>
      </c>
      <c r="AJ245" s="345" t="str">
        <f t="shared" si="421"/>
        <v>1A</v>
      </c>
      <c r="AK245" s="345" t="str">
        <f t="shared" si="421"/>
        <v>1A</v>
      </c>
      <c r="AL245" s="455" t="str">
        <f t="shared" si="421"/>
        <v>1A</v>
      </c>
      <c r="AM245" s="345" t="str">
        <f t="shared" si="421"/>
        <v>1A</v>
      </c>
      <c r="AN245" s="345" t="str">
        <f t="shared" si="421"/>
        <v>1A</v>
      </c>
      <c r="AO245" s="345" t="str">
        <f t="shared" si="421"/>
        <v>1A</v>
      </c>
      <c r="AP245" s="345" t="str">
        <f t="shared" si="421"/>
        <v>1A</v>
      </c>
      <c r="AQ245" s="455" t="str">
        <f t="shared" si="421"/>
        <v>1A</v>
      </c>
      <c r="AR245" s="345" t="str">
        <f t="shared" si="421"/>
        <v>1A</v>
      </c>
      <c r="AS245" s="345" t="str">
        <f t="shared" si="421"/>
        <v>1A</v>
      </c>
      <c r="AT245" s="345" t="str">
        <f t="shared" si="421"/>
        <v>1A</v>
      </c>
      <c r="AU245" s="455" t="str">
        <f t="shared" si="421"/>
        <v>1A</v>
      </c>
      <c r="AV245" s="50"/>
      <c r="AX245" s="66"/>
      <c r="AY245" s="66"/>
      <c r="AZ245" s="66"/>
      <c r="BA245" s="66"/>
      <c r="BB245" s="66"/>
      <c r="BC245" s="66"/>
      <c r="BD245" s="66"/>
      <c r="BE245" s="66"/>
      <c r="BF245" s="66"/>
      <c r="BG245" s="66"/>
      <c r="BH245" s="66"/>
      <c r="BI245" s="66"/>
      <c r="BJ245" s="66"/>
      <c r="BK245" s="66"/>
      <c r="BL245" s="66"/>
      <c r="BM245" s="66"/>
      <c r="BN245" s="66"/>
      <c r="BO245" s="66"/>
      <c r="BP245" s="66"/>
      <c r="BQ245" s="66"/>
      <c r="BR245" s="66"/>
      <c r="BS245" s="66"/>
      <c r="BT245" s="66"/>
      <c r="BU245" s="66"/>
      <c r="BV245" s="66"/>
      <c r="BW245" s="66"/>
      <c r="BX245" s="66"/>
      <c r="BY245" s="66"/>
      <c r="BZ245" s="66"/>
      <c r="CA245" s="66"/>
      <c r="CB245" s="66"/>
      <c r="CC245" s="66"/>
      <c r="CD245" s="66"/>
      <c r="CE245" s="66"/>
      <c r="CF245" s="66"/>
      <c r="CG245" s="66"/>
      <c r="CH245" s="66"/>
      <c r="CI245" s="66"/>
      <c r="CJ245" s="66"/>
      <c r="CK245" s="66"/>
      <c r="CL245" s="66"/>
      <c r="CM245" s="66"/>
      <c r="CN245" s="66"/>
      <c r="CO245" s="66"/>
      <c r="CP245" s="66"/>
      <c r="CQ245" s="66"/>
      <c r="CR245" s="66"/>
      <c r="CS245" s="66"/>
      <c r="CT245" s="66"/>
      <c r="CU245" s="66"/>
      <c r="CV245" s="66"/>
      <c r="CW245" s="66"/>
      <c r="CX245" s="66"/>
      <c r="CY245" s="66"/>
      <c r="CZ245" s="66"/>
      <c r="DA245" s="66"/>
      <c r="DB245" s="66"/>
      <c r="DC245" s="66"/>
      <c r="DD245" s="66"/>
      <c r="DE245" s="66"/>
      <c r="DF245" s="66"/>
      <c r="DG245" s="66"/>
      <c r="DH245" s="66"/>
      <c r="DI245" s="66"/>
      <c r="DJ245" s="66"/>
      <c r="DK245" s="66"/>
      <c r="DL245" s="66"/>
      <c r="DM245" s="66"/>
      <c r="DN245" s="66"/>
      <c r="DO245" s="66"/>
      <c r="DP245" s="66"/>
    </row>
    <row r="246" spans="1:120" x14ac:dyDescent="0.25">
      <c r="A246" s="48"/>
      <c r="B246" s="49"/>
      <c r="C246" s="358" t="str">
        <f t="shared" si="418"/>
        <v>2A</v>
      </c>
      <c r="D246" s="345" t="str">
        <f t="shared" ref="D246:AU246" si="422">C246</f>
        <v>2A</v>
      </c>
      <c r="E246" s="345" t="str">
        <f t="shared" si="422"/>
        <v>2A</v>
      </c>
      <c r="F246" s="345" t="str">
        <f t="shared" si="422"/>
        <v>2A</v>
      </c>
      <c r="G246" s="455" t="str">
        <f t="shared" si="422"/>
        <v>2A</v>
      </c>
      <c r="H246" s="345" t="str">
        <f t="shared" si="422"/>
        <v>2A</v>
      </c>
      <c r="I246" s="345" t="str">
        <f t="shared" si="422"/>
        <v>2A</v>
      </c>
      <c r="J246" s="345" t="str">
        <f t="shared" si="422"/>
        <v>2A</v>
      </c>
      <c r="K246" s="455" t="str">
        <f t="shared" si="422"/>
        <v>2A</v>
      </c>
      <c r="L246" s="345" t="str">
        <f t="shared" si="422"/>
        <v>2A</v>
      </c>
      <c r="M246" s="345" t="str">
        <f t="shared" si="422"/>
        <v>2A</v>
      </c>
      <c r="N246" s="345" t="str">
        <f t="shared" si="422"/>
        <v>2A</v>
      </c>
      <c r="O246" s="345" t="str">
        <f t="shared" si="422"/>
        <v>2A</v>
      </c>
      <c r="P246" s="455" t="str">
        <f t="shared" si="422"/>
        <v>2A</v>
      </c>
      <c r="Q246" s="345" t="str">
        <f t="shared" si="422"/>
        <v>2A</v>
      </c>
      <c r="R246" s="345" t="str">
        <f t="shared" si="422"/>
        <v>2A</v>
      </c>
      <c r="S246" s="345" t="str">
        <f t="shared" si="422"/>
        <v>2A</v>
      </c>
      <c r="T246" s="455" t="str">
        <f t="shared" si="422"/>
        <v>2A</v>
      </c>
      <c r="U246" s="345" t="str">
        <f t="shared" si="422"/>
        <v>2A</v>
      </c>
      <c r="V246" s="345" t="str">
        <f t="shared" si="422"/>
        <v>2A</v>
      </c>
      <c r="W246" s="345" t="str">
        <f t="shared" si="422"/>
        <v>2A</v>
      </c>
      <c r="X246" s="345" t="str">
        <f t="shared" si="422"/>
        <v>2A</v>
      </c>
      <c r="Y246" s="455" t="str">
        <f t="shared" si="422"/>
        <v>2A</v>
      </c>
      <c r="Z246" s="345" t="str">
        <f t="shared" si="422"/>
        <v>2A</v>
      </c>
      <c r="AA246" s="345" t="str">
        <f t="shared" si="422"/>
        <v>2A</v>
      </c>
      <c r="AB246" s="345" t="str">
        <f t="shared" si="422"/>
        <v>2A</v>
      </c>
      <c r="AC246" s="455" t="str">
        <f t="shared" si="422"/>
        <v>2A</v>
      </c>
      <c r="AD246" s="345" t="str">
        <f t="shared" si="422"/>
        <v>2A</v>
      </c>
      <c r="AE246" s="345" t="str">
        <f t="shared" si="422"/>
        <v>2A</v>
      </c>
      <c r="AF246" s="345" t="str">
        <f t="shared" si="422"/>
        <v>2A</v>
      </c>
      <c r="AG246" s="345" t="str">
        <f t="shared" si="422"/>
        <v>2A</v>
      </c>
      <c r="AH246" s="455" t="str">
        <f t="shared" si="422"/>
        <v>2A</v>
      </c>
      <c r="AI246" s="345" t="str">
        <f t="shared" si="422"/>
        <v>2A</v>
      </c>
      <c r="AJ246" s="345" t="str">
        <f t="shared" si="422"/>
        <v>2A</v>
      </c>
      <c r="AK246" s="345" t="str">
        <f t="shared" si="422"/>
        <v>2A</v>
      </c>
      <c r="AL246" s="455" t="str">
        <f t="shared" si="422"/>
        <v>2A</v>
      </c>
      <c r="AM246" s="345" t="str">
        <f t="shared" si="422"/>
        <v>2A</v>
      </c>
      <c r="AN246" s="345" t="str">
        <f t="shared" si="422"/>
        <v>2A</v>
      </c>
      <c r="AO246" s="345" t="str">
        <f t="shared" si="422"/>
        <v>2A</v>
      </c>
      <c r="AP246" s="345" t="str">
        <f t="shared" si="422"/>
        <v>2A</v>
      </c>
      <c r="AQ246" s="455" t="str">
        <f t="shared" si="422"/>
        <v>2A</v>
      </c>
      <c r="AR246" s="345" t="str">
        <f t="shared" si="422"/>
        <v>2A</v>
      </c>
      <c r="AS246" s="345" t="str">
        <f t="shared" si="422"/>
        <v>2A</v>
      </c>
      <c r="AT246" s="345" t="str">
        <f t="shared" si="422"/>
        <v>2A</v>
      </c>
      <c r="AU246" s="455" t="str">
        <f t="shared" si="422"/>
        <v>2A</v>
      </c>
      <c r="AV246" s="50"/>
      <c r="AX246" s="66"/>
      <c r="AY246" s="66"/>
      <c r="AZ246" s="66"/>
      <c r="BA246" s="66"/>
      <c r="BB246" s="66"/>
      <c r="BC246" s="66"/>
      <c r="BD246" s="66"/>
      <c r="BE246" s="66"/>
      <c r="BF246" s="66"/>
      <c r="BG246" s="66"/>
      <c r="BH246" s="66"/>
      <c r="BI246" s="66"/>
      <c r="BJ246" s="66"/>
      <c r="BK246" s="66"/>
      <c r="BL246" s="66"/>
      <c r="BM246" s="66"/>
      <c r="BN246" s="66"/>
      <c r="BO246" s="66"/>
      <c r="BP246" s="66"/>
      <c r="BQ246" s="66"/>
      <c r="BR246" s="66"/>
      <c r="BS246" s="66"/>
      <c r="BT246" s="66"/>
      <c r="BU246" s="66"/>
      <c r="BV246" s="66"/>
      <c r="BW246" s="66"/>
      <c r="BX246" s="66"/>
      <c r="BY246" s="66"/>
      <c r="BZ246" s="66"/>
      <c r="CA246" s="66"/>
      <c r="CB246" s="66"/>
      <c r="CC246" s="66"/>
      <c r="CD246" s="66"/>
      <c r="CE246" s="66"/>
      <c r="CF246" s="66"/>
      <c r="CG246" s="66"/>
      <c r="CH246" s="66"/>
      <c r="CI246" s="66"/>
      <c r="CJ246" s="66"/>
      <c r="CK246" s="66"/>
      <c r="CL246" s="66"/>
      <c r="CM246" s="66"/>
      <c r="CN246" s="66"/>
      <c r="CO246" s="66"/>
      <c r="CP246" s="66"/>
      <c r="CQ246" s="66"/>
      <c r="CR246" s="66"/>
      <c r="CS246" s="66"/>
      <c r="CT246" s="66"/>
      <c r="CU246" s="66"/>
      <c r="CV246" s="66"/>
      <c r="CW246" s="66"/>
      <c r="CX246" s="66"/>
      <c r="CY246" s="66"/>
      <c r="CZ246" s="66"/>
      <c r="DA246" s="66"/>
      <c r="DB246" s="66"/>
      <c r="DC246" s="66"/>
      <c r="DD246" s="66"/>
      <c r="DE246" s="66"/>
      <c r="DF246" s="66"/>
      <c r="DG246" s="66"/>
      <c r="DH246" s="66"/>
      <c r="DI246" s="66"/>
      <c r="DJ246" s="66"/>
      <c r="DK246" s="66"/>
      <c r="DL246" s="66"/>
      <c r="DM246" s="66"/>
      <c r="DN246" s="66"/>
      <c r="DO246" s="66"/>
      <c r="DP246" s="66"/>
    </row>
    <row r="247" spans="1:120" x14ac:dyDescent="0.25">
      <c r="A247" s="48"/>
      <c r="B247" s="49"/>
      <c r="C247" s="358" t="str">
        <f t="shared" si="418"/>
        <v>3A</v>
      </c>
      <c r="D247" s="345" t="str">
        <f t="shared" ref="D247:AU247" si="423">C247</f>
        <v>3A</v>
      </c>
      <c r="E247" s="345" t="str">
        <f t="shared" si="423"/>
        <v>3A</v>
      </c>
      <c r="F247" s="345" t="str">
        <f t="shared" si="423"/>
        <v>3A</v>
      </c>
      <c r="G247" s="455" t="str">
        <f t="shared" si="423"/>
        <v>3A</v>
      </c>
      <c r="H247" s="345" t="str">
        <f t="shared" si="423"/>
        <v>3A</v>
      </c>
      <c r="I247" s="345" t="str">
        <f t="shared" si="423"/>
        <v>3A</v>
      </c>
      <c r="J247" s="345" t="str">
        <f t="shared" si="423"/>
        <v>3A</v>
      </c>
      <c r="K247" s="455" t="str">
        <f t="shared" si="423"/>
        <v>3A</v>
      </c>
      <c r="L247" s="345" t="str">
        <f t="shared" si="423"/>
        <v>3A</v>
      </c>
      <c r="M247" s="345" t="str">
        <f t="shared" si="423"/>
        <v>3A</v>
      </c>
      <c r="N247" s="345" t="str">
        <f t="shared" si="423"/>
        <v>3A</v>
      </c>
      <c r="O247" s="345" t="str">
        <f t="shared" si="423"/>
        <v>3A</v>
      </c>
      <c r="P247" s="455" t="str">
        <f t="shared" si="423"/>
        <v>3A</v>
      </c>
      <c r="Q247" s="345" t="str">
        <f t="shared" si="423"/>
        <v>3A</v>
      </c>
      <c r="R247" s="345" t="str">
        <f t="shared" si="423"/>
        <v>3A</v>
      </c>
      <c r="S247" s="345" t="str">
        <f t="shared" si="423"/>
        <v>3A</v>
      </c>
      <c r="T247" s="455" t="str">
        <f t="shared" si="423"/>
        <v>3A</v>
      </c>
      <c r="U247" s="345" t="str">
        <f t="shared" si="423"/>
        <v>3A</v>
      </c>
      <c r="V247" s="345" t="str">
        <f t="shared" si="423"/>
        <v>3A</v>
      </c>
      <c r="W247" s="345" t="str">
        <f t="shared" si="423"/>
        <v>3A</v>
      </c>
      <c r="X247" s="345" t="str">
        <f t="shared" si="423"/>
        <v>3A</v>
      </c>
      <c r="Y247" s="455" t="str">
        <f t="shared" si="423"/>
        <v>3A</v>
      </c>
      <c r="Z247" s="345" t="str">
        <f t="shared" si="423"/>
        <v>3A</v>
      </c>
      <c r="AA247" s="345" t="str">
        <f t="shared" si="423"/>
        <v>3A</v>
      </c>
      <c r="AB247" s="345" t="str">
        <f t="shared" si="423"/>
        <v>3A</v>
      </c>
      <c r="AC247" s="455" t="str">
        <f t="shared" si="423"/>
        <v>3A</v>
      </c>
      <c r="AD247" s="345" t="str">
        <f t="shared" si="423"/>
        <v>3A</v>
      </c>
      <c r="AE247" s="345" t="str">
        <f t="shared" si="423"/>
        <v>3A</v>
      </c>
      <c r="AF247" s="345" t="str">
        <f t="shared" si="423"/>
        <v>3A</v>
      </c>
      <c r="AG247" s="345" t="str">
        <f t="shared" si="423"/>
        <v>3A</v>
      </c>
      <c r="AH247" s="455" t="str">
        <f t="shared" si="423"/>
        <v>3A</v>
      </c>
      <c r="AI247" s="345" t="str">
        <f t="shared" si="423"/>
        <v>3A</v>
      </c>
      <c r="AJ247" s="345" t="str">
        <f t="shared" si="423"/>
        <v>3A</v>
      </c>
      <c r="AK247" s="345" t="str">
        <f t="shared" si="423"/>
        <v>3A</v>
      </c>
      <c r="AL247" s="455" t="str">
        <f t="shared" si="423"/>
        <v>3A</v>
      </c>
      <c r="AM247" s="345" t="str">
        <f t="shared" si="423"/>
        <v>3A</v>
      </c>
      <c r="AN247" s="345" t="str">
        <f t="shared" si="423"/>
        <v>3A</v>
      </c>
      <c r="AO247" s="345" t="str">
        <f t="shared" si="423"/>
        <v>3A</v>
      </c>
      <c r="AP247" s="345" t="str">
        <f t="shared" si="423"/>
        <v>3A</v>
      </c>
      <c r="AQ247" s="455" t="str">
        <f t="shared" si="423"/>
        <v>3A</v>
      </c>
      <c r="AR247" s="345" t="str">
        <f t="shared" si="423"/>
        <v>3A</v>
      </c>
      <c r="AS247" s="345" t="str">
        <f t="shared" si="423"/>
        <v>3A</v>
      </c>
      <c r="AT247" s="345" t="str">
        <f t="shared" si="423"/>
        <v>3A</v>
      </c>
      <c r="AU247" s="455" t="str">
        <f t="shared" si="423"/>
        <v>3A</v>
      </c>
      <c r="AV247" s="50"/>
      <c r="AX247" s="66"/>
      <c r="AY247" s="66"/>
      <c r="AZ247" s="66"/>
      <c r="BA247" s="66"/>
      <c r="BB247" s="66"/>
      <c r="BC247" s="66"/>
      <c r="BD247" s="66"/>
      <c r="BE247" s="66"/>
      <c r="BF247" s="66"/>
      <c r="BG247" s="66"/>
      <c r="BH247" s="66"/>
      <c r="BI247" s="66"/>
      <c r="BJ247" s="66"/>
      <c r="BK247" s="66"/>
      <c r="BL247" s="66"/>
      <c r="BM247" s="66"/>
      <c r="BN247" s="66"/>
      <c r="BO247" s="66"/>
      <c r="BP247" s="66"/>
      <c r="BQ247" s="66"/>
      <c r="BR247" s="66"/>
      <c r="BS247" s="66"/>
      <c r="BT247" s="66"/>
      <c r="BU247" s="66"/>
      <c r="BV247" s="66"/>
      <c r="BW247" s="66"/>
      <c r="BX247" s="66"/>
      <c r="BY247" s="66"/>
      <c r="BZ247" s="66"/>
      <c r="CA247" s="66"/>
      <c r="CB247" s="66"/>
      <c r="CC247" s="66"/>
      <c r="CD247" s="66"/>
      <c r="CE247" s="66"/>
      <c r="CF247" s="66"/>
      <c r="CG247" s="66"/>
      <c r="CH247" s="66"/>
      <c r="CI247" s="66"/>
      <c r="CJ247" s="66"/>
      <c r="CK247" s="66"/>
      <c r="CL247" s="66"/>
      <c r="CM247" s="66"/>
      <c r="CN247" s="66"/>
      <c r="CO247" s="66"/>
      <c r="CP247" s="66"/>
      <c r="CQ247" s="66"/>
      <c r="CR247" s="66"/>
      <c r="CS247" s="66"/>
      <c r="CT247" s="66"/>
      <c r="CU247" s="66"/>
      <c r="CV247" s="66"/>
      <c r="CW247" s="66"/>
      <c r="CX247" s="66"/>
      <c r="CY247" s="66"/>
      <c r="CZ247" s="66"/>
      <c r="DA247" s="66"/>
      <c r="DB247" s="66"/>
      <c r="DC247" s="66"/>
      <c r="DD247" s="66"/>
      <c r="DE247" s="66"/>
      <c r="DF247" s="66"/>
      <c r="DG247" s="66"/>
      <c r="DH247" s="66"/>
      <c r="DI247" s="66"/>
      <c r="DJ247" s="66"/>
      <c r="DK247" s="66"/>
      <c r="DL247" s="66"/>
      <c r="DM247" s="66"/>
      <c r="DN247" s="66"/>
      <c r="DO247" s="66"/>
      <c r="DP247" s="66"/>
    </row>
    <row r="248" spans="1:120" x14ac:dyDescent="0.25">
      <c r="A248" s="48"/>
      <c r="B248" s="49"/>
      <c r="C248" s="358" t="str">
        <f t="shared" si="418"/>
        <v>4A</v>
      </c>
      <c r="D248" s="345" t="str">
        <f t="shared" ref="D248:AU248" si="424">C248</f>
        <v>4A</v>
      </c>
      <c r="E248" s="345" t="str">
        <f t="shared" si="424"/>
        <v>4A</v>
      </c>
      <c r="F248" s="345" t="str">
        <f t="shared" si="424"/>
        <v>4A</v>
      </c>
      <c r="G248" s="455" t="str">
        <f t="shared" si="424"/>
        <v>4A</v>
      </c>
      <c r="H248" s="345" t="str">
        <f t="shared" si="424"/>
        <v>4A</v>
      </c>
      <c r="I248" s="345" t="str">
        <f t="shared" si="424"/>
        <v>4A</v>
      </c>
      <c r="J248" s="345" t="str">
        <f t="shared" si="424"/>
        <v>4A</v>
      </c>
      <c r="K248" s="455" t="str">
        <f t="shared" si="424"/>
        <v>4A</v>
      </c>
      <c r="L248" s="345" t="str">
        <f t="shared" si="424"/>
        <v>4A</v>
      </c>
      <c r="M248" s="345" t="str">
        <f t="shared" si="424"/>
        <v>4A</v>
      </c>
      <c r="N248" s="345" t="str">
        <f t="shared" si="424"/>
        <v>4A</v>
      </c>
      <c r="O248" s="345" t="str">
        <f t="shared" si="424"/>
        <v>4A</v>
      </c>
      <c r="P248" s="455" t="str">
        <f t="shared" si="424"/>
        <v>4A</v>
      </c>
      <c r="Q248" s="345" t="str">
        <f t="shared" si="424"/>
        <v>4A</v>
      </c>
      <c r="R248" s="345" t="str">
        <f t="shared" si="424"/>
        <v>4A</v>
      </c>
      <c r="S248" s="345" t="str">
        <f t="shared" si="424"/>
        <v>4A</v>
      </c>
      <c r="T248" s="455" t="str">
        <f t="shared" si="424"/>
        <v>4A</v>
      </c>
      <c r="U248" s="345" t="str">
        <f t="shared" si="424"/>
        <v>4A</v>
      </c>
      <c r="V248" s="345" t="str">
        <f t="shared" si="424"/>
        <v>4A</v>
      </c>
      <c r="W248" s="345" t="str">
        <f t="shared" si="424"/>
        <v>4A</v>
      </c>
      <c r="X248" s="345" t="str">
        <f t="shared" si="424"/>
        <v>4A</v>
      </c>
      <c r="Y248" s="455" t="str">
        <f t="shared" si="424"/>
        <v>4A</v>
      </c>
      <c r="Z248" s="345" t="str">
        <f t="shared" si="424"/>
        <v>4A</v>
      </c>
      <c r="AA248" s="345" t="str">
        <f t="shared" si="424"/>
        <v>4A</v>
      </c>
      <c r="AB248" s="345" t="str">
        <f t="shared" si="424"/>
        <v>4A</v>
      </c>
      <c r="AC248" s="455" t="str">
        <f t="shared" si="424"/>
        <v>4A</v>
      </c>
      <c r="AD248" s="345" t="str">
        <f t="shared" si="424"/>
        <v>4A</v>
      </c>
      <c r="AE248" s="345" t="str">
        <f t="shared" si="424"/>
        <v>4A</v>
      </c>
      <c r="AF248" s="345" t="str">
        <f t="shared" si="424"/>
        <v>4A</v>
      </c>
      <c r="AG248" s="345" t="str">
        <f t="shared" si="424"/>
        <v>4A</v>
      </c>
      <c r="AH248" s="455" t="str">
        <f t="shared" si="424"/>
        <v>4A</v>
      </c>
      <c r="AI248" s="345" t="str">
        <f t="shared" si="424"/>
        <v>4A</v>
      </c>
      <c r="AJ248" s="345" t="str">
        <f t="shared" si="424"/>
        <v>4A</v>
      </c>
      <c r="AK248" s="345" t="str">
        <f t="shared" si="424"/>
        <v>4A</v>
      </c>
      <c r="AL248" s="455" t="str">
        <f t="shared" si="424"/>
        <v>4A</v>
      </c>
      <c r="AM248" s="345" t="str">
        <f t="shared" si="424"/>
        <v>4A</v>
      </c>
      <c r="AN248" s="345" t="str">
        <f t="shared" si="424"/>
        <v>4A</v>
      </c>
      <c r="AO248" s="345" t="str">
        <f t="shared" si="424"/>
        <v>4A</v>
      </c>
      <c r="AP248" s="345" t="str">
        <f t="shared" si="424"/>
        <v>4A</v>
      </c>
      <c r="AQ248" s="455" t="str">
        <f t="shared" si="424"/>
        <v>4A</v>
      </c>
      <c r="AR248" s="345" t="str">
        <f t="shared" si="424"/>
        <v>4A</v>
      </c>
      <c r="AS248" s="345" t="str">
        <f t="shared" si="424"/>
        <v>4A</v>
      </c>
      <c r="AT248" s="345" t="str">
        <f t="shared" si="424"/>
        <v>4A</v>
      </c>
      <c r="AU248" s="455" t="str">
        <f t="shared" si="424"/>
        <v>4A</v>
      </c>
      <c r="AV248" s="50"/>
      <c r="AX248" s="66"/>
      <c r="AY248" s="66"/>
      <c r="AZ248" s="66"/>
      <c r="BA248" s="66"/>
      <c r="BB248" s="66"/>
      <c r="BC248" s="66"/>
      <c r="BD248" s="66"/>
      <c r="BE248" s="66"/>
      <c r="BF248" s="66"/>
      <c r="BG248" s="66"/>
      <c r="BH248" s="66"/>
      <c r="BI248" s="66"/>
      <c r="BJ248" s="66"/>
      <c r="BK248" s="66"/>
      <c r="BL248" s="66"/>
      <c r="BM248" s="66"/>
      <c r="BN248" s="66"/>
      <c r="BO248" s="66"/>
      <c r="BP248" s="66"/>
      <c r="BQ248" s="66"/>
      <c r="BR248" s="66"/>
      <c r="BS248" s="66"/>
      <c r="BT248" s="66"/>
      <c r="BU248" s="66"/>
      <c r="BV248" s="66"/>
      <c r="BW248" s="66"/>
      <c r="BX248" s="66"/>
      <c r="BY248" s="66"/>
      <c r="BZ248" s="66"/>
      <c r="CA248" s="66"/>
      <c r="CB248" s="66"/>
      <c r="CC248" s="66"/>
      <c r="CD248" s="66"/>
      <c r="CE248" s="66"/>
      <c r="CF248" s="66"/>
      <c r="CG248" s="66"/>
      <c r="CH248" s="66"/>
      <c r="CI248" s="66"/>
      <c r="CJ248" s="66"/>
      <c r="CK248" s="66"/>
      <c r="CL248" s="66"/>
      <c r="CM248" s="66"/>
      <c r="CN248" s="66"/>
      <c r="CO248" s="66"/>
      <c r="CP248" s="66"/>
      <c r="CQ248" s="66"/>
      <c r="CR248" s="66"/>
      <c r="CS248" s="66"/>
      <c r="CT248" s="66"/>
      <c r="CU248" s="66"/>
      <c r="CV248" s="66"/>
      <c r="CW248" s="66"/>
      <c r="CX248" s="66"/>
      <c r="CY248" s="66"/>
      <c r="CZ248" s="66"/>
      <c r="DA248" s="66"/>
      <c r="DB248" s="66"/>
      <c r="DC248" s="66"/>
      <c r="DD248" s="66"/>
      <c r="DE248" s="66"/>
      <c r="DF248" s="66"/>
      <c r="DG248" s="66"/>
      <c r="DH248" s="66"/>
      <c r="DI248" s="66"/>
      <c r="DJ248" s="66"/>
      <c r="DK248" s="66"/>
      <c r="DL248" s="66"/>
      <c r="DM248" s="66"/>
      <c r="DN248" s="66"/>
      <c r="DO248" s="66"/>
      <c r="DP248" s="66"/>
    </row>
    <row r="249" spans="1:120" x14ac:dyDescent="0.25">
      <c r="A249" s="48"/>
      <c r="B249" s="49"/>
      <c r="C249" s="358" t="str">
        <f t="shared" si="418"/>
        <v>5A</v>
      </c>
      <c r="D249" s="345" t="str">
        <f t="shared" ref="D249:AU249" si="425">C249</f>
        <v>5A</v>
      </c>
      <c r="E249" s="345" t="str">
        <f t="shared" si="425"/>
        <v>5A</v>
      </c>
      <c r="F249" s="345" t="str">
        <f t="shared" si="425"/>
        <v>5A</v>
      </c>
      <c r="G249" s="455" t="str">
        <f t="shared" si="425"/>
        <v>5A</v>
      </c>
      <c r="H249" s="345" t="str">
        <f t="shared" si="425"/>
        <v>5A</v>
      </c>
      <c r="I249" s="345" t="str">
        <f t="shared" si="425"/>
        <v>5A</v>
      </c>
      <c r="J249" s="345" t="str">
        <f t="shared" si="425"/>
        <v>5A</v>
      </c>
      <c r="K249" s="455" t="str">
        <f t="shared" si="425"/>
        <v>5A</v>
      </c>
      <c r="L249" s="345" t="str">
        <f t="shared" si="425"/>
        <v>5A</v>
      </c>
      <c r="M249" s="345" t="str">
        <f t="shared" si="425"/>
        <v>5A</v>
      </c>
      <c r="N249" s="345" t="str">
        <f t="shared" si="425"/>
        <v>5A</v>
      </c>
      <c r="O249" s="345" t="str">
        <f t="shared" si="425"/>
        <v>5A</v>
      </c>
      <c r="P249" s="455" t="str">
        <f t="shared" si="425"/>
        <v>5A</v>
      </c>
      <c r="Q249" s="345" t="str">
        <f t="shared" si="425"/>
        <v>5A</v>
      </c>
      <c r="R249" s="345" t="str">
        <f t="shared" si="425"/>
        <v>5A</v>
      </c>
      <c r="S249" s="345" t="str">
        <f t="shared" si="425"/>
        <v>5A</v>
      </c>
      <c r="T249" s="455" t="str">
        <f t="shared" si="425"/>
        <v>5A</v>
      </c>
      <c r="U249" s="345" t="str">
        <f t="shared" si="425"/>
        <v>5A</v>
      </c>
      <c r="V249" s="345" t="str">
        <f t="shared" si="425"/>
        <v>5A</v>
      </c>
      <c r="W249" s="345" t="str">
        <f t="shared" si="425"/>
        <v>5A</v>
      </c>
      <c r="X249" s="345" t="str">
        <f t="shared" si="425"/>
        <v>5A</v>
      </c>
      <c r="Y249" s="455" t="str">
        <f t="shared" si="425"/>
        <v>5A</v>
      </c>
      <c r="Z249" s="345" t="str">
        <f t="shared" si="425"/>
        <v>5A</v>
      </c>
      <c r="AA249" s="345" t="str">
        <f t="shared" si="425"/>
        <v>5A</v>
      </c>
      <c r="AB249" s="345" t="str">
        <f t="shared" si="425"/>
        <v>5A</v>
      </c>
      <c r="AC249" s="455" t="str">
        <f t="shared" si="425"/>
        <v>5A</v>
      </c>
      <c r="AD249" s="345" t="str">
        <f t="shared" si="425"/>
        <v>5A</v>
      </c>
      <c r="AE249" s="345" t="str">
        <f t="shared" si="425"/>
        <v>5A</v>
      </c>
      <c r="AF249" s="345" t="str">
        <f t="shared" si="425"/>
        <v>5A</v>
      </c>
      <c r="AG249" s="345" t="str">
        <f t="shared" si="425"/>
        <v>5A</v>
      </c>
      <c r="AH249" s="455" t="str">
        <f t="shared" si="425"/>
        <v>5A</v>
      </c>
      <c r="AI249" s="345" t="str">
        <f t="shared" si="425"/>
        <v>5A</v>
      </c>
      <c r="AJ249" s="345" t="str">
        <f t="shared" si="425"/>
        <v>5A</v>
      </c>
      <c r="AK249" s="345" t="str">
        <f t="shared" si="425"/>
        <v>5A</v>
      </c>
      <c r="AL249" s="455" t="str">
        <f t="shared" si="425"/>
        <v>5A</v>
      </c>
      <c r="AM249" s="345" t="str">
        <f t="shared" si="425"/>
        <v>5A</v>
      </c>
      <c r="AN249" s="345" t="str">
        <f t="shared" si="425"/>
        <v>5A</v>
      </c>
      <c r="AO249" s="345" t="str">
        <f t="shared" si="425"/>
        <v>5A</v>
      </c>
      <c r="AP249" s="345" t="str">
        <f t="shared" si="425"/>
        <v>5A</v>
      </c>
      <c r="AQ249" s="455" t="str">
        <f t="shared" si="425"/>
        <v>5A</v>
      </c>
      <c r="AR249" s="345" t="str">
        <f t="shared" si="425"/>
        <v>5A</v>
      </c>
      <c r="AS249" s="345" t="str">
        <f t="shared" si="425"/>
        <v>5A</v>
      </c>
      <c r="AT249" s="345" t="str">
        <f t="shared" si="425"/>
        <v>5A</v>
      </c>
      <c r="AU249" s="455" t="str">
        <f t="shared" si="425"/>
        <v>5A</v>
      </c>
      <c r="AV249" s="50"/>
      <c r="AX249" s="66"/>
      <c r="AY249" s="66"/>
      <c r="AZ249" s="66"/>
      <c r="BA249" s="66"/>
      <c r="BB249" s="66"/>
      <c r="BC249" s="66"/>
      <c r="BD249" s="66"/>
      <c r="BE249" s="66"/>
      <c r="BF249" s="66"/>
      <c r="BG249" s="66"/>
      <c r="BH249" s="66"/>
      <c r="BI249" s="66"/>
      <c r="BJ249" s="66"/>
      <c r="BK249" s="66"/>
      <c r="BL249" s="66"/>
      <c r="BM249" s="66"/>
      <c r="BN249" s="66"/>
      <c r="BO249" s="66"/>
      <c r="BP249" s="66"/>
      <c r="BQ249" s="66"/>
      <c r="BR249" s="66"/>
      <c r="BS249" s="66"/>
      <c r="BT249" s="66"/>
      <c r="BU249" s="66"/>
      <c r="BV249" s="66"/>
      <c r="BW249" s="66"/>
      <c r="BX249" s="66"/>
      <c r="BY249" s="66"/>
      <c r="BZ249" s="66"/>
      <c r="CA249" s="66"/>
      <c r="CB249" s="66"/>
      <c r="CC249" s="66"/>
      <c r="CD249" s="66"/>
      <c r="CE249" s="66"/>
      <c r="CF249" s="66"/>
      <c r="CG249" s="66"/>
      <c r="CH249" s="66"/>
      <c r="CI249" s="66"/>
      <c r="CJ249" s="66"/>
      <c r="CK249" s="66"/>
      <c r="CL249" s="66"/>
      <c r="CM249" s="66"/>
      <c r="CN249" s="66"/>
      <c r="CO249" s="66"/>
      <c r="CP249" s="66"/>
      <c r="CQ249" s="66"/>
      <c r="CR249" s="66"/>
      <c r="CS249" s="66"/>
      <c r="CT249" s="66"/>
      <c r="CU249" s="66"/>
      <c r="CV249" s="66"/>
      <c r="CW249" s="66"/>
      <c r="CX249" s="66"/>
      <c r="CY249" s="66"/>
      <c r="CZ249" s="66"/>
      <c r="DA249" s="66"/>
      <c r="DB249" s="66"/>
      <c r="DC249" s="66"/>
      <c r="DD249" s="66"/>
      <c r="DE249" s="66"/>
      <c r="DF249" s="66"/>
      <c r="DG249" s="66"/>
      <c r="DH249" s="66"/>
      <c r="DI249" s="66"/>
      <c r="DJ249" s="66"/>
      <c r="DK249" s="66"/>
      <c r="DL249" s="66"/>
      <c r="DM249" s="66"/>
      <c r="DN249" s="66"/>
      <c r="DO249" s="66"/>
      <c r="DP249" s="66"/>
    </row>
    <row r="250" spans="1:120" x14ac:dyDescent="0.25">
      <c r="A250" s="48"/>
      <c r="B250" s="49"/>
      <c r="C250" s="358" t="str">
        <f t="shared" si="418"/>
        <v>6A</v>
      </c>
      <c r="D250" s="345" t="str">
        <f t="shared" ref="D250:AU250" si="426">C250</f>
        <v>6A</v>
      </c>
      <c r="E250" s="345" t="str">
        <f t="shared" si="426"/>
        <v>6A</v>
      </c>
      <c r="F250" s="345" t="str">
        <f t="shared" si="426"/>
        <v>6A</v>
      </c>
      <c r="G250" s="455" t="str">
        <f t="shared" si="426"/>
        <v>6A</v>
      </c>
      <c r="H250" s="345" t="str">
        <f t="shared" si="426"/>
        <v>6A</v>
      </c>
      <c r="I250" s="345" t="str">
        <f t="shared" si="426"/>
        <v>6A</v>
      </c>
      <c r="J250" s="345" t="str">
        <f t="shared" si="426"/>
        <v>6A</v>
      </c>
      <c r="K250" s="455" t="str">
        <f t="shared" si="426"/>
        <v>6A</v>
      </c>
      <c r="L250" s="345" t="str">
        <f t="shared" si="426"/>
        <v>6A</v>
      </c>
      <c r="M250" s="345" t="str">
        <f t="shared" si="426"/>
        <v>6A</v>
      </c>
      <c r="N250" s="345" t="str">
        <f t="shared" si="426"/>
        <v>6A</v>
      </c>
      <c r="O250" s="345" t="str">
        <f t="shared" si="426"/>
        <v>6A</v>
      </c>
      <c r="P250" s="455" t="str">
        <f t="shared" si="426"/>
        <v>6A</v>
      </c>
      <c r="Q250" s="345" t="str">
        <f t="shared" si="426"/>
        <v>6A</v>
      </c>
      <c r="R250" s="345" t="str">
        <f t="shared" si="426"/>
        <v>6A</v>
      </c>
      <c r="S250" s="345" t="str">
        <f t="shared" si="426"/>
        <v>6A</v>
      </c>
      <c r="T250" s="455" t="str">
        <f t="shared" si="426"/>
        <v>6A</v>
      </c>
      <c r="U250" s="345" t="str">
        <f t="shared" si="426"/>
        <v>6A</v>
      </c>
      <c r="V250" s="345" t="str">
        <f t="shared" si="426"/>
        <v>6A</v>
      </c>
      <c r="W250" s="345" t="str">
        <f t="shared" si="426"/>
        <v>6A</v>
      </c>
      <c r="X250" s="345" t="str">
        <f t="shared" si="426"/>
        <v>6A</v>
      </c>
      <c r="Y250" s="455" t="str">
        <f t="shared" si="426"/>
        <v>6A</v>
      </c>
      <c r="Z250" s="345" t="str">
        <f t="shared" si="426"/>
        <v>6A</v>
      </c>
      <c r="AA250" s="345" t="str">
        <f t="shared" si="426"/>
        <v>6A</v>
      </c>
      <c r="AB250" s="345" t="str">
        <f t="shared" si="426"/>
        <v>6A</v>
      </c>
      <c r="AC250" s="455" t="str">
        <f t="shared" si="426"/>
        <v>6A</v>
      </c>
      <c r="AD250" s="345" t="str">
        <f t="shared" si="426"/>
        <v>6A</v>
      </c>
      <c r="AE250" s="345" t="str">
        <f t="shared" si="426"/>
        <v>6A</v>
      </c>
      <c r="AF250" s="345" t="str">
        <f t="shared" si="426"/>
        <v>6A</v>
      </c>
      <c r="AG250" s="345" t="str">
        <f t="shared" si="426"/>
        <v>6A</v>
      </c>
      <c r="AH250" s="455" t="str">
        <f t="shared" si="426"/>
        <v>6A</v>
      </c>
      <c r="AI250" s="345" t="str">
        <f t="shared" si="426"/>
        <v>6A</v>
      </c>
      <c r="AJ250" s="345" t="str">
        <f t="shared" si="426"/>
        <v>6A</v>
      </c>
      <c r="AK250" s="345" t="str">
        <f t="shared" si="426"/>
        <v>6A</v>
      </c>
      <c r="AL250" s="455" t="str">
        <f t="shared" si="426"/>
        <v>6A</v>
      </c>
      <c r="AM250" s="345" t="str">
        <f t="shared" si="426"/>
        <v>6A</v>
      </c>
      <c r="AN250" s="345" t="str">
        <f t="shared" si="426"/>
        <v>6A</v>
      </c>
      <c r="AO250" s="345" t="str">
        <f t="shared" si="426"/>
        <v>6A</v>
      </c>
      <c r="AP250" s="345" t="str">
        <f t="shared" si="426"/>
        <v>6A</v>
      </c>
      <c r="AQ250" s="455" t="str">
        <f t="shared" si="426"/>
        <v>6A</v>
      </c>
      <c r="AR250" s="345" t="str">
        <f t="shared" si="426"/>
        <v>6A</v>
      </c>
      <c r="AS250" s="345" t="str">
        <f t="shared" si="426"/>
        <v>6A</v>
      </c>
      <c r="AT250" s="345" t="str">
        <f t="shared" si="426"/>
        <v>6A</v>
      </c>
      <c r="AU250" s="455" t="str">
        <f t="shared" si="426"/>
        <v>6A</v>
      </c>
      <c r="AV250" s="50"/>
      <c r="AX250" s="66"/>
      <c r="AY250" s="66"/>
      <c r="AZ250" s="66"/>
      <c r="BA250" s="66"/>
      <c r="BB250" s="66"/>
      <c r="BC250" s="66"/>
      <c r="BD250" s="66"/>
      <c r="BE250" s="66"/>
      <c r="BF250" s="66"/>
      <c r="BG250" s="66"/>
      <c r="BH250" s="66"/>
      <c r="BI250" s="66"/>
      <c r="BJ250" s="66"/>
      <c r="BK250" s="66"/>
      <c r="BL250" s="66"/>
      <c r="BM250" s="66"/>
      <c r="BN250" s="66"/>
      <c r="BO250" s="66"/>
      <c r="BP250" s="66"/>
      <c r="BQ250" s="66"/>
      <c r="BR250" s="66"/>
      <c r="BS250" s="66"/>
      <c r="BT250" s="66"/>
      <c r="BU250" s="66"/>
      <c r="BV250" s="66"/>
      <c r="BW250" s="66"/>
      <c r="BX250" s="66"/>
      <c r="BY250" s="66"/>
      <c r="BZ250" s="66"/>
      <c r="CA250" s="66"/>
      <c r="CB250" s="66"/>
      <c r="CC250" s="66"/>
      <c r="CD250" s="66"/>
      <c r="CE250" s="66"/>
      <c r="CF250" s="66"/>
      <c r="CG250" s="66"/>
      <c r="CH250" s="66"/>
      <c r="CI250" s="66"/>
      <c r="CJ250" s="66"/>
      <c r="CK250" s="66"/>
      <c r="CL250" s="66"/>
      <c r="CM250" s="66"/>
      <c r="CN250" s="66"/>
      <c r="CO250" s="66"/>
      <c r="CP250" s="66"/>
      <c r="CQ250" s="66"/>
      <c r="CR250" s="66"/>
      <c r="CS250" s="66"/>
      <c r="CT250" s="66"/>
      <c r="CU250" s="66"/>
      <c r="CV250" s="66"/>
      <c r="CW250" s="66"/>
      <c r="CX250" s="66"/>
      <c r="CY250" s="66"/>
      <c r="CZ250" s="66"/>
      <c r="DA250" s="66"/>
      <c r="DB250" s="66"/>
      <c r="DC250" s="66"/>
      <c r="DD250" s="66"/>
      <c r="DE250" s="66"/>
      <c r="DF250" s="66"/>
      <c r="DG250" s="66"/>
      <c r="DH250" s="66"/>
      <c r="DI250" s="66"/>
      <c r="DJ250" s="66"/>
      <c r="DK250" s="66"/>
      <c r="DL250" s="66"/>
      <c r="DM250" s="66"/>
      <c r="DN250" s="66"/>
      <c r="DO250" s="66"/>
      <c r="DP250" s="66"/>
    </row>
    <row r="251" spans="1:120" x14ac:dyDescent="0.25">
      <c r="A251" s="48"/>
      <c r="B251" s="49"/>
      <c r="C251" s="358" t="str">
        <f t="shared" si="418"/>
        <v>7A</v>
      </c>
      <c r="D251" s="345" t="str">
        <f t="shared" ref="D251:AU251" si="427">C251</f>
        <v>7A</v>
      </c>
      <c r="E251" s="345" t="str">
        <f t="shared" si="427"/>
        <v>7A</v>
      </c>
      <c r="F251" s="345" t="str">
        <f t="shared" si="427"/>
        <v>7A</v>
      </c>
      <c r="G251" s="455" t="str">
        <f t="shared" si="427"/>
        <v>7A</v>
      </c>
      <c r="H251" s="345" t="str">
        <f t="shared" si="427"/>
        <v>7A</v>
      </c>
      <c r="I251" s="345" t="str">
        <f t="shared" si="427"/>
        <v>7A</v>
      </c>
      <c r="J251" s="345" t="str">
        <f t="shared" si="427"/>
        <v>7A</v>
      </c>
      <c r="K251" s="455" t="str">
        <f t="shared" si="427"/>
        <v>7A</v>
      </c>
      <c r="L251" s="345" t="str">
        <f t="shared" si="427"/>
        <v>7A</v>
      </c>
      <c r="M251" s="345" t="str">
        <f t="shared" si="427"/>
        <v>7A</v>
      </c>
      <c r="N251" s="345" t="str">
        <f t="shared" si="427"/>
        <v>7A</v>
      </c>
      <c r="O251" s="345" t="str">
        <f t="shared" si="427"/>
        <v>7A</v>
      </c>
      <c r="P251" s="455" t="str">
        <f t="shared" si="427"/>
        <v>7A</v>
      </c>
      <c r="Q251" s="345" t="str">
        <f t="shared" si="427"/>
        <v>7A</v>
      </c>
      <c r="R251" s="345" t="str">
        <f t="shared" si="427"/>
        <v>7A</v>
      </c>
      <c r="S251" s="345" t="str">
        <f t="shared" si="427"/>
        <v>7A</v>
      </c>
      <c r="T251" s="455" t="str">
        <f t="shared" si="427"/>
        <v>7A</v>
      </c>
      <c r="U251" s="345" t="str">
        <f t="shared" si="427"/>
        <v>7A</v>
      </c>
      <c r="V251" s="345" t="str">
        <f t="shared" si="427"/>
        <v>7A</v>
      </c>
      <c r="W251" s="345" t="str">
        <f t="shared" si="427"/>
        <v>7A</v>
      </c>
      <c r="X251" s="345" t="str">
        <f t="shared" si="427"/>
        <v>7A</v>
      </c>
      <c r="Y251" s="455" t="str">
        <f t="shared" si="427"/>
        <v>7A</v>
      </c>
      <c r="Z251" s="345" t="str">
        <f t="shared" si="427"/>
        <v>7A</v>
      </c>
      <c r="AA251" s="345" t="str">
        <f t="shared" si="427"/>
        <v>7A</v>
      </c>
      <c r="AB251" s="345" t="str">
        <f t="shared" si="427"/>
        <v>7A</v>
      </c>
      <c r="AC251" s="455" t="str">
        <f t="shared" si="427"/>
        <v>7A</v>
      </c>
      <c r="AD251" s="345" t="str">
        <f t="shared" si="427"/>
        <v>7A</v>
      </c>
      <c r="AE251" s="345" t="str">
        <f t="shared" si="427"/>
        <v>7A</v>
      </c>
      <c r="AF251" s="345" t="str">
        <f t="shared" si="427"/>
        <v>7A</v>
      </c>
      <c r="AG251" s="345" t="str">
        <f t="shared" si="427"/>
        <v>7A</v>
      </c>
      <c r="AH251" s="455" t="str">
        <f t="shared" si="427"/>
        <v>7A</v>
      </c>
      <c r="AI251" s="345" t="str">
        <f t="shared" si="427"/>
        <v>7A</v>
      </c>
      <c r="AJ251" s="345" t="str">
        <f t="shared" si="427"/>
        <v>7A</v>
      </c>
      <c r="AK251" s="345" t="str">
        <f t="shared" si="427"/>
        <v>7A</v>
      </c>
      <c r="AL251" s="455" t="str">
        <f t="shared" si="427"/>
        <v>7A</v>
      </c>
      <c r="AM251" s="345" t="str">
        <f t="shared" si="427"/>
        <v>7A</v>
      </c>
      <c r="AN251" s="345" t="str">
        <f t="shared" si="427"/>
        <v>7A</v>
      </c>
      <c r="AO251" s="345" t="str">
        <f t="shared" si="427"/>
        <v>7A</v>
      </c>
      <c r="AP251" s="345" t="str">
        <f t="shared" si="427"/>
        <v>7A</v>
      </c>
      <c r="AQ251" s="455" t="str">
        <f t="shared" si="427"/>
        <v>7A</v>
      </c>
      <c r="AR251" s="345" t="str">
        <f t="shared" si="427"/>
        <v>7A</v>
      </c>
      <c r="AS251" s="345" t="str">
        <f t="shared" si="427"/>
        <v>7A</v>
      </c>
      <c r="AT251" s="345" t="str">
        <f t="shared" si="427"/>
        <v>7A</v>
      </c>
      <c r="AU251" s="455" t="str">
        <f t="shared" si="427"/>
        <v>7A</v>
      </c>
      <c r="AV251" s="50"/>
      <c r="AX251" s="66"/>
      <c r="AY251" s="66"/>
      <c r="AZ251" s="66"/>
      <c r="BA251" s="66"/>
      <c r="BB251" s="66"/>
      <c r="BC251" s="66"/>
      <c r="BD251" s="66"/>
      <c r="BE251" s="66"/>
      <c r="BF251" s="66"/>
      <c r="BG251" s="66"/>
      <c r="BH251" s="66"/>
      <c r="BI251" s="66"/>
      <c r="BJ251" s="66"/>
      <c r="BK251" s="66"/>
      <c r="BL251" s="66"/>
      <c r="BM251" s="66"/>
      <c r="BN251" s="66"/>
      <c r="BO251" s="66"/>
      <c r="BP251" s="66"/>
      <c r="BQ251" s="66"/>
      <c r="BR251" s="66"/>
      <c r="BS251" s="66"/>
      <c r="BT251" s="66"/>
      <c r="BU251" s="66"/>
      <c r="BV251" s="66"/>
      <c r="BW251" s="66"/>
      <c r="BX251" s="66"/>
      <c r="BY251" s="66"/>
      <c r="BZ251" s="66"/>
      <c r="CA251" s="66"/>
      <c r="CB251" s="66"/>
      <c r="CC251" s="66"/>
      <c r="CD251" s="66"/>
      <c r="CE251" s="66"/>
      <c r="CF251" s="66"/>
      <c r="CG251" s="66"/>
      <c r="CH251" s="66"/>
      <c r="CI251" s="66"/>
      <c r="CJ251" s="66"/>
      <c r="CK251" s="66"/>
      <c r="CL251" s="66"/>
      <c r="CM251" s="66"/>
      <c r="CN251" s="66"/>
      <c r="CO251" s="66"/>
      <c r="CP251" s="66"/>
      <c r="CQ251" s="66"/>
      <c r="CR251" s="66"/>
      <c r="CS251" s="66"/>
      <c r="CT251" s="66"/>
      <c r="CU251" s="66"/>
      <c r="CV251" s="66"/>
      <c r="CW251" s="66"/>
      <c r="CX251" s="66"/>
      <c r="CY251" s="66"/>
      <c r="CZ251" s="66"/>
      <c r="DA251" s="66"/>
      <c r="DB251" s="66"/>
      <c r="DC251" s="66"/>
      <c r="DD251" s="66"/>
      <c r="DE251" s="66"/>
      <c r="DF251" s="66"/>
      <c r="DG251" s="66"/>
      <c r="DH251" s="66"/>
      <c r="DI251" s="66"/>
      <c r="DJ251" s="66"/>
      <c r="DK251" s="66"/>
      <c r="DL251" s="66"/>
      <c r="DM251" s="66"/>
      <c r="DN251" s="66"/>
      <c r="DO251" s="66"/>
      <c r="DP251" s="66"/>
    </row>
    <row r="252" spans="1:120" x14ac:dyDescent="0.25">
      <c r="A252" s="48"/>
      <c r="B252" s="49"/>
      <c r="C252" s="358" t="str">
        <f t="shared" si="418"/>
        <v>8A</v>
      </c>
      <c r="D252" s="345" t="str">
        <f t="shared" ref="D252:AU252" si="428">C252</f>
        <v>8A</v>
      </c>
      <c r="E252" s="345" t="str">
        <f t="shared" si="428"/>
        <v>8A</v>
      </c>
      <c r="F252" s="345" t="str">
        <f t="shared" si="428"/>
        <v>8A</v>
      </c>
      <c r="G252" s="455" t="str">
        <f t="shared" si="428"/>
        <v>8A</v>
      </c>
      <c r="H252" s="345" t="str">
        <f t="shared" si="428"/>
        <v>8A</v>
      </c>
      <c r="I252" s="345" t="str">
        <f t="shared" si="428"/>
        <v>8A</v>
      </c>
      <c r="J252" s="345" t="str">
        <f t="shared" si="428"/>
        <v>8A</v>
      </c>
      <c r="K252" s="455" t="str">
        <f t="shared" si="428"/>
        <v>8A</v>
      </c>
      <c r="L252" s="345" t="str">
        <f t="shared" si="428"/>
        <v>8A</v>
      </c>
      <c r="M252" s="345" t="str">
        <f t="shared" si="428"/>
        <v>8A</v>
      </c>
      <c r="N252" s="345" t="str">
        <f t="shared" si="428"/>
        <v>8A</v>
      </c>
      <c r="O252" s="345" t="str">
        <f t="shared" si="428"/>
        <v>8A</v>
      </c>
      <c r="P252" s="455" t="str">
        <f t="shared" si="428"/>
        <v>8A</v>
      </c>
      <c r="Q252" s="345" t="str">
        <f t="shared" si="428"/>
        <v>8A</v>
      </c>
      <c r="R252" s="345" t="str">
        <f t="shared" si="428"/>
        <v>8A</v>
      </c>
      <c r="S252" s="345" t="str">
        <f t="shared" si="428"/>
        <v>8A</v>
      </c>
      <c r="T252" s="455" t="str">
        <f t="shared" si="428"/>
        <v>8A</v>
      </c>
      <c r="U252" s="345" t="str">
        <f t="shared" si="428"/>
        <v>8A</v>
      </c>
      <c r="V252" s="345" t="str">
        <f t="shared" si="428"/>
        <v>8A</v>
      </c>
      <c r="W252" s="345" t="str">
        <f t="shared" si="428"/>
        <v>8A</v>
      </c>
      <c r="X252" s="345" t="str">
        <f t="shared" si="428"/>
        <v>8A</v>
      </c>
      <c r="Y252" s="455" t="str">
        <f t="shared" si="428"/>
        <v>8A</v>
      </c>
      <c r="Z252" s="345" t="str">
        <f t="shared" si="428"/>
        <v>8A</v>
      </c>
      <c r="AA252" s="345" t="str">
        <f t="shared" si="428"/>
        <v>8A</v>
      </c>
      <c r="AB252" s="345" t="str">
        <f t="shared" si="428"/>
        <v>8A</v>
      </c>
      <c r="AC252" s="455" t="str">
        <f t="shared" si="428"/>
        <v>8A</v>
      </c>
      <c r="AD252" s="345" t="str">
        <f t="shared" si="428"/>
        <v>8A</v>
      </c>
      <c r="AE252" s="345" t="str">
        <f t="shared" si="428"/>
        <v>8A</v>
      </c>
      <c r="AF252" s="345" t="str">
        <f t="shared" si="428"/>
        <v>8A</v>
      </c>
      <c r="AG252" s="345" t="str">
        <f t="shared" si="428"/>
        <v>8A</v>
      </c>
      <c r="AH252" s="455" t="str">
        <f t="shared" si="428"/>
        <v>8A</v>
      </c>
      <c r="AI252" s="345" t="str">
        <f t="shared" si="428"/>
        <v>8A</v>
      </c>
      <c r="AJ252" s="345" t="str">
        <f t="shared" si="428"/>
        <v>8A</v>
      </c>
      <c r="AK252" s="345" t="str">
        <f t="shared" si="428"/>
        <v>8A</v>
      </c>
      <c r="AL252" s="455" t="str">
        <f t="shared" si="428"/>
        <v>8A</v>
      </c>
      <c r="AM252" s="345" t="str">
        <f t="shared" si="428"/>
        <v>8A</v>
      </c>
      <c r="AN252" s="345" t="str">
        <f t="shared" si="428"/>
        <v>8A</v>
      </c>
      <c r="AO252" s="345" t="str">
        <f t="shared" si="428"/>
        <v>8A</v>
      </c>
      <c r="AP252" s="345" t="str">
        <f t="shared" si="428"/>
        <v>8A</v>
      </c>
      <c r="AQ252" s="455" t="str">
        <f t="shared" si="428"/>
        <v>8A</v>
      </c>
      <c r="AR252" s="345" t="str">
        <f t="shared" si="428"/>
        <v>8A</v>
      </c>
      <c r="AS252" s="345" t="str">
        <f t="shared" si="428"/>
        <v>8A</v>
      </c>
      <c r="AT252" s="345" t="str">
        <f t="shared" si="428"/>
        <v>8A</v>
      </c>
      <c r="AU252" s="455" t="str">
        <f t="shared" si="428"/>
        <v>8A</v>
      </c>
      <c r="AV252" s="50"/>
      <c r="AX252" s="66"/>
      <c r="AY252" s="66"/>
      <c r="AZ252" s="66"/>
      <c r="BA252" s="66"/>
      <c r="BB252" s="66"/>
      <c r="BC252" s="66"/>
      <c r="BD252" s="66"/>
      <c r="BE252" s="66"/>
      <c r="BF252" s="66"/>
      <c r="BG252" s="66"/>
      <c r="BH252" s="66"/>
      <c r="BI252" s="66"/>
      <c r="BJ252" s="66"/>
      <c r="BK252" s="66"/>
      <c r="BL252" s="66"/>
      <c r="BM252" s="66"/>
      <c r="BN252" s="66"/>
      <c r="BO252" s="66"/>
      <c r="BP252" s="66"/>
      <c r="BQ252" s="66"/>
      <c r="BR252" s="66"/>
      <c r="BS252" s="66"/>
      <c r="BT252" s="66"/>
      <c r="BU252" s="66"/>
      <c r="BV252" s="66"/>
      <c r="BW252" s="66"/>
      <c r="BX252" s="66"/>
      <c r="BY252" s="66"/>
      <c r="BZ252" s="66"/>
      <c r="CA252" s="66"/>
      <c r="CB252" s="66"/>
      <c r="CC252" s="66"/>
      <c r="CD252" s="66"/>
      <c r="CE252" s="66"/>
      <c r="CF252" s="66"/>
      <c r="CG252" s="66"/>
      <c r="CH252" s="66"/>
      <c r="CI252" s="66"/>
      <c r="CJ252" s="66"/>
      <c r="CK252" s="66"/>
      <c r="CL252" s="66"/>
      <c r="CM252" s="66"/>
      <c r="CN252" s="66"/>
      <c r="CO252" s="66"/>
      <c r="CP252" s="66"/>
      <c r="CQ252" s="66"/>
      <c r="CR252" s="66"/>
      <c r="CS252" s="66"/>
      <c r="CT252" s="66"/>
      <c r="CU252" s="66"/>
      <c r="CV252" s="66"/>
      <c r="CW252" s="66"/>
      <c r="CX252" s="66"/>
      <c r="CY252" s="66"/>
      <c r="CZ252" s="66"/>
      <c r="DA252" s="66"/>
      <c r="DB252" s="66"/>
      <c r="DC252" s="66"/>
      <c r="DD252" s="66"/>
      <c r="DE252" s="66"/>
      <c r="DF252" s="66"/>
      <c r="DG252" s="66"/>
      <c r="DH252" s="66"/>
      <c r="DI252" s="66"/>
      <c r="DJ252" s="66"/>
      <c r="DK252" s="66"/>
      <c r="DL252" s="66"/>
      <c r="DM252" s="66"/>
      <c r="DN252" s="66"/>
      <c r="DO252" s="66"/>
      <c r="DP252" s="66"/>
    </row>
    <row r="253" spans="1:120" x14ac:dyDescent="0.25">
      <c r="A253" s="48"/>
      <c r="B253" s="49"/>
      <c r="C253" s="358" t="str">
        <f t="shared" si="418"/>
        <v>9A</v>
      </c>
      <c r="D253" s="345" t="str">
        <f t="shared" ref="D253:AU253" si="429">C253</f>
        <v>9A</v>
      </c>
      <c r="E253" s="345" t="str">
        <f t="shared" si="429"/>
        <v>9A</v>
      </c>
      <c r="F253" s="345" t="str">
        <f t="shared" si="429"/>
        <v>9A</v>
      </c>
      <c r="G253" s="455" t="str">
        <f t="shared" si="429"/>
        <v>9A</v>
      </c>
      <c r="H253" s="345" t="str">
        <f t="shared" si="429"/>
        <v>9A</v>
      </c>
      <c r="I253" s="345" t="str">
        <f t="shared" si="429"/>
        <v>9A</v>
      </c>
      <c r="J253" s="345" t="str">
        <f t="shared" si="429"/>
        <v>9A</v>
      </c>
      <c r="K253" s="455" t="str">
        <f t="shared" si="429"/>
        <v>9A</v>
      </c>
      <c r="L253" s="345" t="str">
        <f t="shared" si="429"/>
        <v>9A</v>
      </c>
      <c r="M253" s="345" t="str">
        <f t="shared" si="429"/>
        <v>9A</v>
      </c>
      <c r="N253" s="345" t="str">
        <f t="shared" si="429"/>
        <v>9A</v>
      </c>
      <c r="O253" s="345" t="str">
        <f t="shared" si="429"/>
        <v>9A</v>
      </c>
      <c r="P253" s="455" t="str">
        <f t="shared" si="429"/>
        <v>9A</v>
      </c>
      <c r="Q253" s="345" t="str">
        <f t="shared" si="429"/>
        <v>9A</v>
      </c>
      <c r="R253" s="345" t="str">
        <f t="shared" si="429"/>
        <v>9A</v>
      </c>
      <c r="S253" s="345" t="str">
        <f t="shared" si="429"/>
        <v>9A</v>
      </c>
      <c r="T253" s="455" t="str">
        <f t="shared" si="429"/>
        <v>9A</v>
      </c>
      <c r="U253" s="345" t="str">
        <f t="shared" si="429"/>
        <v>9A</v>
      </c>
      <c r="V253" s="345" t="str">
        <f t="shared" si="429"/>
        <v>9A</v>
      </c>
      <c r="W253" s="345" t="str">
        <f t="shared" si="429"/>
        <v>9A</v>
      </c>
      <c r="X253" s="345" t="str">
        <f t="shared" si="429"/>
        <v>9A</v>
      </c>
      <c r="Y253" s="455" t="str">
        <f t="shared" si="429"/>
        <v>9A</v>
      </c>
      <c r="Z253" s="345" t="str">
        <f t="shared" si="429"/>
        <v>9A</v>
      </c>
      <c r="AA253" s="345" t="str">
        <f t="shared" si="429"/>
        <v>9A</v>
      </c>
      <c r="AB253" s="345" t="str">
        <f t="shared" si="429"/>
        <v>9A</v>
      </c>
      <c r="AC253" s="455" t="str">
        <f t="shared" si="429"/>
        <v>9A</v>
      </c>
      <c r="AD253" s="345" t="str">
        <f t="shared" si="429"/>
        <v>9A</v>
      </c>
      <c r="AE253" s="345" t="str">
        <f t="shared" si="429"/>
        <v>9A</v>
      </c>
      <c r="AF253" s="345" t="str">
        <f t="shared" si="429"/>
        <v>9A</v>
      </c>
      <c r="AG253" s="345" t="str">
        <f t="shared" si="429"/>
        <v>9A</v>
      </c>
      <c r="AH253" s="455" t="str">
        <f t="shared" si="429"/>
        <v>9A</v>
      </c>
      <c r="AI253" s="345" t="str">
        <f t="shared" si="429"/>
        <v>9A</v>
      </c>
      <c r="AJ253" s="345" t="str">
        <f t="shared" si="429"/>
        <v>9A</v>
      </c>
      <c r="AK253" s="345" t="str">
        <f t="shared" si="429"/>
        <v>9A</v>
      </c>
      <c r="AL253" s="455" t="str">
        <f t="shared" si="429"/>
        <v>9A</v>
      </c>
      <c r="AM253" s="345" t="str">
        <f t="shared" si="429"/>
        <v>9A</v>
      </c>
      <c r="AN253" s="345" t="str">
        <f t="shared" si="429"/>
        <v>9A</v>
      </c>
      <c r="AO253" s="345" t="str">
        <f t="shared" si="429"/>
        <v>9A</v>
      </c>
      <c r="AP253" s="345" t="str">
        <f t="shared" si="429"/>
        <v>9A</v>
      </c>
      <c r="AQ253" s="455" t="str">
        <f t="shared" si="429"/>
        <v>9A</v>
      </c>
      <c r="AR253" s="345" t="str">
        <f t="shared" si="429"/>
        <v>9A</v>
      </c>
      <c r="AS253" s="345" t="str">
        <f t="shared" si="429"/>
        <v>9A</v>
      </c>
      <c r="AT253" s="345" t="str">
        <f t="shared" si="429"/>
        <v>9A</v>
      </c>
      <c r="AU253" s="455" t="str">
        <f t="shared" si="429"/>
        <v>9A</v>
      </c>
      <c r="AV253" s="50"/>
      <c r="AX253" s="66"/>
      <c r="AY253" s="66"/>
      <c r="AZ253" s="66"/>
      <c r="BA253" s="66"/>
      <c r="BB253" s="66"/>
      <c r="BC253" s="66"/>
      <c r="BD253" s="66"/>
      <c r="BE253" s="66"/>
      <c r="BF253" s="66"/>
      <c r="BG253" s="66"/>
      <c r="BH253" s="66"/>
      <c r="BI253" s="66"/>
      <c r="BJ253" s="66"/>
      <c r="BK253" s="66"/>
      <c r="BL253" s="66"/>
      <c r="BM253" s="66"/>
      <c r="BN253" s="66"/>
      <c r="BO253" s="66"/>
      <c r="BP253" s="66"/>
      <c r="BQ253" s="66"/>
      <c r="BR253" s="66"/>
      <c r="BS253" s="66"/>
      <c r="BT253" s="66"/>
      <c r="BU253" s="66"/>
      <c r="BV253" s="66"/>
      <c r="BW253" s="66"/>
      <c r="BX253" s="66"/>
      <c r="BY253" s="66"/>
      <c r="BZ253" s="66"/>
      <c r="CA253" s="66"/>
      <c r="CB253" s="66"/>
      <c r="CC253" s="66"/>
      <c r="CD253" s="66"/>
      <c r="CE253" s="66"/>
      <c r="CF253" s="66"/>
      <c r="CG253" s="66"/>
      <c r="CH253" s="66"/>
      <c r="CI253" s="66"/>
      <c r="CJ253" s="66"/>
      <c r="CK253" s="66"/>
      <c r="CL253" s="66"/>
      <c r="CM253" s="66"/>
      <c r="CN253" s="66"/>
      <c r="CO253" s="66"/>
      <c r="CP253" s="66"/>
      <c r="CQ253" s="66"/>
      <c r="CR253" s="66"/>
      <c r="CS253" s="66"/>
      <c r="CT253" s="66"/>
      <c r="CU253" s="66"/>
      <c r="CV253" s="66"/>
      <c r="CW253" s="66"/>
      <c r="CX253" s="66"/>
      <c r="CY253" s="66"/>
      <c r="CZ253" s="66"/>
      <c r="DA253" s="66"/>
      <c r="DB253" s="66"/>
      <c r="DC253" s="66"/>
      <c r="DD253" s="66"/>
      <c r="DE253" s="66"/>
      <c r="DF253" s="66"/>
      <c r="DG253" s="66"/>
      <c r="DH253" s="66"/>
      <c r="DI253" s="66"/>
      <c r="DJ253" s="66"/>
      <c r="DK253" s="66"/>
      <c r="DL253" s="66"/>
      <c r="DM253" s="66"/>
      <c r="DN253" s="66"/>
      <c r="DO253" s="66"/>
      <c r="DP253" s="66"/>
    </row>
    <row r="254" spans="1:120" x14ac:dyDescent="0.25">
      <c r="A254" s="48"/>
      <c r="B254" s="49"/>
      <c r="C254" s="358" t="str">
        <f t="shared" si="418"/>
        <v>10A</v>
      </c>
      <c r="D254" s="345" t="str">
        <f t="shared" ref="D254:AU254" si="430">C254</f>
        <v>10A</v>
      </c>
      <c r="E254" s="345" t="str">
        <f t="shared" si="430"/>
        <v>10A</v>
      </c>
      <c r="F254" s="345" t="str">
        <f t="shared" si="430"/>
        <v>10A</v>
      </c>
      <c r="G254" s="455" t="str">
        <f t="shared" si="430"/>
        <v>10A</v>
      </c>
      <c r="H254" s="345" t="str">
        <f t="shared" si="430"/>
        <v>10A</v>
      </c>
      <c r="I254" s="345" t="str">
        <f t="shared" si="430"/>
        <v>10A</v>
      </c>
      <c r="J254" s="345" t="str">
        <f t="shared" si="430"/>
        <v>10A</v>
      </c>
      <c r="K254" s="455" t="str">
        <f t="shared" si="430"/>
        <v>10A</v>
      </c>
      <c r="L254" s="345" t="str">
        <f t="shared" si="430"/>
        <v>10A</v>
      </c>
      <c r="M254" s="345" t="str">
        <f t="shared" si="430"/>
        <v>10A</v>
      </c>
      <c r="N254" s="345" t="str">
        <f t="shared" si="430"/>
        <v>10A</v>
      </c>
      <c r="O254" s="345" t="str">
        <f t="shared" si="430"/>
        <v>10A</v>
      </c>
      <c r="P254" s="455" t="str">
        <f t="shared" si="430"/>
        <v>10A</v>
      </c>
      <c r="Q254" s="345" t="str">
        <f t="shared" si="430"/>
        <v>10A</v>
      </c>
      <c r="R254" s="345" t="str">
        <f t="shared" si="430"/>
        <v>10A</v>
      </c>
      <c r="S254" s="345" t="str">
        <f t="shared" si="430"/>
        <v>10A</v>
      </c>
      <c r="T254" s="455" t="str">
        <f t="shared" si="430"/>
        <v>10A</v>
      </c>
      <c r="U254" s="345" t="str">
        <f t="shared" si="430"/>
        <v>10A</v>
      </c>
      <c r="V254" s="345" t="str">
        <f t="shared" si="430"/>
        <v>10A</v>
      </c>
      <c r="W254" s="345" t="str">
        <f t="shared" si="430"/>
        <v>10A</v>
      </c>
      <c r="X254" s="345" t="str">
        <f t="shared" si="430"/>
        <v>10A</v>
      </c>
      <c r="Y254" s="455" t="str">
        <f t="shared" si="430"/>
        <v>10A</v>
      </c>
      <c r="Z254" s="345" t="str">
        <f t="shared" si="430"/>
        <v>10A</v>
      </c>
      <c r="AA254" s="345" t="str">
        <f t="shared" si="430"/>
        <v>10A</v>
      </c>
      <c r="AB254" s="345" t="str">
        <f t="shared" si="430"/>
        <v>10A</v>
      </c>
      <c r="AC254" s="455" t="str">
        <f t="shared" si="430"/>
        <v>10A</v>
      </c>
      <c r="AD254" s="345" t="str">
        <f t="shared" si="430"/>
        <v>10A</v>
      </c>
      <c r="AE254" s="345" t="str">
        <f t="shared" si="430"/>
        <v>10A</v>
      </c>
      <c r="AF254" s="345" t="str">
        <f t="shared" si="430"/>
        <v>10A</v>
      </c>
      <c r="AG254" s="345" t="str">
        <f t="shared" si="430"/>
        <v>10A</v>
      </c>
      <c r="AH254" s="455" t="str">
        <f t="shared" si="430"/>
        <v>10A</v>
      </c>
      <c r="AI254" s="345" t="str">
        <f t="shared" si="430"/>
        <v>10A</v>
      </c>
      <c r="AJ254" s="345" t="str">
        <f t="shared" si="430"/>
        <v>10A</v>
      </c>
      <c r="AK254" s="345" t="str">
        <f t="shared" si="430"/>
        <v>10A</v>
      </c>
      <c r="AL254" s="455" t="str">
        <f t="shared" si="430"/>
        <v>10A</v>
      </c>
      <c r="AM254" s="345" t="str">
        <f t="shared" si="430"/>
        <v>10A</v>
      </c>
      <c r="AN254" s="345" t="str">
        <f t="shared" si="430"/>
        <v>10A</v>
      </c>
      <c r="AO254" s="345" t="str">
        <f t="shared" si="430"/>
        <v>10A</v>
      </c>
      <c r="AP254" s="345" t="str">
        <f t="shared" si="430"/>
        <v>10A</v>
      </c>
      <c r="AQ254" s="455" t="str">
        <f t="shared" si="430"/>
        <v>10A</v>
      </c>
      <c r="AR254" s="345" t="str">
        <f t="shared" si="430"/>
        <v>10A</v>
      </c>
      <c r="AS254" s="345" t="str">
        <f t="shared" si="430"/>
        <v>10A</v>
      </c>
      <c r="AT254" s="345" t="str">
        <f t="shared" si="430"/>
        <v>10A</v>
      </c>
      <c r="AU254" s="455" t="str">
        <f t="shared" si="430"/>
        <v>10A</v>
      </c>
      <c r="AV254" s="50"/>
      <c r="AX254" s="66"/>
      <c r="AY254" s="66"/>
      <c r="AZ254" s="66"/>
      <c r="BA254" s="66"/>
      <c r="BB254" s="66"/>
      <c r="BC254" s="66"/>
      <c r="BD254" s="66"/>
      <c r="BE254" s="66"/>
      <c r="BF254" s="66"/>
      <c r="BG254" s="66"/>
      <c r="BH254" s="66"/>
      <c r="BI254" s="66"/>
      <c r="BJ254" s="66"/>
      <c r="BK254" s="66"/>
      <c r="BL254" s="66"/>
      <c r="BM254" s="66"/>
      <c r="BN254" s="66"/>
      <c r="BO254" s="66"/>
      <c r="BP254" s="66"/>
      <c r="BQ254" s="66"/>
      <c r="BR254" s="66"/>
      <c r="BS254" s="66"/>
      <c r="BT254" s="66"/>
      <c r="BU254" s="66"/>
      <c r="BV254" s="66"/>
      <c r="BW254" s="66"/>
      <c r="BX254" s="66"/>
      <c r="BY254" s="66"/>
      <c r="BZ254" s="66"/>
      <c r="CA254" s="66"/>
      <c r="CB254" s="66"/>
      <c r="CC254" s="66"/>
      <c r="CD254" s="66"/>
      <c r="CE254" s="66"/>
      <c r="CF254" s="66"/>
      <c r="CG254" s="66"/>
      <c r="CH254" s="66"/>
      <c r="CI254" s="66"/>
      <c r="CJ254" s="66"/>
      <c r="CK254" s="66"/>
      <c r="CL254" s="66"/>
      <c r="CM254" s="66"/>
      <c r="CN254" s="66"/>
      <c r="CO254" s="66"/>
      <c r="CP254" s="66"/>
      <c r="CQ254" s="66"/>
      <c r="CR254" s="66"/>
      <c r="CS254" s="66"/>
      <c r="CT254" s="66"/>
      <c r="CU254" s="66"/>
      <c r="CV254" s="66"/>
      <c r="CW254" s="66"/>
      <c r="CX254" s="66"/>
      <c r="CY254" s="66"/>
      <c r="CZ254" s="66"/>
      <c r="DA254" s="66"/>
      <c r="DB254" s="66"/>
      <c r="DC254" s="66"/>
      <c r="DD254" s="66"/>
      <c r="DE254" s="66"/>
      <c r="DF254" s="66"/>
      <c r="DG254" s="66"/>
      <c r="DH254" s="66"/>
      <c r="DI254" s="66"/>
      <c r="DJ254" s="66"/>
      <c r="DK254" s="66"/>
      <c r="DL254" s="66"/>
      <c r="DM254" s="66"/>
      <c r="DN254" s="66"/>
      <c r="DO254" s="66"/>
      <c r="DP254" s="66"/>
    </row>
    <row r="255" spans="1:120" x14ac:dyDescent="0.25">
      <c r="A255" s="48"/>
      <c r="B255" s="49"/>
      <c r="C255" s="358" t="str">
        <f t="shared" si="418"/>
        <v>BTC</v>
      </c>
      <c r="D255" s="345" t="str">
        <f t="shared" ref="D255:AU255" si="431">C255</f>
        <v>BTC</v>
      </c>
      <c r="E255" s="345" t="str">
        <f t="shared" si="431"/>
        <v>BTC</v>
      </c>
      <c r="F255" s="345" t="str">
        <f t="shared" si="431"/>
        <v>BTC</v>
      </c>
      <c r="G255" s="455" t="str">
        <f t="shared" si="431"/>
        <v>BTC</v>
      </c>
      <c r="H255" s="345" t="str">
        <f t="shared" si="431"/>
        <v>BTC</v>
      </c>
      <c r="I255" s="345" t="str">
        <f t="shared" si="431"/>
        <v>BTC</v>
      </c>
      <c r="J255" s="345" t="str">
        <f t="shared" si="431"/>
        <v>BTC</v>
      </c>
      <c r="K255" s="455" t="str">
        <f t="shared" si="431"/>
        <v>BTC</v>
      </c>
      <c r="L255" s="345" t="str">
        <f t="shared" si="431"/>
        <v>BTC</v>
      </c>
      <c r="M255" s="345" t="str">
        <f t="shared" si="431"/>
        <v>BTC</v>
      </c>
      <c r="N255" s="345" t="str">
        <f t="shared" si="431"/>
        <v>BTC</v>
      </c>
      <c r="O255" s="345" t="str">
        <f t="shared" si="431"/>
        <v>BTC</v>
      </c>
      <c r="P255" s="455" t="str">
        <f t="shared" si="431"/>
        <v>BTC</v>
      </c>
      <c r="Q255" s="345" t="str">
        <f t="shared" si="431"/>
        <v>BTC</v>
      </c>
      <c r="R255" s="345" t="str">
        <f t="shared" si="431"/>
        <v>BTC</v>
      </c>
      <c r="S255" s="345" t="str">
        <f t="shared" si="431"/>
        <v>BTC</v>
      </c>
      <c r="T255" s="455" t="str">
        <f t="shared" si="431"/>
        <v>BTC</v>
      </c>
      <c r="U255" s="345" t="str">
        <f t="shared" si="431"/>
        <v>BTC</v>
      </c>
      <c r="V255" s="345" t="str">
        <f t="shared" si="431"/>
        <v>BTC</v>
      </c>
      <c r="W255" s="345" t="str">
        <f t="shared" si="431"/>
        <v>BTC</v>
      </c>
      <c r="X255" s="345" t="str">
        <f t="shared" si="431"/>
        <v>BTC</v>
      </c>
      <c r="Y255" s="455" t="str">
        <f t="shared" si="431"/>
        <v>BTC</v>
      </c>
      <c r="Z255" s="345" t="str">
        <f t="shared" si="431"/>
        <v>BTC</v>
      </c>
      <c r="AA255" s="345" t="str">
        <f t="shared" si="431"/>
        <v>BTC</v>
      </c>
      <c r="AB255" s="345" t="str">
        <f t="shared" si="431"/>
        <v>BTC</v>
      </c>
      <c r="AC255" s="455" t="str">
        <f t="shared" si="431"/>
        <v>BTC</v>
      </c>
      <c r="AD255" s="345" t="str">
        <f t="shared" si="431"/>
        <v>BTC</v>
      </c>
      <c r="AE255" s="345" t="str">
        <f t="shared" si="431"/>
        <v>BTC</v>
      </c>
      <c r="AF255" s="345" t="str">
        <f t="shared" si="431"/>
        <v>BTC</v>
      </c>
      <c r="AG255" s="345" t="str">
        <f t="shared" si="431"/>
        <v>BTC</v>
      </c>
      <c r="AH255" s="455" t="str">
        <f t="shared" si="431"/>
        <v>BTC</v>
      </c>
      <c r="AI255" s="345" t="str">
        <f t="shared" si="431"/>
        <v>BTC</v>
      </c>
      <c r="AJ255" s="345" t="str">
        <f t="shared" si="431"/>
        <v>BTC</v>
      </c>
      <c r="AK255" s="345" t="str">
        <f t="shared" si="431"/>
        <v>BTC</v>
      </c>
      <c r="AL255" s="455" t="str">
        <f t="shared" si="431"/>
        <v>BTC</v>
      </c>
      <c r="AM255" s="345" t="str">
        <f t="shared" si="431"/>
        <v>BTC</v>
      </c>
      <c r="AN255" s="345" t="str">
        <f t="shared" si="431"/>
        <v>BTC</v>
      </c>
      <c r="AO255" s="345" t="str">
        <f t="shared" si="431"/>
        <v>BTC</v>
      </c>
      <c r="AP255" s="345" t="str">
        <f t="shared" si="431"/>
        <v>BTC</v>
      </c>
      <c r="AQ255" s="455" t="str">
        <f t="shared" si="431"/>
        <v>BTC</v>
      </c>
      <c r="AR255" s="345" t="str">
        <f t="shared" si="431"/>
        <v>BTC</v>
      </c>
      <c r="AS255" s="345" t="str">
        <f t="shared" si="431"/>
        <v>BTC</v>
      </c>
      <c r="AT255" s="345" t="str">
        <f t="shared" si="431"/>
        <v>BTC</v>
      </c>
      <c r="AU255" s="455" t="str">
        <f t="shared" si="431"/>
        <v>BTC</v>
      </c>
      <c r="AV255" s="50"/>
      <c r="AX255" s="66"/>
      <c r="AY255" s="66"/>
      <c r="AZ255" s="66"/>
      <c r="BA255" s="66"/>
      <c r="BB255" s="66"/>
      <c r="BC255" s="66"/>
      <c r="BD255" s="66"/>
      <c r="BE255" s="66"/>
      <c r="BF255" s="66"/>
      <c r="BG255" s="66"/>
      <c r="BH255" s="66"/>
      <c r="BI255" s="66"/>
      <c r="BJ255" s="66"/>
      <c r="BK255" s="66"/>
      <c r="BL255" s="66"/>
      <c r="BM255" s="66"/>
      <c r="BN255" s="66"/>
      <c r="BO255" s="66"/>
      <c r="BP255" s="66"/>
      <c r="BQ255" s="66"/>
      <c r="BR255" s="66"/>
      <c r="BS255" s="66"/>
      <c r="BT255" s="66"/>
      <c r="BU255" s="66"/>
      <c r="BV255" s="66"/>
      <c r="BW255" s="66"/>
      <c r="BX255" s="66"/>
      <c r="BY255" s="66"/>
      <c r="BZ255" s="66"/>
      <c r="CA255" s="66"/>
      <c r="CB255" s="66"/>
      <c r="CC255" s="66"/>
      <c r="CD255" s="66"/>
      <c r="CE255" s="66"/>
      <c r="CF255" s="66"/>
      <c r="CG255" s="66"/>
      <c r="CH255" s="66"/>
      <c r="CI255" s="66"/>
      <c r="CJ255" s="66"/>
      <c r="CK255" s="66"/>
      <c r="CL255" s="66"/>
      <c r="CM255" s="66"/>
      <c r="CN255" s="66"/>
      <c r="CO255" s="66"/>
      <c r="CP255" s="66"/>
      <c r="CQ255" s="66"/>
      <c r="CR255" s="66"/>
      <c r="CS255" s="66"/>
      <c r="CT255" s="66"/>
      <c r="CU255" s="66"/>
      <c r="CV255" s="66"/>
      <c r="CW255" s="66"/>
      <c r="CX255" s="66"/>
      <c r="CY255" s="66"/>
      <c r="CZ255" s="66"/>
      <c r="DA255" s="66"/>
      <c r="DB255" s="66"/>
      <c r="DC255" s="66"/>
      <c r="DD255" s="66"/>
      <c r="DE255" s="66"/>
      <c r="DF255" s="66"/>
      <c r="DG255" s="66"/>
      <c r="DH255" s="66"/>
      <c r="DI255" s="66"/>
      <c r="DJ255" s="66"/>
      <c r="DK255" s="66"/>
      <c r="DL255" s="66"/>
      <c r="DM255" s="66"/>
      <c r="DN255" s="66"/>
      <c r="DO255" s="66"/>
      <c r="DP255" s="66"/>
    </row>
    <row r="256" spans="1:120" x14ac:dyDescent="0.25">
      <c r="A256" s="327"/>
      <c r="B256" s="359"/>
      <c r="C256" s="364">
        <f t="shared" si="418"/>
        <v>0</v>
      </c>
      <c r="D256" s="365">
        <f t="shared" ref="D256:AU256" si="432">C256</f>
        <v>0</v>
      </c>
      <c r="E256" s="365">
        <f t="shared" si="432"/>
        <v>0</v>
      </c>
      <c r="F256" s="365">
        <f t="shared" si="432"/>
        <v>0</v>
      </c>
      <c r="G256" s="471">
        <f t="shared" si="432"/>
        <v>0</v>
      </c>
      <c r="H256" s="365">
        <f t="shared" si="432"/>
        <v>0</v>
      </c>
      <c r="I256" s="365">
        <f t="shared" si="432"/>
        <v>0</v>
      </c>
      <c r="J256" s="365">
        <f t="shared" si="432"/>
        <v>0</v>
      </c>
      <c r="K256" s="471">
        <f t="shared" si="432"/>
        <v>0</v>
      </c>
      <c r="L256" s="365">
        <f t="shared" si="432"/>
        <v>0</v>
      </c>
      <c r="M256" s="365">
        <f t="shared" si="432"/>
        <v>0</v>
      </c>
      <c r="N256" s="365">
        <f t="shared" si="432"/>
        <v>0</v>
      </c>
      <c r="O256" s="365">
        <f t="shared" si="432"/>
        <v>0</v>
      </c>
      <c r="P256" s="471">
        <f t="shared" si="432"/>
        <v>0</v>
      </c>
      <c r="Q256" s="365">
        <f t="shared" si="432"/>
        <v>0</v>
      </c>
      <c r="R256" s="365">
        <f t="shared" si="432"/>
        <v>0</v>
      </c>
      <c r="S256" s="365">
        <f t="shared" si="432"/>
        <v>0</v>
      </c>
      <c r="T256" s="471">
        <f t="shared" si="432"/>
        <v>0</v>
      </c>
      <c r="U256" s="365">
        <f t="shared" si="432"/>
        <v>0</v>
      </c>
      <c r="V256" s="365">
        <f t="shared" si="432"/>
        <v>0</v>
      </c>
      <c r="W256" s="365">
        <f t="shared" si="432"/>
        <v>0</v>
      </c>
      <c r="X256" s="365">
        <f t="shared" si="432"/>
        <v>0</v>
      </c>
      <c r="Y256" s="471">
        <f t="shared" si="432"/>
        <v>0</v>
      </c>
      <c r="Z256" s="365">
        <f t="shared" si="432"/>
        <v>0</v>
      </c>
      <c r="AA256" s="365">
        <f t="shared" si="432"/>
        <v>0</v>
      </c>
      <c r="AB256" s="365">
        <f t="shared" si="432"/>
        <v>0</v>
      </c>
      <c r="AC256" s="471">
        <f t="shared" si="432"/>
        <v>0</v>
      </c>
      <c r="AD256" s="365">
        <f t="shared" si="432"/>
        <v>0</v>
      </c>
      <c r="AE256" s="365">
        <f t="shared" si="432"/>
        <v>0</v>
      </c>
      <c r="AF256" s="365">
        <f t="shared" si="432"/>
        <v>0</v>
      </c>
      <c r="AG256" s="365">
        <f t="shared" si="432"/>
        <v>0</v>
      </c>
      <c r="AH256" s="471">
        <f t="shared" si="432"/>
        <v>0</v>
      </c>
      <c r="AI256" s="365">
        <f t="shared" si="432"/>
        <v>0</v>
      </c>
      <c r="AJ256" s="365">
        <f t="shared" si="432"/>
        <v>0</v>
      </c>
      <c r="AK256" s="365">
        <f t="shared" si="432"/>
        <v>0</v>
      </c>
      <c r="AL256" s="471">
        <f t="shared" si="432"/>
        <v>0</v>
      </c>
      <c r="AM256" s="365">
        <f t="shared" si="432"/>
        <v>0</v>
      </c>
      <c r="AN256" s="365">
        <f t="shared" si="432"/>
        <v>0</v>
      </c>
      <c r="AO256" s="365">
        <f t="shared" si="432"/>
        <v>0</v>
      </c>
      <c r="AP256" s="365">
        <f t="shared" si="432"/>
        <v>0</v>
      </c>
      <c r="AQ256" s="471">
        <f t="shared" si="432"/>
        <v>0</v>
      </c>
      <c r="AR256" s="365">
        <f t="shared" si="432"/>
        <v>0</v>
      </c>
      <c r="AS256" s="365">
        <f t="shared" si="432"/>
        <v>0</v>
      </c>
      <c r="AT256" s="365">
        <f t="shared" si="432"/>
        <v>0</v>
      </c>
      <c r="AU256" s="471">
        <f t="shared" si="432"/>
        <v>0</v>
      </c>
      <c r="AV256" s="329"/>
      <c r="AX256" s="66"/>
      <c r="AY256" s="66"/>
      <c r="AZ256" s="66"/>
      <c r="BA256" s="66"/>
      <c r="BB256" s="66"/>
      <c r="BC256" s="66"/>
      <c r="BD256" s="66"/>
      <c r="BE256" s="66"/>
      <c r="BF256" s="66"/>
      <c r="BG256" s="66"/>
      <c r="BH256" s="66"/>
      <c r="BI256" s="66"/>
      <c r="BJ256" s="66"/>
      <c r="BK256" s="66"/>
      <c r="BL256" s="66"/>
      <c r="BM256" s="66"/>
      <c r="BN256" s="66"/>
      <c r="BO256" s="66"/>
      <c r="BP256" s="66"/>
      <c r="BQ256" s="66"/>
      <c r="BR256" s="66"/>
      <c r="BS256" s="66"/>
      <c r="BT256" s="66"/>
      <c r="BU256" s="66"/>
      <c r="BV256" s="66"/>
      <c r="BW256" s="66"/>
      <c r="BX256" s="66"/>
      <c r="BY256" s="66"/>
      <c r="BZ256" s="66"/>
      <c r="CA256" s="66"/>
      <c r="CB256" s="66"/>
      <c r="CC256" s="66"/>
      <c r="CD256" s="66"/>
      <c r="CE256" s="66"/>
      <c r="CF256" s="66"/>
      <c r="CG256" s="66"/>
      <c r="CH256" s="66"/>
      <c r="CI256" s="66"/>
      <c r="CJ256" s="66"/>
      <c r="CK256" s="66"/>
      <c r="CL256" s="66"/>
      <c r="CM256" s="66"/>
      <c r="CN256" s="66"/>
      <c r="CO256" s="66"/>
      <c r="CP256" s="66"/>
      <c r="CQ256" s="66"/>
      <c r="CR256" s="66"/>
      <c r="CS256" s="66"/>
      <c r="CT256" s="66"/>
      <c r="CU256" s="66"/>
      <c r="CV256" s="66"/>
      <c r="CW256" s="66"/>
      <c r="CX256" s="66"/>
      <c r="CY256" s="66"/>
      <c r="CZ256" s="66"/>
      <c r="DA256" s="66"/>
      <c r="DB256" s="66"/>
      <c r="DC256" s="66"/>
      <c r="DD256" s="66"/>
      <c r="DE256" s="66"/>
      <c r="DF256" s="66"/>
      <c r="DG256" s="66"/>
      <c r="DH256" s="66"/>
      <c r="DI256" s="66"/>
      <c r="DJ256" s="66"/>
      <c r="DK256" s="66"/>
      <c r="DL256" s="66"/>
      <c r="DM256" s="66"/>
      <c r="DN256" s="66"/>
      <c r="DO256" s="66"/>
      <c r="DP256" s="66"/>
    </row>
    <row r="257" spans="1:120" s="66" customFormat="1" x14ac:dyDescent="0.25">
      <c r="B257" s="344"/>
      <c r="C257" s="228"/>
      <c r="D257" s="228"/>
      <c r="E257" s="228"/>
      <c r="F257" s="228"/>
      <c r="G257" s="467"/>
      <c r="H257" s="228"/>
      <c r="I257" s="228"/>
      <c r="J257" s="228"/>
      <c r="K257" s="467"/>
      <c r="L257" s="228"/>
      <c r="M257" s="228"/>
      <c r="N257" s="228"/>
      <c r="O257" s="228"/>
      <c r="P257" s="467"/>
      <c r="Q257" s="228"/>
      <c r="R257" s="228"/>
      <c r="S257" s="228"/>
      <c r="T257" s="467"/>
      <c r="U257" s="228"/>
      <c r="V257" s="228"/>
      <c r="W257" s="228"/>
      <c r="X257" s="228"/>
      <c r="Y257" s="467"/>
      <c r="Z257" s="228"/>
      <c r="AA257" s="228"/>
      <c r="AB257" s="228"/>
      <c r="AC257" s="467"/>
      <c r="AD257" s="228"/>
      <c r="AE257" s="228"/>
      <c r="AF257" s="228"/>
      <c r="AG257" s="228"/>
      <c r="AH257" s="467"/>
      <c r="AI257" s="228"/>
      <c r="AJ257" s="228"/>
      <c r="AK257" s="228"/>
      <c r="AL257" s="467"/>
      <c r="AM257" s="228"/>
      <c r="AN257" s="228"/>
      <c r="AO257" s="228"/>
      <c r="AP257" s="228"/>
      <c r="AQ257" s="467"/>
      <c r="AR257" s="228"/>
      <c r="AS257" s="228"/>
      <c r="AT257" s="228"/>
      <c r="AU257" s="467"/>
    </row>
    <row r="258" spans="1:120" x14ac:dyDescent="0.25">
      <c r="A258" s="335"/>
      <c r="B258" s="361" t="s">
        <v>34</v>
      </c>
      <c r="C258" s="362">
        <v>1</v>
      </c>
      <c r="D258" s="363">
        <f>C258+1</f>
        <v>2</v>
      </c>
      <c r="E258" s="363">
        <f t="shared" ref="E258:AU258" si="433">D258+1</f>
        <v>3</v>
      </c>
      <c r="F258" s="363">
        <f t="shared" si="433"/>
        <v>4</v>
      </c>
      <c r="G258" s="470">
        <f t="shared" si="433"/>
        <v>5</v>
      </c>
      <c r="H258" s="363">
        <f t="shared" si="433"/>
        <v>6</v>
      </c>
      <c r="I258" s="363">
        <f t="shared" si="433"/>
        <v>7</v>
      </c>
      <c r="J258" s="363">
        <f t="shared" si="433"/>
        <v>8</v>
      </c>
      <c r="K258" s="470">
        <f t="shared" si="433"/>
        <v>9</v>
      </c>
      <c r="L258" s="363">
        <f t="shared" si="433"/>
        <v>10</v>
      </c>
      <c r="M258" s="363">
        <f t="shared" si="433"/>
        <v>11</v>
      </c>
      <c r="N258" s="363">
        <f t="shared" si="433"/>
        <v>12</v>
      </c>
      <c r="O258" s="363">
        <f t="shared" si="433"/>
        <v>13</v>
      </c>
      <c r="P258" s="470">
        <f t="shared" si="433"/>
        <v>14</v>
      </c>
      <c r="Q258" s="363">
        <f t="shared" si="433"/>
        <v>15</v>
      </c>
      <c r="R258" s="363">
        <f t="shared" si="433"/>
        <v>16</v>
      </c>
      <c r="S258" s="363">
        <f t="shared" si="433"/>
        <v>17</v>
      </c>
      <c r="T258" s="470">
        <f t="shared" si="433"/>
        <v>18</v>
      </c>
      <c r="U258" s="363">
        <f t="shared" si="433"/>
        <v>19</v>
      </c>
      <c r="V258" s="363">
        <f t="shared" si="433"/>
        <v>20</v>
      </c>
      <c r="W258" s="363">
        <f t="shared" si="433"/>
        <v>21</v>
      </c>
      <c r="X258" s="363">
        <f t="shared" si="433"/>
        <v>22</v>
      </c>
      <c r="Y258" s="470">
        <f t="shared" si="433"/>
        <v>23</v>
      </c>
      <c r="Z258" s="363">
        <f t="shared" si="433"/>
        <v>24</v>
      </c>
      <c r="AA258" s="363">
        <f t="shared" si="433"/>
        <v>25</v>
      </c>
      <c r="AB258" s="363">
        <f t="shared" si="433"/>
        <v>26</v>
      </c>
      <c r="AC258" s="470">
        <f t="shared" si="433"/>
        <v>27</v>
      </c>
      <c r="AD258" s="363">
        <f t="shared" si="433"/>
        <v>28</v>
      </c>
      <c r="AE258" s="363">
        <f t="shared" si="433"/>
        <v>29</v>
      </c>
      <c r="AF258" s="363">
        <f t="shared" si="433"/>
        <v>30</v>
      </c>
      <c r="AG258" s="363">
        <f t="shared" si="433"/>
        <v>31</v>
      </c>
      <c r="AH258" s="470">
        <f t="shared" si="433"/>
        <v>32</v>
      </c>
      <c r="AI258" s="363">
        <f t="shared" si="433"/>
        <v>33</v>
      </c>
      <c r="AJ258" s="363">
        <f t="shared" si="433"/>
        <v>34</v>
      </c>
      <c r="AK258" s="363">
        <f t="shared" si="433"/>
        <v>35</v>
      </c>
      <c r="AL258" s="470">
        <f t="shared" si="433"/>
        <v>36</v>
      </c>
      <c r="AM258" s="363">
        <f t="shared" si="433"/>
        <v>37</v>
      </c>
      <c r="AN258" s="363">
        <f t="shared" si="433"/>
        <v>38</v>
      </c>
      <c r="AO258" s="363">
        <f t="shared" si="433"/>
        <v>39</v>
      </c>
      <c r="AP258" s="363">
        <f t="shared" si="433"/>
        <v>40</v>
      </c>
      <c r="AQ258" s="470">
        <f t="shared" si="433"/>
        <v>41</v>
      </c>
      <c r="AR258" s="363">
        <f t="shared" si="433"/>
        <v>42</v>
      </c>
      <c r="AS258" s="363">
        <f t="shared" si="433"/>
        <v>43</v>
      </c>
      <c r="AT258" s="363">
        <f t="shared" si="433"/>
        <v>44</v>
      </c>
      <c r="AU258" s="470">
        <f t="shared" si="433"/>
        <v>45</v>
      </c>
      <c r="AV258" s="89"/>
      <c r="AX258" s="66"/>
      <c r="AY258" s="66"/>
      <c r="AZ258" s="66"/>
      <c r="BA258" s="66"/>
      <c r="BB258" s="66"/>
      <c r="BC258" s="66"/>
      <c r="BD258" s="66"/>
      <c r="BE258" s="66"/>
      <c r="BF258" s="66"/>
      <c r="BG258" s="66"/>
      <c r="BH258" s="66"/>
      <c r="BI258" s="66"/>
      <c r="BJ258" s="66"/>
      <c r="BK258" s="66"/>
      <c r="BL258" s="66"/>
      <c r="BM258" s="66"/>
      <c r="BN258" s="66"/>
      <c r="BO258" s="66"/>
      <c r="BP258" s="66"/>
      <c r="BQ258" s="66"/>
      <c r="BR258" s="66"/>
      <c r="BS258" s="66"/>
      <c r="BT258" s="66"/>
      <c r="BU258" s="66"/>
      <c r="BV258" s="66"/>
      <c r="BW258" s="66"/>
      <c r="BX258" s="66"/>
      <c r="BY258" s="66"/>
      <c r="BZ258" s="66"/>
      <c r="CA258" s="66"/>
      <c r="CB258" s="66"/>
      <c r="CC258" s="66"/>
      <c r="CD258" s="66"/>
      <c r="CE258" s="66"/>
      <c r="CF258" s="66"/>
      <c r="CG258" s="66"/>
      <c r="CH258" s="66"/>
      <c r="CI258" s="66"/>
      <c r="CJ258" s="66"/>
      <c r="CK258" s="66"/>
      <c r="CL258" s="66"/>
      <c r="CM258" s="66"/>
      <c r="CN258" s="66"/>
      <c r="CO258" s="66"/>
      <c r="CP258" s="66"/>
      <c r="CQ258" s="66"/>
      <c r="CR258" s="66"/>
      <c r="CS258" s="66"/>
      <c r="CT258" s="66"/>
      <c r="CU258" s="66"/>
      <c r="CV258" s="66"/>
      <c r="CW258" s="66"/>
      <c r="CX258" s="66"/>
      <c r="CY258" s="66"/>
      <c r="CZ258" s="66"/>
      <c r="DA258" s="66"/>
      <c r="DB258" s="66"/>
      <c r="DC258" s="66"/>
      <c r="DD258" s="66"/>
      <c r="DE258" s="66"/>
      <c r="DF258" s="66"/>
      <c r="DG258" s="66"/>
      <c r="DH258" s="66"/>
      <c r="DI258" s="66"/>
      <c r="DJ258" s="66"/>
      <c r="DK258" s="66"/>
      <c r="DL258" s="66"/>
      <c r="DM258" s="66"/>
      <c r="DN258" s="66"/>
      <c r="DO258" s="66"/>
      <c r="DP258" s="66"/>
    </row>
    <row r="259" spans="1:120" x14ac:dyDescent="0.25">
      <c r="A259" s="48"/>
      <c r="B259" s="49">
        <v>1</v>
      </c>
      <c r="C259" s="358" t="str">
        <f>IFERROR(VLOOKUP($B259,C$228:C$241,1,FALSE),"0")</f>
        <v>0</v>
      </c>
      <c r="D259" s="358" t="str">
        <f t="shared" ref="D259:E259" si="434">IFERROR(VLOOKUP($B259,D$228:D$241,1,FALSE),"0")</f>
        <v>0</v>
      </c>
      <c r="E259" s="358" t="str">
        <f t="shared" si="434"/>
        <v>0</v>
      </c>
      <c r="F259" s="345">
        <f t="shared" ref="F259:AU265" si="435">IFERROR(VLOOKUP($B259,F$228:F$241,1,FALSE),"0")</f>
        <v>1</v>
      </c>
      <c r="G259" s="455">
        <f t="shared" si="435"/>
        <v>1</v>
      </c>
      <c r="H259" s="345">
        <f t="shared" si="435"/>
        <v>1</v>
      </c>
      <c r="I259" s="345">
        <f t="shared" si="435"/>
        <v>1</v>
      </c>
      <c r="J259" s="345">
        <f t="shared" si="435"/>
        <v>1</v>
      </c>
      <c r="K259" s="455" t="str">
        <f t="shared" si="435"/>
        <v>0</v>
      </c>
      <c r="L259" s="345" t="str">
        <f t="shared" si="435"/>
        <v>0</v>
      </c>
      <c r="M259" s="345" t="str">
        <f t="shared" si="435"/>
        <v>0</v>
      </c>
      <c r="N259" s="345" t="str">
        <f t="shared" si="435"/>
        <v>0</v>
      </c>
      <c r="O259" s="345">
        <f t="shared" si="435"/>
        <v>1</v>
      </c>
      <c r="P259" s="455">
        <f t="shared" si="435"/>
        <v>1</v>
      </c>
      <c r="Q259" s="345">
        <f t="shared" si="435"/>
        <v>1</v>
      </c>
      <c r="R259" s="345">
        <f t="shared" si="435"/>
        <v>1</v>
      </c>
      <c r="S259" s="345">
        <f t="shared" si="435"/>
        <v>1</v>
      </c>
      <c r="T259" s="455" t="str">
        <f t="shared" si="435"/>
        <v>0</v>
      </c>
      <c r="U259" s="345" t="str">
        <f t="shared" si="435"/>
        <v>0</v>
      </c>
      <c r="V259" s="345" t="str">
        <f t="shared" si="435"/>
        <v>0</v>
      </c>
      <c r="W259" s="345" t="str">
        <f t="shared" si="435"/>
        <v>0</v>
      </c>
      <c r="X259" s="345">
        <f t="shared" si="435"/>
        <v>1</v>
      </c>
      <c r="Y259" s="455">
        <f t="shared" si="435"/>
        <v>1</v>
      </c>
      <c r="Z259" s="345">
        <f t="shared" si="435"/>
        <v>1</v>
      </c>
      <c r="AA259" s="345">
        <f t="shared" si="435"/>
        <v>1</v>
      </c>
      <c r="AB259" s="345">
        <f t="shared" si="435"/>
        <v>1</v>
      </c>
      <c r="AC259" s="455" t="str">
        <f t="shared" si="435"/>
        <v>0</v>
      </c>
      <c r="AD259" s="345" t="str">
        <f t="shared" si="435"/>
        <v>0</v>
      </c>
      <c r="AE259" s="345" t="str">
        <f t="shared" si="435"/>
        <v>0</v>
      </c>
      <c r="AF259" s="345" t="str">
        <f t="shared" si="435"/>
        <v>0</v>
      </c>
      <c r="AG259" s="345">
        <f t="shared" si="435"/>
        <v>1</v>
      </c>
      <c r="AH259" s="455">
        <f t="shared" si="435"/>
        <v>1</v>
      </c>
      <c r="AI259" s="345">
        <f t="shared" si="435"/>
        <v>1</v>
      </c>
      <c r="AJ259" s="345">
        <f t="shared" si="435"/>
        <v>1</v>
      </c>
      <c r="AK259" s="345">
        <f t="shared" si="435"/>
        <v>1</v>
      </c>
      <c r="AL259" s="455" t="str">
        <f t="shared" si="435"/>
        <v>0</v>
      </c>
      <c r="AM259" s="345" t="str">
        <f t="shared" si="435"/>
        <v>0</v>
      </c>
      <c r="AN259" s="345" t="str">
        <f t="shared" si="435"/>
        <v>0</v>
      </c>
      <c r="AO259" s="345" t="str">
        <f t="shared" si="435"/>
        <v>0</v>
      </c>
      <c r="AP259" s="345">
        <f t="shared" si="435"/>
        <v>1</v>
      </c>
      <c r="AQ259" s="455">
        <f t="shared" si="435"/>
        <v>1</v>
      </c>
      <c r="AR259" s="345">
        <f t="shared" si="435"/>
        <v>1</v>
      </c>
      <c r="AS259" s="345">
        <f t="shared" si="435"/>
        <v>1</v>
      </c>
      <c r="AT259" s="345">
        <f t="shared" si="435"/>
        <v>1</v>
      </c>
      <c r="AU259" s="455" t="str">
        <f t="shared" si="435"/>
        <v>0</v>
      </c>
      <c r="AV259" s="50"/>
      <c r="AX259" s="66"/>
      <c r="AY259" s="66"/>
      <c r="AZ259" s="66"/>
      <c r="BA259" s="66"/>
      <c r="BB259" s="66"/>
      <c r="BC259" s="66"/>
      <c r="BD259" s="66"/>
      <c r="BE259" s="66"/>
      <c r="BF259" s="66"/>
      <c r="BG259" s="66"/>
      <c r="BH259" s="66"/>
      <c r="BI259" s="66"/>
      <c r="BJ259" s="66"/>
      <c r="BK259" s="66"/>
      <c r="BL259" s="66"/>
      <c r="BM259" s="66"/>
      <c r="BN259" s="66"/>
      <c r="BO259" s="66"/>
      <c r="BP259" s="66"/>
      <c r="BQ259" s="66"/>
      <c r="BR259" s="66"/>
      <c r="BS259" s="66"/>
      <c r="BT259" s="66"/>
      <c r="BU259" s="66"/>
      <c r="BV259" s="66"/>
      <c r="BW259" s="66"/>
      <c r="BX259" s="66"/>
      <c r="BY259" s="66"/>
      <c r="BZ259" s="66"/>
      <c r="CA259" s="66"/>
      <c r="CB259" s="66"/>
      <c r="CC259" s="66"/>
      <c r="CD259" s="66"/>
      <c r="CE259" s="66"/>
      <c r="CF259" s="66"/>
      <c r="CG259" s="66"/>
      <c r="CH259" s="66"/>
      <c r="CI259" s="66"/>
      <c r="CJ259" s="66"/>
      <c r="CK259" s="66"/>
      <c r="CL259" s="66"/>
      <c r="CM259" s="66"/>
      <c r="CN259" s="66"/>
      <c r="CO259" s="66"/>
      <c r="CP259" s="66"/>
      <c r="CQ259" s="66"/>
      <c r="CR259" s="66"/>
      <c r="CS259" s="66"/>
      <c r="CT259" s="66"/>
      <c r="CU259" s="66"/>
      <c r="CV259" s="66"/>
      <c r="CW259" s="66"/>
      <c r="CX259" s="66"/>
      <c r="CY259" s="66"/>
      <c r="CZ259" s="66"/>
      <c r="DA259" s="66"/>
      <c r="DB259" s="66"/>
      <c r="DC259" s="66"/>
      <c r="DD259" s="66"/>
      <c r="DE259" s="66"/>
      <c r="DF259" s="66"/>
      <c r="DG259" s="66"/>
      <c r="DH259" s="66"/>
      <c r="DI259" s="66"/>
      <c r="DJ259" s="66"/>
      <c r="DK259" s="66"/>
      <c r="DL259" s="66"/>
      <c r="DM259" s="66"/>
      <c r="DN259" s="66"/>
      <c r="DO259" s="66"/>
      <c r="DP259" s="66"/>
    </row>
    <row r="260" spans="1:120" x14ac:dyDescent="0.25">
      <c r="A260" s="48"/>
      <c r="B260" s="49">
        <f>B259+1</f>
        <v>2</v>
      </c>
      <c r="C260" s="358" t="str">
        <f t="shared" ref="C260:R290" si="436">IFERROR(VLOOKUP($B260,C$228:C$241,1,FALSE),"0")</f>
        <v>0</v>
      </c>
      <c r="D260" s="358" t="str">
        <f t="shared" si="436"/>
        <v>0</v>
      </c>
      <c r="E260" s="358" t="str">
        <f t="shared" si="436"/>
        <v>0</v>
      </c>
      <c r="F260" s="345" t="str">
        <f t="shared" si="436"/>
        <v>0</v>
      </c>
      <c r="G260" s="455" t="str">
        <f t="shared" si="436"/>
        <v>0</v>
      </c>
      <c r="H260" s="345">
        <f t="shared" si="436"/>
        <v>2</v>
      </c>
      <c r="I260" s="345">
        <f t="shared" si="436"/>
        <v>2</v>
      </c>
      <c r="J260" s="345">
        <f t="shared" si="436"/>
        <v>2</v>
      </c>
      <c r="K260" s="455" t="str">
        <f t="shared" si="436"/>
        <v>0</v>
      </c>
      <c r="L260" s="345">
        <f t="shared" si="436"/>
        <v>2</v>
      </c>
      <c r="M260" s="345" t="str">
        <f t="shared" si="436"/>
        <v>0</v>
      </c>
      <c r="N260" s="345" t="str">
        <f t="shared" si="436"/>
        <v>0</v>
      </c>
      <c r="O260" s="345" t="str">
        <f t="shared" si="436"/>
        <v>0</v>
      </c>
      <c r="P260" s="455" t="str">
        <f t="shared" si="436"/>
        <v>0</v>
      </c>
      <c r="Q260" s="345">
        <f t="shared" si="436"/>
        <v>2</v>
      </c>
      <c r="R260" s="345" t="str">
        <f t="shared" si="436"/>
        <v>0</v>
      </c>
      <c r="S260" s="345">
        <f t="shared" si="435"/>
        <v>2</v>
      </c>
      <c r="T260" s="455" t="str">
        <f t="shared" si="435"/>
        <v>0</v>
      </c>
      <c r="U260" s="345">
        <f t="shared" si="435"/>
        <v>2</v>
      </c>
      <c r="V260" s="345">
        <f t="shared" si="435"/>
        <v>2</v>
      </c>
      <c r="W260" s="345" t="str">
        <f t="shared" si="435"/>
        <v>0</v>
      </c>
      <c r="X260" s="345" t="str">
        <f t="shared" si="435"/>
        <v>0</v>
      </c>
      <c r="Y260" s="455" t="str">
        <f t="shared" si="435"/>
        <v>0</v>
      </c>
      <c r="Z260" s="345">
        <f t="shared" si="435"/>
        <v>2</v>
      </c>
      <c r="AA260" s="345" t="str">
        <f t="shared" si="435"/>
        <v>0</v>
      </c>
      <c r="AB260" s="345">
        <f t="shared" si="435"/>
        <v>2</v>
      </c>
      <c r="AC260" s="455" t="str">
        <f t="shared" si="435"/>
        <v>0</v>
      </c>
      <c r="AD260" s="345" t="str">
        <f t="shared" si="435"/>
        <v>0</v>
      </c>
      <c r="AE260" s="345" t="str">
        <f t="shared" si="435"/>
        <v>0</v>
      </c>
      <c r="AF260" s="345">
        <f t="shared" si="435"/>
        <v>2</v>
      </c>
      <c r="AG260" s="345">
        <f t="shared" si="435"/>
        <v>2</v>
      </c>
      <c r="AH260" s="455" t="str">
        <f t="shared" si="435"/>
        <v>0</v>
      </c>
      <c r="AI260" s="345">
        <f t="shared" si="435"/>
        <v>2</v>
      </c>
      <c r="AJ260" s="345">
        <f t="shared" si="435"/>
        <v>2</v>
      </c>
      <c r="AK260" s="345">
        <f t="shared" si="435"/>
        <v>2</v>
      </c>
      <c r="AL260" s="455" t="str">
        <f t="shared" si="435"/>
        <v>0</v>
      </c>
      <c r="AM260" s="345" t="str">
        <f t="shared" si="435"/>
        <v>0</v>
      </c>
      <c r="AN260" s="345" t="str">
        <f t="shared" si="435"/>
        <v>0</v>
      </c>
      <c r="AO260" s="345" t="str">
        <f t="shared" si="435"/>
        <v>0</v>
      </c>
      <c r="AP260" s="345" t="str">
        <f t="shared" si="435"/>
        <v>0</v>
      </c>
      <c r="AQ260" s="455">
        <f t="shared" si="435"/>
        <v>2</v>
      </c>
      <c r="AR260" s="345">
        <f t="shared" si="435"/>
        <v>2</v>
      </c>
      <c r="AS260" s="345">
        <f t="shared" si="435"/>
        <v>2</v>
      </c>
      <c r="AT260" s="345">
        <f t="shared" si="435"/>
        <v>2</v>
      </c>
      <c r="AU260" s="455" t="str">
        <f t="shared" si="435"/>
        <v>0</v>
      </c>
      <c r="AV260" s="50"/>
      <c r="AX260" s="66"/>
      <c r="AY260" s="66"/>
      <c r="AZ260" s="66"/>
      <c r="BA260" s="66"/>
      <c r="BB260" s="66"/>
      <c r="BC260" s="66"/>
      <c r="BD260" s="66"/>
      <c r="BE260" s="66"/>
      <c r="BF260" s="66"/>
      <c r="BG260" s="66"/>
      <c r="BH260" s="66"/>
      <c r="BI260" s="66"/>
      <c r="BJ260" s="66"/>
      <c r="BK260" s="66"/>
      <c r="BL260" s="66"/>
      <c r="BM260" s="66"/>
      <c r="BN260" s="66"/>
      <c r="BO260" s="66"/>
      <c r="BP260" s="66"/>
      <c r="BQ260" s="66"/>
      <c r="BR260" s="66"/>
      <c r="BS260" s="66"/>
      <c r="BT260" s="66"/>
      <c r="BU260" s="66"/>
      <c r="BV260" s="66"/>
      <c r="BW260" s="66"/>
      <c r="BX260" s="66"/>
      <c r="BY260" s="66"/>
      <c r="BZ260" s="66"/>
      <c r="CA260" s="66"/>
      <c r="CB260" s="66"/>
      <c r="CC260" s="66"/>
      <c r="CD260" s="66"/>
      <c r="CE260" s="66"/>
      <c r="CF260" s="66"/>
      <c r="CG260" s="66"/>
      <c r="CH260" s="66"/>
      <c r="CI260" s="66"/>
      <c r="CJ260" s="66"/>
      <c r="CK260" s="66"/>
      <c r="CL260" s="66"/>
      <c r="CM260" s="66"/>
      <c r="CN260" s="66"/>
      <c r="CO260" s="66"/>
      <c r="CP260" s="66"/>
      <c r="CQ260" s="66"/>
      <c r="CR260" s="66"/>
      <c r="CS260" s="66"/>
      <c r="CT260" s="66"/>
      <c r="CU260" s="66"/>
      <c r="CV260" s="66"/>
      <c r="CW260" s="66"/>
      <c r="CX260" s="66"/>
      <c r="CY260" s="66"/>
      <c r="CZ260" s="66"/>
      <c r="DA260" s="66"/>
      <c r="DB260" s="66"/>
      <c r="DC260" s="66"/>
      <c r="DD260" s="66"/>
      <c r="DE260" s="66"/>
      <c r="DF260" s="66"/>
      <c r="DG260" s="66"/>
      <c r="DH260" s="66"/>
      <c r="DI260" s="66"/>
      <c r="DJ260" s="66"/>
      <c r="DK260" s="66"/>
      <c r="DL260" s="66"/>
      <c r="DM260" s="66"/>
      <c r="DN260" s="66"/>
      <c r="DO260" s="66"/>
      <c r="DP260" s="66"/>
    </row>
    <row r="261" spans="1:120" x14ac:dyDescent="0.25">
      <c r="A261" s="48"/>
      <c r="B261" s="49">
        <f t="shared" ref="B261:B290" si="437">B260+1</f>
        <v>3</v>
      </c>
      <c r="C261" s="358">
        <f t="shared" si="436"/>
        <v>3</v>
      </c>
      <c r="D261" s="358" t="str">
        <f t="shared" si="436"/>
        <v>0</v>
      </c>
      <c r="E261" s="358" t="str">
        <f t="shared" si="436"/>
        <v>0</v>
      </c>
      <c r="F261" s="345">
        <f t="shared" si="435"/>
        <v>3</v>
      </c>
      <c r="G261" s="455" t="str">
        <f t="shared" si="435"/>
        <v>0</v>
      </c>
      <c r="H261" s="345">
        <f t="shared" si="435"/>
        <v>3</v>
      </c>
      <c r="I261" s="345" t="str">
        <f t="shared" si="435"/>
        <v>0</v>
      </c>
      <c r="J261" s="345">
        <f t="shared" si="435"/>
        <v>3</v>
      </c>
      <c r="K261" s="455" t="str">
        <f t="shared" si="435"/>
        <v>0</v>
      </c>
      <c r="L261" s="345" t="str">
        <f t="shared" si="435"/>
        <v>0</v>
      </c>
      <c r="M261" s="345" t="str">
        <f t="shared" si="435"/>
        <v>0</v>
      </c>
      <c r="N261" s="345" t="str">
        <f t="shared" si="435"/>
        <v>0</v>
      </c>
      <c r="O261" s="345">
        <f t="shared" si="435"/>
        <v>3</v>
      </c>
      <c r="P261" s="455">
        <f t="shared" si="435"/>
        <v>3</v>
      </c>
      <c r="Q261" s="345" t="str">
        <f t="shared" si="435"/>
        <v>0</v>
      </c>
      <c r="R261" s="345">
        <f t="shared" si="435"/>
        <v>3</v>
      </c>
      <c r="S261" s="345">
        <f t="shared" si="435"/>
        <v>3</v>
      </c>
      <c r="T261" s="455" t="str">
        <f t="shared" si="435"/>
        <v>0</v>
      </c>
      <c r="U261" s="345">
        <f t="shared" si="435"/>
        <v>3</v>
      </c>
      <c r="V261" s="345" t="str">
        <f t="shared" si="435"/>
        <v>0</v>
      </c>
      <c r="W261" s="345">
        <f t="shared" si="435"/>
        <v>3</v>
      </c>
      <c r="X261" s="345">
        <f t="shared" si="435"/>
        <v>3</v>
      </c>
      <c r="Y261" s="455" t="str">
        <f t="shared" si="435"/>
        <v>0</v>
      </c>
      <c r="Z261" s="345" t="str">
        <f t="shared" si="435"/>
        <v>0</v>
      </c>
      <c r="AA261" s="345" t="str">
        <f t="shared" si="435"/>
        <v>0</v>
      </c>
      <c r="AB261" s="345" t="str">
        <f t="shared" si="435"/>
        <v>0</v>
      </c>
      <c r="AC261" s="455" t="str">
        <f t="shared" si="435"/>
        <v>0</v>
      </c>
      <c r="AD261" s="345">
        <f t="shared" si="435"/>
        <v>3</v>
      </c>
      <c r="AE261" s="345">
        <f t="shared" si="435"/>
        <v>3</v>
      </c>
      <c r="AF261" s="345">
        <f t="shared" si="435"/>
        <v>3</v>
      </c>
      <c r="AG261" s="345" t="str">
        <f t="shared" si="435"/>
        <v>0</v>
      </c>
      <c r="AH261" s="455" t="str">
        <f t="shared" si="435"/>
        <v>0</v>
      </c>
      <c r="AI261" s="345" t="str">
        <f t="shared" si="435"/>
        <v>0</v>
      </c>
      <c r="AJ261" s="345" t="str">
        <f t="shared" si="435"/>
        <v>0</v>
      </c>
      <c r="AK261" s="345" t="str">
        <f t="shared" si="435"/>
        <v>0</v>
      </c>
      <c r="AL261" s="455" t="str">
        <f t="shared" si="435"/>
        <v>0</v>
      </c>
      <c r="AM261" s="345">
        <f t="shared" si="435"/>
        <v>3</v>
      </c>
      <c r="AN261" s="345" t="str">
        <f t="shared" si="435"/>
        <v>0</v>
      </c>
      <c r="AO261" s="345">
        <f t="shared" si="435"/>
        <v>3</v>
      </c>
      <c r="AP261" s="345">
        <f t="shared" si="435"/>
        <v>3</v>
      </c>
      <c r="AQ261" s="455" t="str">
        <f t="shared" si="435"/>
        <v>0</v>
      </c>
      <c r="AR261" s="345" t="str">
        <f t="shared" si="435"/>
        <v>0</v>
      </c>
      <c r="AS261" s="345">
        <f t="shared" si="435"/>
        <v>3</v>
      </c>
      <c r="AT261" s="345" t="str">
        <f t="shared" si="435"/>
        <v>0</v>
      </c>
      <c r="AU261" s="455" t="str">
        <f t="shared" si="435"/>
        <v>0</v>
      </c>
      <c r="AV261" s="50"/>
      <c r="AX261" s="66"/>
      <c r="AY261" s="66"/>
      <c r="AZ261" s="66"/>
      <c r="BA261" s="66"/>
      <c r="BB261" s="66"/>
      <c r="BC261" s="66"/>
      <c r="BD261" s="66"/>
      <c r="BE261" s="66"/>
      <c r="BF261" s="66"/>
      <c r="BG261" s="66"/>
      <c r="BH261" s="66"/>
      <c r="BI261" s="66"/>
      <c r="BJ261" s="66"/>
      <c r="BK261" s="66"/>
      <c r="BL261" s="66"/>
      <c r="BM261" s="66"/>
      <c r="BN261" s="66"/>
      <c r="BO261" s="66"/>
      <c r="BP261" s="66"/>
      <c r="BQ261" s="66"/>
      <c r="BR261" s="66"/>
      <c r="BS261" s="66"/>
      <c r="BT261" s="66"/>
      <c r="BU261" s="66"/>
      <c r="BV261" s="66"/>
      <c r="BW261" s="66"/>
      <c r="BX261" s="66"/>
      <c r="BY261" s="66"/>
      <c r="BZ261" s="66"/>
      <c r="CA261" s="66"/>
      <c r="CB261" s="66"/>
      <c r="CC261" s="66"/>
      <c r="CD261" s="66"/>
      <c r="CE261" s="66"/>
      <c r="CF261" s="66"/>
      <c r="CG261" s="66"/>
      <c r="CH261" s="66"/>
      <c r="CI261" s="66"/>
      <c r="CJ261" s="66"/>
      <c r="CK261" s="66"/>
      <c r="CL261" s="66"/>
      <c r="CM261" s="66"/>
      <c r="CN261" s="66"/>
      <c r="CO261" s="66"/>
      <c r="CP261" s="66"/>
      <c r="CQ261" s="66"/>
      <c r="CR261" s="66"/>
      <c r="CS261" s="66"/>
      <c r="CT261" s="66"/>
      <c r="CU261" s="66"/>
      <c r="CV261" s="66"/>
      <c r="CW261" s="66"/>
      <c r="CX261" s="66"/>
      <c r="CY261" s="66"/>
      <c r="CZ261" s="66"/>
      <c r="DA261" s="66"/>
      <c r="DB261" s="66"/>
      <c r="DC261" s="66"/>
      <c r="DD261" s="66"/>
      <c r="DE261" s="66"/>
      <c r="DF261" s="66"/>
      <c r="DG261" s="66"/>
      <c r="DH261" s="66"/>
      <c r="DI261" s="66"/>
      <c r="DJ261" s="66"/>
      <c r="DK261" s="66"/>
      <c r="DL261" s="66"/>
      <c r="DM261" s="66"/>
      <c r="DN261" s="66"/>
      <c r="DO261" s="66"/>
      <c r="DP261" s="66"/>
    </row>
    <row r="262" spans="1:120" x14ac:dyDescent="0.25">
      <c r="A262" s="48"/>
      <c r="B262" s="49">
        <f t="shared" si="437"/>
        <v>4</v>
      </c>
      <c r="C262" s="358">
        <f t="shared" si="436"/>
        <v>4</v>
      </c>
      <c r="D262" s="358">
        <f t="shared" si="436"/>
        <v>4</v>
      </c>
      <c r="E262" s="358" t="str">
        <f t="shared" si="436"/>
        <v>0</v>
      </c>
      <c r="F262" s="345">
        <f t="shared" si="435"/>
        <v>4</v>
      </c>
      <c r="G262" s="455" t="str">
        <f t="shared" si="435"/>
        <v>0</v>
      </c>
      <c r="H262" s="345" t="str">
        <f t="shared" si="435"/>
        <v>0</v>
      </c>
      <c r="I262" s="345">
        <f t="shared" si="435"/>
        <v>4</v>
      </c>
      <c r="J262" s="345" t="str">
        <f t="shared" si="435"/>
        <v>0</v>
      </c>
      <c r="K262" s="455" t="str">
        <f t="shared" si="435"/>
        <v>0</v>
      </c>
      <c r="L262" s="345">
        <f t="shared" si="435"/>
        <v>4</v>
      </c>
      <c r="M262" s="345" t="str">
        <f t="shared" si="435"/>
        <v>0</v>
      </c>
      <c r="N262" s="345" t="str">
        <f t="shared" si="435"/>
        <v>0</v>
      </c>
      <c r="O262" s="345" t="str">
        <f t="shared" si="435"/>
        <v>0</v>
      </c>
      <c r="P262" s="455" t="str">
        <f t="shared" si="435"/>
        <v>0</v>
      </c>
      <c r="Q262" s="345">
        <f t="shared" si="435"/>
        <v>4</v>
      </c>
      <c r="R262" s="345">
        <f t="shared" si="435"/>
        <v>4</v>
      </c>
      <c r="S262" s="345" t="str">
        <f t="shared" si="435"/>
        <v>0</v>
      </c>
      <c r="T262" s="455" t="str">
        <f t="shared" si="435"/>
        <v>0</v>
      </c>
      <c r="U262" s="345">
        <f t="shared" si="435"/>
        <v>4</v>
      </c>
      <c r="V262" s="345" t="str">
        <f t="shared" si="435"/>
        <v>0</v>
      </c>
      <c r="W262" s="345" t="str">
        <f t="shared" si="435"/>
        <v>0</v>
      </c>
      <c r="X262" s="345">
        <f t="shared" si="435"/>
        <v>4</v>
      </c>
      <c r="Y262" s="455" t="str">
        <f t="shared" si="435"/>
        <v>0</v>
      </c>
      <c r="Z262" s="345" t="str">
        <f t="shared" si="435"/>
        <v>0</v>
      </c>
      <c r="AA262" s="345">
        <f t="shared" si="435"/>
        <v>4</v>
      </c>
      <c r="AB262" s="345" t="str">
        <f t="shared" si="435"/>
        <v>0</v>
      </c>
      <c r="AC262" s="455" t="str">
        <f t="shared" si="435"/>
        <v>0</v>
      </c>
      <c r="AD262" s="345">
        <f t="shared" si="435"/>
        <v>4</v>
      </c>
      <c r="AE262" s="345" t="str">
        <f t="shared" si="435"/>
        <v>0</v>
      </c>
      <c r="AF262" s="345" t="str">
        <f t="shared" si="435"/>
        <v>0</v>
      </c>
      <c r="AG262" s="345">
        <f t="shared" si="435"/>
        <v>4</v>
      </c>
      <c r="AH262" s="455" t="str">
        <f t="shared" si="435"/>
        <v>0</v>
      </c>
      <c r="AI262" s="345" t="str">
        <f t="shared" si="435"/>
        <v>0</v>
      </c>
      <c r="AJ262" s="345">
        <f t="shared" si="435"/>
        <v>4</v>
      </c>
      <c r="AK262" s="345">
        <f t="shared" si="435"/>
        <v>4</v>
      </c>
      <c r="AL262" s="455" t="str">
        <f t="shared" si="435"/>
        <v>0</v>
      </c>
      <c r="AM262" s="345" t="str">
        <f t="shared" si="435"/>
        <v>0</v>
      </c>
      <c r="AN262" s="345" t="str">
        <f t="shared" si="435"/>
        <v>0</v>
      </c>
      <c r="AO262" s="345">
        <f t="shared" si="435"/>
        <v>4</v>
      </c>
      <c r="AP262" s="345">
        <f t="shared" si="435"/>
        <v>4</v>
      </c>
      <c r="AQ262" s="455" t="str">
        <f t="shared" si="435"/>
        <v>0</v>
      </c>
      <c r="AR262" s="345" t="str">
        <f t="shared" si="435"/>
        <v>0</v>
      </c>
      <c r="AS262" s="345" t="str">
        <f t="shared" si="435"/>
        <v>0</v>
      </c>
      <c r="AT262" s="345" t="str">
        <f t="shared" si="435"/>
        <v>0</v>
      </c>
      <c r="AU262" s="455" t="str">
        <f t="shared" si="435"/>
        <v>0</v>
      </c>
      <c r="AV262" s="50"/>
      <c r="AX262" s="66"/>
      <c r="AY262" s="66"/>
      <c r="AZ262" s="66"/>
      <c r="BA262" s="66"/>
      <c r="BB262" s="66"/>
      <c r="BC262" s="66"/>
      <c r="BD262" s="66"/>
      <c r="BE262" s="66"/>
      <c r="BF262" s="66"/>
      <c r="BG262" s="66"/>
      <c r="BH262" s="66"/>
      <c r="BI262" s="66"/>
      <c r="BJ262" s="66"/>
      <c r="BK262" s="66"/>
      <c r="BL262" s="66"/>
      <c r="BM262" s="66"/>
      <c r="BN262" s="66"/>
      <c r="BO262" s="66"/>
      <c r="BP262" s="66"/>
      <c r="BQ262" s="66"/>
      <c r="BR262" s="66"/>
      <c r="BS262" s="66"/>
      <c r="BT262" s="66"/>
      <c r="BU262" s="66"/>
      <c r="BV262" s="66"/>
      <c r="BW262" s="66"/>
      <c r="BX262" s="66"/>
      <c r="BY262" s="66"/>
      <c r="BZ262" s="66"/>
      <c r="CA262" s="66"/>
      <c r="CB262" s="66"/>
      <c r="CC262" s="66"/>
      <c r="CD262" s="66"/>
      <c r="CE262" s="66"/>
      <c r="CF262" s="66"/>
      <c r="CG262" s="66"/>
      <c r="CH262" s="66"/>
      <c r="CI262" s="66"/>
      <c r="CJ262" s="66"/>
      <c r="CK262" s="66"/>
      <c r="CL262" s="66"/>
      <c r="CM262" s="66"/>
      <c r="CN262" s="66"/>
      <c r="CO262" s="66"/>
      <c r="CP262" s="66"/>
      <c r="CQ262" s="66"/>
      <c r="CR262" s="66"/>
      <c r="CS262" s="66"/>
      <c r="CT262" s="66"/>
      <c r="CU262" s="66"/>
      <c r="CV262" s="66"/>
      <c r="CW262" s="66"/>
      <c r="CX262" s="66"/>
      <c r="CY262" s="66"/>
      <c r="CZ262" s="66"/>
      <c r="DA262" s="66"/>
      <c r="DB262" s="66"/>
      <c r="DC262" s="66"/>
      <c r="DD262" s="66"/>
      <c r="DE262" s="66"/>
      <c r="DF262" s="66"/>
      <c r="DG262" s="66"/>
      <c r="DH262" s="66"/>
      <c r="DI262" s="66"/>
      <c r="DJ262" s="66"/>
      <c r="DK262" s="66"/>
      <c r="DL262" s="66"/>
      <c r="DM262" s="66"/>
      <c r="DN262" s="66"/>
      <c r="DO262" s="66"/>
      <c r="DP262" s="66"/>
    </row>
    <row r="263" spans="1:120" x14ac:dyDescent="0.25">
      <c r="A263" s="48"/>
      <c r="B263" s="49">
        <f t="shared" si="437"/>
        <v>5</v>
      </c>
      <c r="C263" s="358" t="str">
        <f t="shared" si="436"/>
        <v>0</v>
      </c>
      <c r="D263" s="358" t="str">
        <f t="shared" si="436"/>
        <v>0</v>
      </c>
      <c r="E263" s="358">
        <f t="shared" si="436"/>
        <v>5</v>
      </c>
      <c r="F263" s="345">
        <f t="shared" si="435"/>
        <v>5</v>
      </c>
      <c r="G263" s="455" t="str">
        <f t="shared" si="435"/>
        <v>0</v>
      </c>
      <c r="H263" s="345">
        <f t="shared" si="435"/>
        <v>5</v>
      </c>
      <c r="I263" s="345" t="str">
        <f t="shared" si="435"/>
        <v>0</v>
      </c>
      <c r="J263" s="345" t="str">
        <f t="shared" si="435"/>
        <v>0</v>
      </c>
      <c r="K263" s="455" t="str">
        <f t="shared" si="435"/>
        <v>0</v>
      </c>
      <c r="L263" s="345" t="str">
        <f t="shared" si="435"/>
        <v>0</v>
      </c>
      <c r="M263" s="345">
        <f t="shared" si="435"/>
        <v>5</v>
      </c>
      <c r="N263" s="345" t="str">
        <f t="shared" si="435"/>
        <v>0</v>
      </c>
      <c r="O263" s="345">
        <f t="shared" si="435"/>
        <v>5</v>
      </c>
      <c r="P263" s="455" t="str">
        <f t="shared" si="435"/>
        <v>0</v>
      </c>
      <c r="Q263" s="345" t="str">
        <f t="shared" si="435"/>
        <v>0</v>
      </c>
      <c r="R263" s="345">
        <f t="shared" si="435"/>
        <v>5</v>
      </c>
      <c r="S263" s="345">
        <f t="shared" si="435"/>
        <v>5</v>
      </c>
      <c r="T263" s="455" t="str">
        <f t="shared" si="435"/>
        <v>0</v>
      </c>
      <c r="U263" s="345">
        <f t="shared" si="435"/>
        <v>5</v>
      </c>
      <c r="V263" s="345">
        <f t="shared" si="435"/>
        <v>5</v>
      </c>
      <c r="W263" s="345">
        <f t="shared" si="435"/>
        <v>5</v>
      </c>
      <c r="X263" s="345" t="str">
        <f t="shared" si="435"/>
        <v>0</v>
      </c>
      <c r="Y263" s="455" t="str">
        <f t="shared" si="435"/>
        <v>0</v>
      </c>
      <c r="Z263" s="345" t="str">
        <f t="shared" si="435"/>
        <v>0</v>
      </c>
      <c r="AA263" s="345" t="str">
        <f t="shared" si="435"/>
        <v>0</v>
      </c>
      <c r="AB263" s="345">
        <f t="shared" si="435"/>
        <v>5</v>
      </c>
      <c r="AC263" s="455" t="str">
        <f t="shared" si="435"/>
        <v>0</v>
      </c>
      <c r="AD263" s="345" t="str">
        <f t="shared" si="435"/>
        <v>0</v>
      </c>
      <c r="AE263" s="345" t="str">
        <f t="shared" si="435"/>
        <v>0</v>
      </c>
      <c r="AF263" s="345">
        <f t="shared" si="435"/>
        <v>5</v>
      </c>
      <c r="AG263" s="345">
        <f t="shared" si="435"/>
        <v>5</v>
      </c>
      <c r="AH263" s="455">
        <f t="shared" si="435"/>
        <v>5</v>
      </c>
      <c r="AI263" s="345" t="str">
        <f t="shared" si="435"/>
        <v>0</v>
      </c>
      <c r="AJ263" s="345" t="str">
        <f t="shared" si="435"/>
        <v>0</v>
      </c>
      <c r="AK263" s="345">
        <f t="shared" si="435"/>
        <v>5</v>
      </c>
      <c r="AL263" s="455" t="str">
        <f t="shared" si="435"/>
        <v>0</v>
      </c>
      <c r="AM263" s="345">
        <f t="shared" si="435"/>
        <v>5</v>
      </c>
      <c r="AN263" s="345" t="str">
        <f t="shared" si="435"/>
        <v>0</v>
      </c>
      <c r="AO263" s="345">
        <f t="shared" si="435"/>
        <v>5</v>
      </c>
      <c r="AP263" s="345">
        <f t="shared" si="435"/>
        <v>5</v>
      </c>
      <c r="AQ263" s="455" t="str">
        <f t="shared" si="435"/>
        <v>0</v>
      </c>
      <c r="AR263" s="345" t="str">
        <f t="shared" si="435"/>
        <v>0</v>
      </c>
      <c r="AS263" s="345" t="str">
        <f t="shared" si="435"/>
        <v>0</v>
      </c>
      <c r="AT263" s="345" t="str">
        <f t="shared" si="435"/>
        <v>0</v>
      </c>
      <c r="AU263" s="455" t="str">
        <f t="shared" si="435"/>
        <v>0</v>
      </c>
      <c r="AV263" s="50"/>
      <c r="AX263" s="66"/>
      <c r="AY263" s="66"/>
      <c r="AZ263" s="66"/>
      <c r="BA263" s="66"/>
      <c r="BB263" s="66"/>
      <c r="BC263" s="66"/>
      <c r="BD263" s="66"/>
      <c r="BE263" s="66"/>
      <c r="BF263" s="66"/>
      <c r="BG263" s="66"/>
      <c r="BH263" s="66"/>
      <c r="BI263" s="66"/>
      <c r="BJ263" s="66"/>
      <c r="BK263" s="66"/>
      <c r="BL263" s="66"/>
      <c r="BM263" s="66"/>
      <c r="BN263" s="66"/>
      <c r="BO263" s="66"/>
      <c r="BP263" s="66"/>
      <c r="BQ263" s="66"/>
      <c r="BR263" s="66"/>
      <c r="BS263" s="66"/>
      <c r="BT263" s="66"/>
      <c r="BU263" s="66"/>
      <c r="BV263" s="66"/>
      <c r="BW263" s="66"/>
      <c r="BX263" s="66"/>
      <c r="BY263" s="66"/>
      <c r="BZ263" s="66"/>
      <c r="CA263" s="66"/>
      <c r="CB263" s="66"/>
      <c r="CC263" s="66"/>
      <c r="CD263" s="66"/>
      <c r="CE263" s="66"/>
      <c r="CF263" s="66"/>
      <c r="CG263" s="66"/>
      <c r="CH263" s="66"/>
      <c r="CI263" s="66"/>
      <c r="CJ263" s="66"/>
      <c r="CK263" s="66"/>
      <c r="CL263" s="66"/>
      <c r="CM263" s="66"/>
      <c r="CN263" s="66"/>
      <c r="CO263" s="66"/>
      <c r="CP263" s="66"/>
      <c r="CQ263" s="66"/>
      <c r="CR263" s="66"/>
      <c r="CS263" s="66"/>
      <c r="CT263" s="66"/>
      <c r="CU263" s="66"/>
      <c r="CV263" s="66"/>
      <c r="CW263" s="66"/>
      <c r="CX263" s="66"/>
      <c r="CY263" s="66"/>
      <c r="CZ263" s="66"/>
      <c r="DA263" s="66"/>
      <c r="DB263" s="66"/>
      <c r="DC263" s="66"/>
      <c r="DD263" s="66"/>
      <c r="DE263" s="66"/>
      <c r="DF263" s="66"/>
      <c r="DG263" s="66"/>
      <c r="DH263" s="66"/>
      <c r="DI263" s="66"/>
      <c r="DJ263" s="66"/>
      <c r="DK263" s="66"/>
      <c r="DL263" s="66"/>
      <c r="DM263" s="66"/>
      <c r="DN263" s="66"/>
      <c r="DO263" s="66"/>
      <c r="DP263" s="66"/>
    </row>
    <row r="264" spans="1:120" x14ac:dyDescent="0.25">
      <c r="A264" s="48"/>
      <c r="B264" s="49">
        <f t="shared" si="437"/>
        <v>6</v>
      </c>
      <c r="C264" s="358">
        <f t="shared" si="436"/>
        <v>6</v>
      </c>
      <c r="D264" s="358">
        <f t="shared" si="436"/>
        <v>6</v>
      </c>
      <c r="E264" s="358">
        <f t="shared" si="436"/>
        <v>6</v>
      </c>
      <c r="F264" s="345" t="str">
        <f t="shared" si="435"/>
        <v>0</v>
      </c>
      <c r="G264" s="455" t="str">
        <f t="shared" si="435"/>
        <v>0</v>
      </c>
      <c r="H264" s="345" t="str">
        <f t="shared" si="435"/>
        <v>0</v>
      </c>
      <c r="I264" s="345">
        <f t="shared" si="435"/>
        <v>6</v>
      </c>
      <c r="J264" s="345" t="str">
        <f t="shared" si="435"/>
        <v>0</v>
      </c>
      <c r="K264" s="455" t="str">
        <f t="shared" si="435"/>
        <v>0</v>
      </c>
      <c r="L264" s="345" t="str">
        <f t="shared" si="435"/>
        <v>0</v>
      </c>
      <c r="M264" s="345">
        <f t="shared" si="435"/>
        <v>6</v>
      </c>
      <c r="N264" s="345">
        <f t="shared" si="435"/>
        <v>6</v>
      </c>
      <c r="O264" s="345" t="str">
        <f t="shared" si="435"/>
        <v>0</v>
      </c>
      <c r="P264" s="455" t="str">
        <f t="shared" si="435"/>
        <v>0</v>
      </c>
      <c r="Q264" s="345" t="str">
        <f t="shared" si="435"/>
        <v>0</v>
      </c>
      <c r="R264" s="345">
        <f t="shared" si="435"/>
        <v>6</v>
      </c>
      <c r="S264" s="345" t="str">
        <f t="shared" si="435"/>
        <v>0</v>
      </c>
      <c r="T264" s="455" t="str">
        <f t="shared" si="435"/>
        <v>0</v>
      </c>
      <c r="U264" s="345" t="str">
        <f t="shared" si="435"/>
        <v>0</v>
      </c>
      <c r="V264" s="345">
        <f t="shared" si="435"/>
        <v>6</v>
      </c>
      <c r="W264" s="345">
        <f t="shared" si="435"/>
        <v>6</v>
      </c>
      <c r="X264" s="345" t="str">
        <f t="shared" si="435"/>
        <v>0</v>
      </c>
      <c r="Y264" s="455" t="str">
        <f t="shared" si="435"/>
        <v>0</v>
      </c>
      <c r="Z264" s="345" t="str">
        <f t="shared" si="435"/>
        <v>0</v>
      </c>
      <c r="AA264" s="345">
        <f t="shared" si="435"/>
        <v>6</v>
      </c>
      <c r="AB264" s="345" t="str">
        <f t="shared" si="435"/>
        <v>0</v>
      </c>
      <c r="AC264" s="455" t="str">
        <f t="shared" si="435"/>
        <v>0</v>
      </c>
      <c r="AD264" s="345" t="str">
        <f t="shared" si="435"/>
        <v>0</v>
      </c>
      <c r="AE264" s="345" t="str">
        <f t="shared" si="435"/>
        <v>0</v>
      </c>
      <c r="AF264" s="345" t="str">
        <f t="shared" si="435"/>
        <v>0</v>
      </c>
      <c r="AG264" s="345">
        <f t="shared" si="435"/>
        <v>6</v>
      </c>
      <c r="AH264" s="455" t="str">
        <f t="shared" si="435"/>
        <v>0</v>
      </c>
      <c r="AI264" s="345">
        <f t="shared" si="435"/>
        <v>6</v>
      </c>
      <c r="AJ264" s="345" t="str">
        <f t="shared" si="435"/>
        <v>0</v>
      </c>
      <c r="AK264" s="345">
        <f t="shared" si="435"/>
        <v>6</v>
      </c>
      <c r="AL264" s="455" t="str">
        <f t="shared" si="435"/>
        <v>0</v>
      </c>
      <c r="AM264" s="345">
        <f t="shared" si="435"/>
        <v>6</v>
      </c>
      <c r="AN264" s="345">
        <f t="shared" si="435"/>
        <v>6</v>
      </c>
      <c r="AO264" s="345" t="str">
        <f t="shared" si="435"/>
        <v>0</v>
      </c>
      <c r="AP264" s="345" t="str">
        <f t="shared" si="435"/>
        <v>0</v>
      </c>
      <c r="AQ264" s="455" t="str">
        <f t="shared" si="435"/>
        <v>0</v>
      </c>
      <c r="AR264" s="345">
        <f t="shared" si="435"/>
        <v>6</v>
      </c>
      <c r="AS264" s="345" t="str">
        <f t="shared" si="435"/>
        <v>0</v>
      </c>
      <c r="AT264" s="345">
        <f t="shared" si="435"/>
        <v>6</v>
      </c>
      <c r="AU264" s="455" t="str">
        <f t="shared" si="435"/>
        <v>0</v>
      </c>
      <c r="AV264" s="50"/>
      <c r="AX264" s="66"/>
      <c r="AY264" s="66"/>
      <c r="AZ264" s="66"/>
      <c r="BA264" s="66"/>
      <c r="BB264" s="66"/>
      <c r="BC264" s="66"/>
      <c r="BD264" s="66"/>
      <c r="BE264" s="66"/>
      <c r="BF264" s="66"/>
      <c r="BG264" s="66"/>
      <c r="BH264" s="66"/>
      <c r="BI264" s="66"/>
      <c r="BJ264" s="66"/>
      <c r="BK264" s="66"/>
      <c r="BL264" s="66"/>
      <c r="BM264" s="66"/>
      <c r="BN264" s="66"/>
      <c r="BO264" s="66"/>
      <c r="BP264" s="66"/>
      <c r="BQ264" s="66"/>
      <c r="BR264" s="66"/>
      <c r="BS264" s="66"/>
      <c r="BT264" s="66"/>
      <c r="BU264" s="66"/>
      <c r="BV264" s="66"/>
      <c r="BW264" s="66"/>
      <c r="BX264" s="66"/>
      <c r="BY264" s="66"/>
      <c r="BZ264" s="66"/>
      <c r="CA264" s="66"/>
      <c r="CB264" s="66"/>
      <c r="CC264" s="66"/>
      <c r="CD264" s="66"/>
      <c r="CE264" s="66"/>
      <c r="CF264" s="66"/>
      <c r="CG264" s="66"/>
      <c r="CH264" s="66"/>
      <c r="CI264" s="66"/>
      <c r="CJ264" s="66"/>
      <c r="CK264" s="66"/>
      <c r="CL264" s="66"/>
      <c r="CM264" s="66"/>
      <c r="CN264" s="66"/>
      <c r="CO264" s="66"/>
      <c r="CP264" s="66"/>
      <c r="CQ264" s="66"/>
      <c r="CR264" s="66"/>
      <c r="CS264" s="66"/>
      <c r="CT264" s="66"/>
      <c r="CU264" s="66"/>
      <c r="CV264" s="66"/>
      <c r="CW264" s="66"/>
      <c r="CX264" s="66"/>
      <c r="CY264" s="66"/>
      <c r="CZ264" s="66"/>
      <c r="DA264" s="66"/>
      <c r="DB264" s="66"/>
      <c r="DC264" s="66"/>
      <c r="DD264" s="66"/>
      <c r="DE264" s="66"/>
      <c r="DF264" s="66"/>
      <c r="DG264" s="66"/>
      <c r="DH264" s="66"/>
      <c r="DI264" s="66"/>
      <c r="DJ264" s="66"/>
      <c r="DK264" s="66"/>
      <c r="DL264" s="66"/>
      <c r="DM264" s="66"/>
      <c r="DN264" s="66"/>
      <c r="DO264" s="66"/>
      <c r="DP264" s="66"/>
    </row>
    <row r="265" spans="1:120" x14ac:dyDescent="0.25">
      <c r="A265" s="48"/>
      <c r="B265" s="49">
        <f t="shared" si="437"/>
        <v>7</v>
      </c>
      <c r="C265" s="358" t="str">
        <f t="shared" si="436"/>
        <v>0</v>
      </c>
      <c r="D265" s="358" t="str">
        <f t="shared" si="436"/>
        <v>0</v>
      </c>
      <c r="E265" s="358" t="str">
        <f t="shared" si="436"/>
        <v>0</v>
      </c>
      <c r="F265" s="345">
        <f t="shared" si="435"/>
        <v>7</v>
      </c>
      <c r="G265" s="455" t="str">
        <f t="shared" si="435"/>
        <v>0</v>
      </c>
      <c r="H265" s="345">
        <f t="shared" si="435"/>
        <v>7</v>
      </c>
      <c r="I265" s="345">
        <f t="shared" si="435"/>
        <v>7</v>
      </c>
      <c r="J265" s="345">
        <f t="shared" si="435"/>
        <v>7</v>
      </c>
      <c r="K265" s="455" t="str">
        <f t="shared" si="435"/>
        <v>0</v>
      </c>
      <c r="L265" s="345" t="str">
        <f t="shared" si="435"/>
        <v>0</v>
      </c>
      <c r="M265" s="345" t="str">
        <f t="shared" si="435"/>
        <v>0</v>
      </c>
      <c r="N265" s="345">
        <f t="shared" si="435"/>
        <v>7</v>
      </c>
      <c r="O265" s="345">
        <f t="shared" si="435"/>
        <v>7</v>
      </c>
      <c r="P265" s="455" t="str">
        <f t="shared" si="435"/>
        <v>0</v>
      </c>
      <c r="Q265" s="345" t="str">
        <f t="shared" si="435"/>
        <v>0</v>
      </c>
      <c r="R265" s="345" t="str">
        <f t="shared" si="435"/>
        <v>0</v>
      </c>
      <c r="S265" s="345" t="str">
        <f t="shared" si="435"/>
        <v>0</v>
      </c>
      <c r="T265" s="455" t="str">
        <f t="shared" si="435"/>
        <v>0</v>
      </c>
      <c r="U265" s="345" t="str">
        <f t="shared" si="435"/>
        <v>0</v>
      </c>
      <c r="V265" s="345" t="str">
        <f t="shared" ref="F265:AU271" si="438">IFERROR(VLOOKUP($B265,V$228:V$241,1,FALSE),"0")</f>
        <v>0</v>
      </c>
      <c r="W265" s="345" t="str">
        <f t="shared" si="438"/>
        <v>0</v>
      </c>
      <c r="X265" s="345">
        <f t="shared" si="438"/>
        <v>7</v>
      </c>
      <c r="Y265" s="455">
        <f t="shared" si="438"/>
        <v>7</v>
      </c>
      <c r="Z265" s="345">
        <f t="shared" si="438"/>
        <v>7</v>
      </c>
      <c r="AA265" s="345">
        <f t="shared" si="438"/>
        <v>7</v>
      </c>
      <c r="AB265" s="345" t="str">
        <f t="shared" si="438"/>
        <v>0</v>
      </c>
      <c r="AC265" s="455" t="str">
        <f t="shared" si="438"/>
        <v>0</v>
      </c>
      <c r="AD265" s="345" t="str">
        <f t="shared" si="438"/>
        <v>0</v>
      </c>
      <c r="AE265" s="345">
        <f t="shared" si="438"/>
        <v>7</v>
      </c>
      <c r="AF265" s="345" t="str">
        <f t="shared" si="438"/>
        <v>0</v>
      </c>
      <c r="AG265" s="345" t="str">
        <f t="shared" si="438"/>
        <v>0</v>
      </c>
      <c r="AH265" s="455" t="str">
        <f t="shared" si="438"/>
        <v>0</v>
      </c>
      <c r="AI265" s="345">
        <f t="shared" si="438"/>
        <v>7</v>
      </c>
      <c r="AJ265" s="345" t="str">
        <f t="shared" si="438"/>
        <v>0</v>
      </c>
      <c r="AK265" s="345" t="str">
        <f t="shared" si="438"/>
        <v>0</v>
      </c>
      <c r="AL265" s="455" t="str">
        <f t="shared" si="438"/>
        <v>0</v>
      </c>
      <c r="AM265" s="345" t="str">
        <f t="shared" si="438"/>
        <v>0</v>
      </c>
      <c r="AN265" s="345">
        <f t="shared" si="438"/>
        <v>7</v>
      </c>
      <c r="AO265" s="345" t="str">
        <f t="shared" si="438"/>
        <v>0</v>
      </c>
      <c r="AP265" s="345">
        <f t="shared" si="438"/>
        <v>7</v>
      </c>
      <c r="AQ265" s="455" t="str">
        <f t="shared" si="438"/>
        <v>0</v>
      </c>
      <c r="AR265" s="345">
        <f t="shared" si="438"/>
        <v>7</v>
      </c>
      <c r="AS265" s="345">
        <f t="shared" si="438"/>
        <v>7</v>
      </c>
      <c r="AT265" s="345">
        <f t="shared" si="438"/>
        <v>7</v>
      </c>
      <c r="AU265" s="455" t="str">
        <f t="shared" si="438"/>
        <v>0</v>
      </c>
      <c r="AV265" s="50"/>
      <c r="AX265" s="66"/>
      <c r="AY265" s="66"/>
      <c r="AZ265" s="66"/>
      <c r="BA265" s="66"/>
      <c r="BB265" s="66"/>
      <c r="BC265" s="66"/>
      <c r="BD265" s="66"/>
      <c r="BE265" s="66"/>
      <c r="BF265" s="66"/>
      <c r="BG265" s="66"/>
      <c r="BH265" s="66"/>
      <c r="BI265" s="66"/>
      <c r="BJ265" s="66"/>
      <c r="BK265" s="66"/>
      <c r="BL265" s="66"/>
      <c r="BM265" s="66"/>
      <c r="BN265" s="66"/>
      <c r="BO265" s="66"/>
      <c r="BP265" s="66"/>
      <c r="BQ265" s="66"/>
      <c r="BR265" s="66"/>
      <c r="BS265" s="66"/>
      <c r="BT265" s="66"/>
      <c r="BU265" s="66"/>
      <c r="BV265" s="66"/>
      <c r="BW265" s="66"/>
      <c r="BX265" s="66"/>
      <c r="BY265" s="66"/>
      <c r="BZ265" s="66"/>
      <c r="CA265" s="66"/>
      <c r="CB265" s="66"/>
      <c r="CC265" s="66"/>
      <c r="CD265" s="66"/>
      <c r="CE265" s="66"/>
      <c r="CF265" s="66"/>
      <c r="CG265" s="66"/>
      <c r="CH265" s="66"/>
      <c r="CI265" s="66"/>
      <c r="CJ265" s="66"/>
      <c r="CK265" s="66"/>
      <c r="CL265" s="66"/>
      <c r="CM265" s="66"/>
      <c r="CN265" s="66"/>
      <c r="CO265" s="66"/>
      <c r="CP265" s="66"/>
      <c r="CQ265" s="66"/>
      <c r="CR265" s="66"/>
      <c r="CS265" s="66"/>
      <c r="CT265" s="66"/>
      <c r="CU265" s="66"/>
      <c r="CV265" s="66"/>
      <c r="CW265" s="66"/>
      <c r="CX265" s="66"/>
      <c r="CY265" s="66"/>
      <c r="CZ265" s="66"/>
      <c r="DA265" s="66"/>
      <c r="DB265" s="66"/>
      <c r="DC265" s="66"/>
      <c r="DD265" s="66"/>
      <c r="DE265" s="66"/>
      <c r="DF265" s="66"/>
      <c r="DG265" s="66"/>
      <c r="DH265" s="66"/>
      <c r="DI265" s="66"/>
      <c r="DJ265" s="66"/>
      <c r="DK265" s="66"/>
      <c r="DL265" s="66"/>
      <c r="DM265" s="66"/>
      <c r="DN265" s="66"/>
      <c r="DO265" s="66"/>
      <c r="DP265" s="66"/>
    </row>
    <row r="266" spans="1:120" x14ac:dyDescent="0.25">
      <c r="A266" s="48"/>
      <c r="B266" s="49">
        <f t="shared" si="437"/>
        <v>8</v>
      </c>
      <c r="C266" s="358">
        <f t="shared" si="436"/>
        <v>8</v>
      </c>
      <c r="D266" s="358" t="str">
        <f t="shared" si="436"/>
        <v>0</v>
      </c>
      <c r="E266" s="358">
        <f t="shared" si="436"/>
        <v>8</v>
      </c>
      <c r="F266" s="345" t="str">
        <f t="shared" si="438"/>
        <v>0</v>
      </c>
      <c r="G266" s="455" t="str">
        <f t="shared" si="438"/>
        <v>0</v>
      </c>
      <c r="H266" s="345" t="str">
        <f t="shared" si="438"/>
        <v>0</v>
      </c>
      <c r="I266" s="345">
        <f t="shared" si="438"/>
        <v>8</v>
      </c>
      <c r="J266" s="345">
        <f t="shared" si="438"/>
        <v>8</v>
      </c>
      <c r="K266" s="455" t="str">
        <f t="shared" si="438"/>
        <v>0</v>
      </c>
      <c r="L266" s="345">
        <f t="shared" si="438"/>
        <v>8</v>
      </c>
      <c r="M266" s="345">
        <f t="shared" si="438"/>
        <v>8</v>
      </c>
      <c r="N266" s="345" t="str">
        <f t="shared" si="438"/>
        <v>0</v>
      </c>
      <c r="O266" s="345" t="str">
        <f t="shared" si="438"/>
        <v>0</v>
      </c>
      <c r="P266" s="455" t="str">
        <f t="shared" si="438"/>
        <v>0</v>
      </c>
      <c r="Q266" s="345">
        <f t="shared" si="438"/>
        <v>8</v>
      </c>
      <c r="R266" s="345" t="str">
        <f t="shared" si="438"/>
        <v>0</v>
      </c>
      <c r="S266" s="345">
        <f t="shared" si="438"/>
        <v>8</v>
      </c>
      <c r="T266" s="455" t="str">
        <f t="shared" si="438"/>
        <v>0</v>
      </c>
      <c r="U266" s="345">
        <f t="shared" si="438"/>
        <v>8</v>
      </c>
      <c r="V266" s="345">
        <f t="shared" si="438"/>
        <v>8</v>
      </c>
      <c r="W266" s="345">
        <f t="shared" si="438"/>
        <v>8</v>
      </c>
      <c r="X266" s="345">
        <f t="shared" si="438"/>
        <v>8</v>
      </c>
      <c r="Y266" s="455" t="str">
        <f t="shared" si="438"/>
        <v>0</v>
      </c>
      <c r="Z266" s="345" t="str">
        <f t="shared" si="438"/>
        <v>0</v>
      </c>
      <c r="AA266" s="345" t="str">
        <f t="shared" si="438"/>
        <v>0</v>
      </c>
      <c r="AB266" s="345" t="str">
        <f t="shared" si="438"/>
        <v>0</v>
      </c>
      <c r="AC266" s="455" t="str">
        <f t="shared" si="438"/>
        <v>0</v>
      </c>
      <c r="AD266" s="345">
        <f t="shared" si="438"/>
        <v>8</v>
      </c>
      <c r="AE266" s="345">
        <f t="shared" si="438"/>
        <v>8</v>
      </c>
      <c r="AF266" s="345">
        <f t="shared" si="438"/>
        <v>8</v>
      </c>
      <c r="AG266" s="345" t="str">
        <f t="shared" si="438"/>
        <v>0</v>
      </c>
      <c r="AH266" s="455" t="str">
        <f t="shared" si="438"/>
        <v>0</v>
      </c>
      <c r="AI266" s="345" t="str">
        <f t="shared" si="438"/>
        <v>0</v>
      </c>
      <c r="AJ266" s="345">
        <f t="shared" si="438"/>
        <v>8</v>
      </c>
      <c r="AK266" s="345">
        <f t="shared" si="438"/>
        <v>8</v>
      </c>
      <c r="AL266" s="455" t="str">
        <f t="shared" si="438"/>
        <v>0</v>
      </c>
      <c r="AM266" s="345">
        <f t="shared" si="438"/>
        <v>8</v>
      </c>
      <c r="AN266" s="345" t="str">
        <f t="shared" si="438"/>
        <v>0</v>
      </c>
      <c r="AO266" s="345" t="str">
        <f t="shared" si="438"/>
        <v>0</v>
      </c>
      <c r="AP266" s="345" t="str">
        <f t="shared" si="438"/>
        <v>0</v>
      </c>
      <c r="AQ266" s="455" t="str">
        <f t="shared" si="438"/>
        <v>0</v>
      </c>
      <c r="AR266" s="345" t="str">
        <f t="shared" si="438"/>
        <v>0</v>
      </c>
      <c r="AS266" s="345">
        <f t="shared" si="438"/>
        <v>8</v>
      </c>
      <c r="AT266" s="345" t="str">
        <f t="shared" si="438"/>
        <v>0</v>
      </c>
      <c r="AU266" s="455" t="str">
        <f t="shared" si="438"/>
        <v>0</v>
      </c>
      <c r="AV266" s="50"/>
      <c r="AX266" s="66"/>
      <c r="AY266" s="66"/>
      <c r="AZ266" s="66"/>
      <c r="BA266" s="66"/>
      <c r="BB266" s="66"/>
      <c r="BC266" s="66"/>
      <c r="BD266" s="66"/>
      <c r="BE266" s="66"/>
      <c r="BF266" s="66"/>
      <c r="BG266" s="66"/>
      <c r="BH266" s="66"/>
      <c r="BI266" s="66"/>
      <c r="BJ266" s="66"/>
      <c r="BK266" s="66"/>
      <c r="BL266" s="66"/>
      <c r="BM266" s="66"/>
      <c r="BN266" s="66"/>
      <c r="BO266" s="66"/>
      <c r="BP266" s="66"/>
      <c r="BQ266" s="66"/>
      <c r="BR266" s="66"/>
      <c r="BS266" s="66"/>
      <c r="BT266" s="66"/>
      <c r="BU266" s="66"/>
      <c r="BV266" s="66"/>
      <c r="BW266" s="66"/>
      <c r="BX266" s="66"/>
      <c r="BY266" s="66"/>
      <c r="BZ266" s="66"/>
      <c r="CA266" s="66"/>
      <c r="CB266" s="66"/>
      <c r="CC266" s="66"/>
      <c r="CD266" s="66"/>
      <c r="CE266" s="66"/>
      <c r="CF266" s="66"/>
      <c r="CG266" s="66"/>
      <c r="CH266" s="66"/>
      <c r="CI266" s="66"/>
      <c r="CJ266" s="66"/>
      <c r="CK266" s="66"/>
      <c r="CL266" s="66"/>
      <c r="CM266" s="66"/>
      <c r="CN266" s="66"/>
      <c r="CO266" s="66"/>
      <c r="CP266" s="66"/>
      <c r="CQ266" s="66"/>
      <c r="CR266" s="66"/>
      <c r="CS266" s="66"/>
      <c r="CT266" s="66"/>
      <c r="CU266" s="66"/>
      <c r="CV266" s="66"/>
      <c r="CW266" s="66"/>
      <c r="CX266" s="66"/>
      <c r="CY266" s="66"/>
      <c r="CZ266" s="66"/>
      <c r="DA266" s="66"/>
      <c r="DB266" s="66"/>
      <c r="DC266" s="66"/>
      <c r="DD266" s="66"/>
      <c r="DE266" s="66"/>
      <c r="DF266" s="66"/>
      <c r="DG266" s="66"/>
      <c r="DH266" s="66"/>
      <c r="DI266" s="66"/>
      <c r="DJ266" s="66"/>
      <c r="DK266" s="66"/>
      <c r="DL266" s="66"/>
      <c r="DM266" s="66"/>
      <c r="DN266" s="66"/>
      <c r="DO266" s="66"/>
      <c r="DP266" s="66"/>
    </row>
    <row r="267" spans="1:120" x14ac:dyDescent="0.25">
      <c r="A267" s="48"/>
      <c r="B267" s="49">
        <f t="shared" si="437"/>
        <v>9</v>
      </c>
      <c r="C267" s="358">
        <f t="shared" si="436"/>
        <v>9</v>
      </c>
      <c r="D267" s="358">
        <f t="shared" si="436"/>
        <v>9</v>
      </c>
      <c r="E267" s="358" t="str">
        <f t="shared" si="436"/>
        <v>0</v>
      </c>
      <c r="F267" s="345" t="str">
        <f t="shared" si="438"/>
        <v>0</v>
      </c>
      <c r="G267" s="455" t="str">
        <f t="shared" si="438"/>
        <v>0</v>
      </c>
      <c r="H267" s="345">
        <f t="shared" si="438"/>
        <v>9</v>
      </c>
      <c r="I267" s="345" t="str">
        <f t="shared" si="438"/>
        <v>0</v>
      </c>
      <c r="J267" s="345">
        <f t="shared" si="438"/>
        <v>9</v>
      </c>
      <c r="K267" s="455" t="str">
        <f t="shared" si="438"/>
        <v>0</v>
      </c>
      <c r="L267" s="345">
        <f t="shared" si="438"/>
        <v>9</v>
      </c>
      <c r="M267" s="345">
        <f t="shared" si="438"/>
        <v>9</v>
      </c>
      <c r="N267" s="345" t="str">
        <f t="shared" si="438"/>
        <v>0</v>
      </c>
      <c r="O267" s="345" t="str">
        <f t="shared" si="438"/>
        <v>0</v>
      </c>
      <c r="P267" s="455" t="str">
        <f t="shared" si="438"/>
        <v>0</v>
      </c>
      <c r="Q267" s="345">
        <f t="shared" si="438"/>
        <v>9</v>
      </c>
      <c r="R267" s="345">
        <f t="shared" si="438"/>
        <v>9</v>
      </c>
      <c r="S267" s="345" t="str">
        <f t="shared" si="438"/>
        <v>0</v>
      </c>
      <c r="T267" s="455" t="str">
        <f t="shared" si="438"/>
        <v>0</v>
      </c>
      <c r="U267" s="345">
        <f t="shared" si="438"/>
        <v>9</v>
      </c>
      <c r="V267" s="345">
        <f t="shared" si="438"/>
        <v>9</v>
      </c>
      <c r="W267" s="345" t="str">
        <f t="shared" si="438"/>
        <v>0</v>
      </c>
      <c r="X267" s="345" t="str">
        <f t="shared" si="438"/>
        <v>0</v>
      </c>
      <c r="Y267" s="455" t="str">
        <f t="shared" si="438"/>
        <v>0</v>
      </c>
      <c r="Z267" s="345" t="str">
        <f t="shared" si="438"/>
        <v>0</v>
      </c>
      <c r="AA267" s="345" t="str">
        <f t="shared" si="438"/>
        <v>0</v>
      </c>
      <c r="AB267" s="345">
        <f t="shared" si="438"/>
        <v>9</v>
      </c>
      <c r="AC267" s="455" t="str">
        <f t="shared" si="438"/>
        <v>0</v>
      </c>
      <c r="AD267" s="345">
        <f t="shared" si="438"/>
        <v>9</v>
      </c>
      <c r="AE267" s="345">
        <f t="shared" si="438"/>
        <v>9</v>
      </c>
      <c r="AF267" s="345" t="str">
        <f t="shared" si="438"/>
        <v>0</v>
      </c>
      <c r="AG267" s="345" t="str">
        <f t="shared" si="438"/>
        <v>0</v>
      </c>
      <c r="AH267" s="455" t="str">
        <f t="shared" si="438"/>
        <v>0</v>
      </c>
      <c r="AI267" s="345">
        <f t="shared" si="438"/>
        <v>9</v>
      </c>
      <c r="AJ267" s="345">
        <f t="shared" si="438"/>
        <v>9</v>
      </c>
      <c r="AK267" s="345" t="str">
        <f t="shared" si="438"/>
        <v>0</v>
      </c>
      <c r="AL267" s="455" t="str">
        <f t="shared" si="438"/>
        <v>0</v>
      </c>
      <c r="AM267" s="345">
        <f t="shared" si="438"/>
        <v>9</v>
      </c>
      <c r="AN267" s="345">
        <f t="shared" si="438"/>
        <v>9</v>
      </c>
      <c r="AO267" s="345" t="str">
        <f t="shared" si="438"/>
        <v>0</v>
      </c>
      <c r="AP267" s="345">
        <f t="shared" si="438"/>
        <v>9</v>
      </c>
      <c r="AQ267" s="455" t="str">
        <f t="shared" si="438"/>
        <v>0</v>
      </c>
      <c r="AR267" s="345">
        <f t="shared" si="438"/>
        <v>9</v>
      </c>
      <c r="AS267" s="345" t="str">
        <f t="shared" si="438"/>
        <v>0</v>
      </c>
      <c r="AT267" s="345" t="str">
        <f t="shared" si="438"/>
        <v>0</v>
      </c>
      <c r="AU267" s="455" t="str">
        <f t="shared" si="438"/>
        <v>0</v>
      </c>
      <c r="AV267" s="50"/>
      <c r="AX267" s="66"/>
      <c r="AY267" s="66"/>
      <c r="AZ267" s="66"/>
      <c r="BA267" s="66"/>
      <c r="BB267" s="66"/>
      <c r="BC267" s="66"/>
      <c r="BD267" s="66"/>
      <c r="BE267" s="66"/>
      <c r="BF267" s="66"/>
      <c r="BG267" s="66"/>
      <c r="BH267" s="66"/>
      <c r="BI267" s="66"/>
      <c r="BJ267" s="66"/>
      <c r="BK267" s="66"/>
      <c r="BL267" s="66"/>
      <c r="BM267" s="66"/>
      <c r="BN267" s="66"/>
      <c r="BO267" s="66"/>
      <c r="BP267" s="66"/>
      <c r="BQ267" s="66"/>
      <c r="BR267" s="66"/>
      <c r="BS267" s="66"/>
      <c r="BT267" s="66"/>
      <c r="BU267" s="66"/>
      <c r="BV267" s="66"/>
      <c r="BW267" s="66"/>
      <c r="BX267" s="66"/>
      <c r="BY267" s="66"/>
      <c r="BZ267" s="66"/>
      <c r="CA267" s="66"/>
      <c r="CB267" s="66"/>
      <c r="CC267" s="66"/>
      <c r="CD267" s="66"/>
      <c r="CE267" s="66"/>
      <c r="CF267" s="66"/>
      <c r="CG267" s="66"/>
      <c r="CH267" s="66"/>
      <c r="CI267" s="66"/>
      <c r="CJ267" s="66"/>
      <c r="CK267" s="66"/>
      <c r="CL267" s="66"/>
      <c r="CM267" s="66"/>
      <c r="CN267" s="66"/>
      <c r="CO267" s="66"/>
      <c r="CP267" s="66"/>
      <c r="CQ267" s="66"/>
      <c r="CR267" s="66"/>
      <c r="CS267" s="66"/>
      <c r="CT267" s="66"/>
      <c r="CU267" s="66"/>
      <c r="CV267" s="66"/>
      <c r="CW267" s="66"/>
      <c r="CX267" s="66"/>
      <c r="CY267" s="66"/>
      <c r="CZ267" s="66"/>
      <c r="DA267" s="66"/>
      <c r="DB267" s="66"/>
      <c r="DC267" s="66"/>
      <c r="DD267" s="66"/>
      <c r="DE267" s="66"/>
      <c r="DF267" s="66"/>
      <c r="DG267" s="66"/>
      <c r="DH267" s="66"/>
      <c r="DI267" s="66"/>
      <c r="DJ267" s="66"/>
      <c r="DK267" s="66"/>
      <c r="DL267" s="66"/>
      <c r="DM267" s="66"/>
      <c r="DN267" s="66"/>
      <c r="DO267" s="66"/>
      <c r="DP267" s="66"/>
    </row>
    <row r="268" spans="1:120" x14ac:dyDescent="0.25">
      <c r="A268" s="48"/>
      <c r="B268" s="49">
        <f t="shared" si="437"/>
        <v>10</v>
      </c>
      <c r="C268" s="358">
        <f t="shared" si="436"/>
        <v>10</v>
      </c>
      <c r="D268" s="358">
        <f t="shared" si="436"/>
        <v>10</v>
      </c>
      <c r="E268" s="358">
        <f t="shared" si="436"/>
        <v>10</v>
      </c>
      <c r="F268" s="345" t="str">
        <f t="shared" si="438"/>
        <v>0</v>
      </c>
      <c r="G268" s="455" t="str">
        <f t="shared" si="438"/>
        <v>0</v>
      </c>
      <c r="H268" s="345" t="str">
        <f t="shared" si="438"/>
        <v>0</v>
      </c>
      <c r="I268" s="345" t="str">
        <f t="shared" si="438"/>
        <v>0</v>
      </c>
      <c r="J268" s="345" t="str">
        <f t="shared" si="438"/>
        <v>0</v>
      </c>
      <c r="K268" s="455" t="str">
        <f t="shared" si="438"/>
        <v>0</v>
      </c>
      <c r="L268" s="345" t="str">
        <f t="shared" si="438"/>
        <v>0</v>
      </c>
      <c r="M268" s="345">
        <f t="shared" si="438"/>
        <v>10</v>
      </c>
      <c r="N268" s="345">
        <f t="shared" si="438"/>
        <v>10</v>
      </c>
      <c r="O268" s="345">
        <f t="shared" si="438"/>
        <v>10</v>
      </c>
      <c r="P268" s="455" t="str">
        <f t="shared" si="438"/>
        <v>0</v>
      </c>
      <c r="Q268" s="345">
        <f t="shared" si="438"/>
        <v>10</v>
      </c>
      <c r="R268" s="345" t="str">
        <f t="shared" si="438"/>
        <v>0</v>
      </c>
      <c r="S268" s="345" t="str">
        <f t="shared" si="438"/>
        <v>0</v>
      </c>
      <c r="T268" s="455" t="str">
        <f t="shared" si="438"/>
        <v>0</v>
      </c>
      <c r="U268" s="345">
        <f t="shared" si="438"/>
        <v>10</v>
      </c>
      <c r="V268" s="345">
        <f t="shared" si="438"/>
        <v>10</v>
      </c>
      <c r="W268" s="345" t="str">
        <f t="shared" si="438"/>
        <v>0</v>
      </c>
      <c r="X268" s="345">
        <f t="shared" si="438"/>
        <v>10</v>
      </c>
      <c r="Y268" s="455" t="str">
        <f t="shared" si="438"/>
        <v>0</v>
      </c>
      <c r="Z268" s="345" t="str">
        <f t="shared" si="438"/>
        <v>0</v>
      </c>
      <c r="AA268" s="345">
        <f t="shared" si="438"/>
        <v>10</v>
      </c>
      <c r="AB268" s="345" t="str">
        <f t="shared" si="438"/>
        <v>0</v>
      </c>
      <c r="AC268" s="455" t="str">
        <f t="shared" si="438"/>
        <v>0</v>
      </c>
      <c r="AD268" s="345">
        <f t="shared" si="438"/>
        <v>10</v>
      </c>
      <c r="AE268" s="345">
        <f t="shared" si="438"/>
        <v>10</v>
      </c>
      <c r="AF268" s="345">
        <f t="shared" si="438"/>
        <v>10</v>
      </c>
      <c r="AG268" s="345" t="str">
        <f t="shared" si="438"/>
        <v>0</v>
      </c>
      <c r="AH268" s="455" t="str">
        <f t="shared" si="438"/>
        <v>0</v>
      </c>
      <c r="AI268" s="345" t="str">
        <f t="shared" si="438"/>
        <v>0</v>
      </c>
      <c r="AJ268" s="345" t="str">
        <f t="shared" si="438"/>
        <v>0</v>
      </c>
      <c r="AK268" s="345" t="str">
        <f t="shared" si="438"/>
        <v>0</v>
      </c>
      <c r="AL268" s="455" t="str">
        <f t="shared" si="438"/>
        <v>0</v>
      </c>
      <c r="AM268" s="345">
        <f t="shared" si="438"/>
        <v>10</v>
      </c>
      <c r="AN268" s="345">
        <f t="shared" si="438"/>
        <v>10</v>
      </c>
      <c r="AO268" s="345">
        <f t="shared" si="438"/>
        <v>10</v>
      </c>
      <c r="AP268" s="345">
        <f t="shared" si="438"/>
        <v>10</v>
      </c>
      <c r="AQ268" s="455" t="str">
        <f t="shared" si="438"/>
        <v>0</v>
      </c>
      <c r="AR268" s="345">
        <f t="shared" si="438"/>
        <v>10</v>
      </c>
      <c r="AS268" s="345" t="str">
        <f t="shared" si="438"/>
        <v>0</v>
      </c>
      <c r="AT268" s="345" t="str">
        <f t="shared" si="438"/>
        <v>0</v>
      </c>
      <c r="AU268" s="455" t="str">
        <f t="shared" si="438"/>
        <v>0</v>
      </c>
      <c r="AV268" s="50"/>
      <c r="AX268" s="66"/>
      <c r="AY268" s="66"/>
      <c r="AZ268" s="66"/>
      <c r="BA268" s="66"/>
      <c r="BB268" s="66"/>
      <c r="BC268" s="66"/>
      <c r="BD268" s="66"/>
      <c r="BE268" s="66"/>
      <c r="BF268" s="66"/>
      <c r="BG268" s="66"/>
      <c r="BH268" s="66"/>
      <c r="BI268" s="66"/>
      <c r="BJ268" s="66"/>
      <c r="BK268" s="66"/>
      <c r="BL268" s="66"/>
      <c r="BM268" s="66"/>
      <c r="BN268" s="66"/>
      <c r="BO268" s="66"/>
      <c r="BP268" s="66"/>
      <c r="BQ268" s="66"/>
      <c r="BR268" s="66"/>
      <c r="BS268" s="66"/>
      <c r="BT268" s="66"/>
      <c r="BU268" s="66"/>
      <c r="BV268" s="66"/>
      <c r="BW268" s="66"/>
      <c r="BX268" s="66"/>
      <c r="BY268" s="66"/>
      <c r="BZ268" s="66"/>
      <c r="CA268" s="66"/>
      <c r="CB268" s="66"/>
      <c r="CC268" s="66"/>
      <c r="CD268" s="66"/>
      <c r="CE268" s="66"/>
      <c r="CF268" s="66"/>
      <c r="CG268" s="66"/>
      <c r="CH268" s="66"/>
      <c r="CI268" s="66"/>
      <c r="CJ268" s="66"/>
      <c r="CK268" s="66"/>
      <c r="CL268" s="66"/>
      <c r="CM268" s="66"/>
      <c r="CN268" s="66"/>
      <c r="CO268" s="66"/>
      <c r="CP268" s="66"/>
      <c r="CQ268" s="66"/>
      <c r="CR268" s="66"/>
      <c r="CS268" s="66"/>
      <c r="CT268" s="66"/>
      <c r="CU268" s="66"/>
      <c r="CV268" s="66"/>
      <c r="CW268" s="66"/>
      <c r="CX268" s="66"/>
      <c r="CY268" s="66"/>
      <c r="CZ268" s="66"/>
      <c r="DA268" s="66"/>
      <c r="DB268" s="66"/>
      <c r="DC268" s="66"/>
      <c r="DD268" s="66"/>
      <c r="DE268" s="66"/>
      <c r="DF268" s="66"/>
      <c r="DG268" s="66"/>
      <c r="DH268" s="66"/>
      <c r="DI268" s="66"/>
      <c r="DJ268" s="66"/>
      <c r="DK268" s="66"/>
      <c r="DL268" s="66"/>
      <c r="DM268" s="66"/>
      <c r="DN268" s="66"/>
      <c r="DO268" s="66"/>
      <c r="DP268" s="66"/>
    </row>
    <row r="269" spans="1:120" x14ac:dyDescent="0.25">
      <c r="A269" s="48"/>
      <c r="B269" s="49">
        <f t="shared" si="437"/>
        <v>11</v>
      </c>
      <c r="C269" s="358">
        <f t="shared" si="436"/>
        <v>11</v>
      </c>
      <c r="D269" s="358" t="str">
        <f t="shared" si="436"/>
        <v>0</v>
      </c>
      <c r="E269" s="358" t="str">
        <f t="shared" si="436"/>
        <v>0</v>
      </c>
      <c r="F269" s="345" t="str">
        <f t="shared" si="438"/>
        <v>0</v>
      </c>
      <c r="G269" s="455" t="str">
        <f t="shared" si="438"/>
        <v>0</v>
      </c>
      <c r="H269" s="345" t="str">
        <f t="shared" si="438"/>
        <v>0</v>
      </c>
      <c r="I269" s="345">
        <f t="shared" si="438"/>
        <v>11</v>
      </c>
      <c r="J269" s="345" t="str">
        <f t="shared" si="438"/>
        <v>0</v>
      </c>
      <c r="K269" s="455" t="str">
        <f t="shared" si="438"/>
        <v>0</v>
      </c>
      <c r="L269" s="345">
        <f t="shared" si="438"/>
        <v>11</v>
      </c>
      <c r="M269" s="345">
        <f t="shared" si="438"/>
        <v>11</v>
      </c>
      <c r="N269" s="345">
        <f t="shared" si="438"/>
        <v>11</v>
      </c>
      <c r="O269" s="345" t="str">
        <f t="shared" si="438"/>
        <v>0</v>
      </c>
      <c r="P269" s="455" t="str">
        <f t="shared" si="438"/>
        <v>0</v>
      </c>
      <c r="Q269" s="345" t="str">
        <f t="shared" si="438"/>
        <v>0</v>
      </c>
      <c r="R269" s="345">
        <f t="shared" si="438"/>
        <v>11</v>
      </c>
      <c r="S269" s="345" t="str">
        <f t="shared" si="438"/>
        <v>0</v>
      </c>
      <c r="T269" s="455" t="str">
        <f t="shared" si="438"/>
        <v>0</v>
      </c>
      <c r="U269" s="345">
        <f t="shared" si="438"/>
        <v>11</v>
      </c>
      <c r="V269" s="345">
        <f t="shared" si="438"/>
        <v>11</v>
      </c>
      <c r="W269" s="345">
        <f t="shared" si="438"/>
        <v>11</v>
      </c>
      <c r="X269" s="345" t="str">
        <f t="shared" si="438"/>
        <v>0</v>
      </c>
      <c r="Y269" s="455" t="str">
        <f t="shared" si="438"/>
        <v>0</v>
      </c>
      <c r="Z269" s="345" t="str">
        <f t="shared" si="438"/>
        <v>0</v>
      </c>
      <c r="AA269" s="345">
        <f t="shared" si="438"/>
        <v>11</v>
      </c>
      <c r="AB269" s="345" t="str">
        <f t="shared" si="438"/>
        <v>0</v>
      </c>
      <c r="AC269" s="455" t="str">
        <f t="shared" si="438"/>
        <v>0</v>
      </c>
      <c r="AD269" s="345">
        <f t="shared" si="438"/>
        <v>11</v>
      </c>
      <c r="AE269" s="345">
        <f t="shared" si="438"/>
        <v>11</v>
      </c>
      <c r="AF269" s="345">
        <f t="shared" si="438"/>
        <v>11</v>
      </c>
      <c r="AG269" s="345">
        <f t="shared" si="438"/>
        <v>11</v>
      </c>
      <c r="AH269" s="455" t="str">
        <f t="shared" si="438"/>
        <v>0</v>
      </c>
      <c r="AI269" s="345" t="str">
        <f t="shared" si="438"/>
        <v>0</v>
      </c>
      <c r="AJ269" s="345" t="str">
        <f t="shared" si="438"/>
        <v>0</v>
      </c>
      <c r="AK269" s="345" t="str">
        <f t="shared" si="438"/>
        <v>0</v>
      </c>
      <c r="AL269" s="455" t="str">
        <f t="shared" si="438"/>
        <v>0</v>
      </c>
      <c r="AM269" s="345">
        <f t="shared" si="438"/>
        <v>11</v>
      </c>
      <c r="AN269" s="345" t="str">
        <f t="shared" si="438"/>
        <v>0</v>
      </c>
      <c r="AO269" s="345">
        <f t="shared" si="438"/>
        <v>11</v>
      </c>
      <c r="AP269" s="345" t="str">
        <f t="shared" si="438"/>
        <v>0</v>
      </c>
      <c r="AQ269" s="455" t="str">
        <f t="shared" si="438"/>
        <v>0</v>
      </c>
      <c r="AR269" s="345" t="str">
        <f t="shared" si="438"/>
        <v>0</v>
      </c>
      <c r="AS269" s="345" t="str">
        <f t="shared" si="438"/>
        <v>0</v>
      </c>
      <c r="AT269" s="345">
        <f t="shared" si="438"/>
        <v>11</v>
      </c>
      <c r="AU269" s="455" t="str">
        <f t="shared" si="438"/>
        <v>0</v>
      </c>
      <c r="AV269" s="50"/>
      <c r="AX269" s="66"/>
      <c r="AY269" s="66"/>
      <c r="AZ269" s="66"/>
      <c r="BA269" s="66"/>
      <c r="BB269" s="66"/>
      <c r="BC269" s="66"/>
      <c r="BD269" s="66"/>
      <c r="BE269" s="66"/>
      <c r="BF269" s="66"/>
      <c r="BG269" s="66"/>
      <c r="BH269" s="66"/>
      <c r="BI269" s="66"/>
      <c r="BJ269" s="66"/>
      <c r="BK269" s="66"/>
      <c r="BL269" s="66"/>
      <c r="BM269" s="66"/>
      <c r="BN269" s="66"/>
      <c r="BO269" s="66"/>
      <c r="BP269" s="66"/>
      <c r="BQ269" s="66"/>
      <c r="BR269" s="66"/>
      <c r="BS269" s="66"/>
      <c r="BT269" s="66"/>
      <c r="BU269" s="66"/>
      <c r="BV269" s="66"/>
      <c r="BW269" s="66"/>
      <c r="BX269" s="66"/>
      <c r="BY269" s="66"/>
      <c r="BZ269" s="66"/>
      <c r="CA269" s="66"/>
      <c r="CB269" s="66"/>
      <c r="CC269" s="66"/>
      <c r="CD269" s="66"/>
      <c r="CE269" s="66"/>
      <c r="CF269" s="66"/>
      <c r="CG269" s="66"/>
      <c r="CH269" s="66"/>
      <c r="CI269" s="66"/>
      <c r="CJ269" s="66"/>
      <c r="CK269" s="66"/>
      <c r="CL269" s="66"/>
      <c r="CM269" s="66"/>
      <c r="CN269" s="66"/>
      <c r="CO269" s="66"/>
      <c r="CP269" s="66"/>
      <c r="CQ269" s="66"/>
      <c r="CR269" s="66"/>
      <c r="CS269" s="66"/>
      <c r="CT269" s="66"/>
      <c r="CU269" s="66"/>
      <c r="CV269" s="66"/>
      <c r="CW269" s="66"/>
      <c r="CX269" s="66"/>
      <c r="CY269" s="66"/>
      <c r="CZ269" s="66"/>
      <c r="DA269" s="66"/>
      <c r="DB269" s="66"/>
      <c r="DC269" s="66"/>
      <c r="DD269" s="66"/>
      <c r="DE269" s="66"/>
      <c r="DF269" s="66"/>
      <c r="DG269" s="66"/>
      <c r="DH269" s="66"/>
      <c r="DI269" s="66"/>
      <c r="DJ269" s="66"/>
      <c r="DK269" s="66"/>
      <c r="DL269" s="66"/>
      <c r="DM269" s="66"/>
      <c r="DN269" s="66"/>
      <c r="DO269" s="66"/>
      <c r="DP269" s="66"/>
    </row>
    <row r="270" spans="1:120" x14ac:dyDescent="0.25">
      <c r="A270" s="48"/>
      <c r="B270" s="49">
        <f t="shared" si="437"/>
        <v>12</v>
      </c>
      <c r="C270" s="358">
        <f t="shared" si="436"/>
        <v>12</v>
      </c>
      <c r="D270" s="358" t="str">
        <f t="shared" si="436"/>
        <v>0</v>
      </c>
      <c r="E270" s="358" t="str">
        <f t="shared" si="436"/>
        <v>0</v>
      </c>
      <c r="F270" s="345">
        <f t="shared" si="438"/>
        <v>12</v>
      </c>
      <c r="G270" s="455" t="str">
        <f t="shared" si="438"/>
        <v>0</v>
      </c>
      <c r="H270" s="345" t="str">
        <f t="shared" si="438"/>
        <v>0</v>
      </c>
      <c r="I270" s="345">
        <f t="shared" si="438"/>
        <v>12</v>
      </c>
      <c r="J270" s="345">
        <f t="shared" si="438"/>
        <v>12</v>
      </c>
      <c r="K270" s="455" t="str">
        <f t="shared" si="438"/>
        <v>0</v>
      </c>
      <c r="L270" s="345" t="str">
        <f t="shared" si="438"/>
        <v>0</v>
      </c>
      <c r="M270" s="345" t="str">
        <f t="shared" si="438"/>
        <v>0</v>
      </c>
      <c r="N270" s="345" t="str">
        <f t="shared" si="438"/>
        <v>0</v>
      </c>
      <c r="O270" s="345">
        <f t="shared" si="438"/>
        <v>12</v>
      </c>
      <c r="P270" s="455" t="str">
        <f t="shared" si="438"/>
        <v>0</v>
      </c>
      <c r="Q270" s="345">
        <f t="shared" si="438"/>
        <v>12</v>
      </c>
      <c r="R270" s="345" t="str">
        <f t="shared" si="438"/>
        <v>0</v>
      </c>
      <c r="S270" s="345" t="str">
        <f t="shared" si="438"/>
        <v>0</v>
      </c>
      <c r="T270" s="455" t="str">
        <f t="shared" si="438"/>
        <v>0</v>
      </c>
      <c r="U270" s="345" t="str">
        <f t="shared" si="438"/>
        <v>0</v>
      </c>
      <c r="V270" s="345" t="str">
        <f t="shared" si="438"/>
        <v>0</v>
      </c>
      <c r="W270" s="345" t="str">
        <f t="shared" si="438"/>
        <v>0</v>
      </c>
      <c r="X270" s="345" t="str">
        <f t="shared" si="438"/>
        <v>0</v>
      </c>
      <c r="Y270" s="455" t="str">
        <f t="shared" si="438"/>
        <v>0</v>
      </c>
      <c r="Z270" s="345">
        <f t="shared" si="438"/>
        <v>12</v>
      </c>
      <c r="AA270" s="345">
        <f t="shared" si="438"/>
        <v>12</v>
      </c>
      <c r="AB270" s="345" t="str">
        <f t="shared" si="438"/>
        <v>0</v>
      </c>
      <c r="AC270" s="455" t="str">
        <f t="shared" si="438"/>
        <v>0</v>
      </c>
      <c r="AD270" s="345">
        <f t="shared" si="438"/>
        <v>12</v>
      </c>
      <c r="AE270" s="345" t="str">
        <f t="shared" si="438"/>
        <v>0</v>
      </c>
      <c r="AF270" s="345">
        <f t="shared" si="438"/>
        <v>12</v>
      </c>
      <c r="AG270" s="345">
        <f t="shared" si="438"/>
        <v>12</v>
      </c>
      <c r="AH270" s="455" t="str">
        <f t="shared" si="438"/>
        <v>0</v>
      </c>
      <c r="AI270" s="345" t="str">
        <f t="shared" si="438"/>
        <v>0</v>
      </c>
      <c r="AJ270" s="345" t="str">
        <f t="shared" si="438"/>
        <v>0</v>
      </c>
      <c r="AK270" s="345">
        <f t="shared" si="438"/>
        <v>12</v>
      </c>
      <c r="AL270" s="455" t="str">
        <f t="shared" si="438"/>
        <v>0</v>
      </c>
      <c r="AM270" s="345" t="str">
        <f t="shared" si="438"/>
        <v>0</v>
      </c>
      <c r="AN270" s="345" t="str">
        <f t="shared" si="438"/>
        <v>0</v>
      </c>
      <c r="AO270" s="345">
        <f t="shared" si="438"/>
        <v>12</v>
      </c>
      <c r="AP270" s="345" t="str">
        <f t="shared" si="438"/>
        <v>0</v>
      </c>
      <c r="AQ270" s="455" t="str">
        <f t="shared" si="438"/>
        <v>0</v>
      </c>
      <c r="AR270" s="345">
        <f t="shared" si="438"/>
        <v>12</v>
      </c>
      <c r="AS270" s="345">
        <f t="shared" si="438"/>
        <v>12</v>
      </c>
      <c r="AT270" s="345">
        <f t="shared" si="438"/>
        <v>12</v>
      </c>
      <c r="AU270" s="455" t="str">
        <f t="shared" si="438"/>
        <v>0</v>
      </c>
      <c r="AV270" s="50"/>
      <c r="AX270" s="66"/>
      <c r="AY270" s="66"/>
      <c r="AZ270" s="66"/>
      <c r="BA270" s="66"/>
      <c r="BB270" s="66"/>
      <c r="BC270" s="66"/>
      <c r="BD270" s="66"/>
      <c r="BE270" s="66"/>
      <c r="BF270" s="66"/>
      <c r="BG270" s="66"/>
      <c r="BH270" s="66"/>
      <c r="BI270" s="66"/>
      <c r="BJ270" s="66"/>
      <c r="BK270" s="66"/>
      <c r="BL270" s="66"/>
      <c r="BM270" s="66"/>
      <c r="BN270" s="66"/>
      <c r="BO270" s="66"/>
      <c r="BP270" s="66"/>
      <c r="BQ270" s="66"/>
      <c r="BR270" s="66"/>
      <c r="BS270" s="66"/>
      <c r="BT270" s="66"/>
      <c r="BU270" s="66"/>
      <c r="BV270" s="66"/>
      <c r="BW270" s="66"/>
      <c r="BX270" s="66"/>
      <c r="BY270" s="66"/>
      <c r="BZ270" s="66"/>
      <c r="CA270" s="66"/>
      <c r="CB270" s="66"/>
      <c r="CC270" s="66"/>
      <c r="CD270" s="66"/>
      <c r="CE270" s="66"/>
      <c r="CF270" s="66"/>
      <c r="CG270" s="66"/>
      <c r="CH270" s="66"/>
      <c r="CI270" s="66"/>
      <c r="CJ270" s="66"/>
      <c r="CK270" s="66"/>
      <c r="CL270" s="66"/>
      <c r="CM270" s="66"/>
      <c r="CN270" s="66"/>
      <c r="CO270" s="66"/>
      <c r="CP270" s="66"/>
      <c r="CQ270" s="66"/>
      <c r="CR270" s="66"/>
      <c r="CS270" s="66"/>
      <c r="CT270" s="66"/>
      <c r="CU270" s="66"/>
      <c r="CV270" s="66"/>
      <c r="CW270" s="66"/>
      <c r="CX270" s="66"/>
      <c r="CY270" s="66"/>
      <c r="CZ270" s="66"/>
      <c r="DA270" s="66"/>
      <c r="DB270" s="66"/>
      <c r="DC270" s="66"/>
      <c r="DD270" s="66"/>
      <c r="DE270" s="66"/>
      <c r="DF270" s="66"/>
      <c r="DG270" s="66"/>
      <c r="DH270" s="66"/>
      <c r="DI270" s="66"/>
      <c r="DJ270" s="66"/>
      <c r="DK270" s="66"/>
      <c r="DL270" s="66"/>
      <c r="DM270" s="66"/>
      <c r="DN270" s="66"/>
      <c r="DO270" s="66"/>
      <c r="DP270" s="66"/>
    </row>
    <row r="271" spans="1:120" x14ac:dyDescent="0.25">
      <c r="A271" s="48"/>
      <c r="B271" s="49">
        <f t="shared" si="437"/>
        <v>13</v>
      </c>
      <c r="C271" s="358" t="str">
        <f t="shared" si="436"/>
        <v>0</v>
      </c>
      <c r="D271" s="358">
        <f t="shared" si="436"/>
        <v>13</v>
      </c>
      <c r="E271" s="358" t="str">
        <f t="shared" si="436"/>
        <v>0</v>
      </c>
      <c r="F271" s="345">
        <f t="shared" si="438"/>
        <v>13</v>
      </c>
      <c r="G271" s="455" t="str">
        <f t="shared" si="438"/>
        <v>0</v>
      </c>
      <c r="H271" s="345" t="str">
        <f t="shared" si="438"/>
        <v>0</v>
      </c>
      <c r="I271" s="345">
        <f t="shared" si="438"/>
        <v>13</v>
      </c>
      <c r="J271" s="345">
        <f t="shared" si="438"/>
        <v>13</v>
      </c>
      <c r="K271" s="455" t="str">
        <f t="shared" si="438"/>
        <v>0</v>
      </c>
      <c r="L271" s="345" t="str">
        <f t="shared" si="438"/>
        <v>0</v>
      </c>
      <c r="M271" s="345" t="str">
        <f t="shared" si="438"/>
        <v>0</v>
      </c>
      <c r="N271" s="345" t="str">
        <f t="shared" si="438"/>
        <v>0</v>
      </c>
      <c r="O271" s="345">
        <f t="shared" si="438"/>
        <v>13</v>
      </c>
      <c r="P271" s="455" t="str">
        <f t="shared" si="438"/>
        <v>0</v>
      </c>
      <c r="Q271" s="345">
        <f t="shared" si="438"/>
        <v>13</v>
      </c>
      <c r="R271" s="345">
        <f t="shared" si="438"/>
        <v>13</v>
      </c>
      <c r="S271" s="345">
        <f t="shared" si="438"/>
        <v>13</v>
      </c>
      <c r="T271" s="455" t="str">
        <f t="shared" si="438"/>
        <v>0</v>
      </c>
      <c r="U271" s="345">
        <f t="shared" si="438"/>
        <v>13</v>
      </c>
      <c r="V271" s="345" t="str">
        <f t="shared" si="438"/>
        <v>0</v>
      </c>
      <c r="W271" s="345" t="str">
        <f t="shared" si="438"/>
        <v>0</v>
      </c>
      <c r="X271" s="345">
        <f t="shared" si="438"/>
        <v>13</v>
      </c>
      <c r="Y271" s="455" t="str">
        <f t="shared" ref="F271:AU277" si="439">IFERROR(VLOOKUP($B271,Y$228:Y$241,1,FALSE),"0")</f>
        <v>0</v>
      </c>
      <c r="Z271" s="345">
        <f t="shared" si="439"/>
        <v>13</v>
      </c>
      <c r="AA271" s="345" t="str">
        <f t="shared" si="439"/>
        <v>0</v>
      </c>
      <c r="AB271" s="345">
        <f t="shared" si="439"/>
        <v>13</v>
      </c>
      <c r="AC271" s="455" t="str">
        <f t="shared" si="439"/>
        <v>0</v>
      </c>
      <c r="AD271" s="345" t="str">
        <f t="shared" si="439"/>
        <v>0</v>
      </c>
      <c r="AE271" s="345" t="str">
        <f t="shared" si="439"/>
        <v>0</v>
      </c>
      <c r="AF271" s="345" t="str">
        <f t="shared" si="439"/>
        <v>0</v>
      </c>
      <c r="AG271" s="345">
        <f t="shared" si="439"/>
        <v>13</v>
      </c>
      <c r="AH271" s="455" t="str">
        <f t="shared" si="439"/>
        <v>0</v>
      </c>
      <c r="AI271" s="345">
        <f t="shared" si="439"/>
        <v>13</v>
      </c>
      <c r="AJ271" s="345">
        <f t="shared" si="439"/>
        <v>13</v>
      </c>
      <c r="AK271" s="345">
        <f t="shared" si="439"/>
        <v>13</v>
      </c>
      <c r="AL271" s="455" t="str">
        <f t="shared" si="439"/>
        <v>0</v>
      </c>
      <c r="AM271" s="345" t="str">
        <f t="shared" si="439"/>
        <v>0</v>
      </c>
      <c r="AN271" s="345">
        <f t="shared" si="439"/>
        <v>13</v>
      </c>
      <c r="AO271" s="345" t="str">
        <f t="shared" si="439"/>
        <v>0</v>
      </c>
      <c r="AP271" s="345">
        <f t="shared" si="439"/>
        <v>13</v>
      </c>
      <c r="AQ271" s="455" t="str">
        <f t="shared" si="439"/>
        <v>0</v>
      </c>
      <c r="AR271" s="345" t="str">
        <f t="shared" si="439"/>
        <v>0</v>
      </c>
      <c r="AS271" s="345">
        <f t="shared" si="439"/>
        <v>13</v>
      </c>
      <c r="AT271" s="345">
        <f t="shared" si="439"/>
        <v>13</v>
      </c>
      <c r="AU271" s="455" t="str">
        <f t="shared" si="439"/>
        <v>0</v>
      </c>
      <c r="AV271" s="50"/>
      <c r="AX271" s="66"/>
      <c r="AY271" s="66"/>
      <c r="AZ271" s="66"/>
      <c r="BA271" s="66"/>
      <c r="BB271" s="66"/>
      <c r="BC271" s="66"/>
      <c r="BD271" s="66"/>
      <c r="BE271" s="66"/>
      <c r="BF271" s="66"/>
      <c r="BG271" s="66"/>
      <c r="BH271" s="66"/>
      <c r="BI271" s="66"/>
      <c r="BJ271" s="66"/>
      <c r="BK271" s="66"/>
      <c r="BL271" s="66"/>
      <c r="BM271" s="66"/>
      <c r="BN271" s="66"/>
      <c r="BO271" s="66"/>
      <c r="BP271" s="66"/>
      <c r="BQ271" s="66"/>
      <c r="BR271" s="66"/>
      <c r="BS271" s="66"/>
      <c r="BT271" s="66"/>
      <c r="BU271" s="66"/>
      <c r="BV271" s="66"/>
      <c r="BW271" s="66"/>
      <c r="BX271" s="66"/>
      <c r="BY271" s="66"/>
      <c r="BZ271" s="66"/>
      <c r="CA271" s="66"/>
      <c r="CB271" s="66"/>
      <c r="CC271" s="66"/>
      <c r="CD271" s="66"/>
      <c r="CE271" s="66"/>
      <c r="CF271" s="66"/>
      <c r="CG271" s="66"/>
      <c r="CH271" s="66"/>
      <c r="CI271" s="66"/>
      <c r="CJ271" s="66"/>
      <c r="CK271" s="66"/>
      <c r="CL271" s="66"/>
      <c r="CM271" s="66"/>
      <c r="CN271" s="66"/>
      <c r="CO271" s="66"/>
      <c r="CP271" s="66"/>
      <c r="CQ271" s="66"/>
      <c r="CR271" s="66"/>
      <c r="CS271" s="66"/>
      <c r="CT271" s="66"/>
      <c r="CU271" s="66"/>
      <c r="CV271" s="66"/>
      <c r="CW271" s="66"/>
      <c r="CX271" s="66"/>
      <c r="CY271" s="66"/>
      <c r="CZ271" s="66"/>
      <c r="DA271" s="66"/>
      <c r="DB271" s="66"/>
      <c r="DC271" s="66"/>
      <c r="DD271" s="66"/>
      <c r="DE271" s="66"/>
      <c r="DF271" s="66"/>
      <c r="DG271" s="66"/>
      <c r="DH271" s="66"/>
      <c r="DI271" s="66"/>
      <c r="DJ271" s="66"/>
      <c r="DK271" s="66"/>
      <c r="DL271" s="66"/>
      <c r="DM271" s="66"/>
      <c r="DN271" s="66"/>
      <c r="DO271" s="66"/>
      <c r="DP271" s="66"/>
    </row>
    <row r="272" spans="1:120" x14ac:dyDescent="0.25">
      <c r="A272" s="48"/>
      <c r="B272" s="49">
        <f t="shared" si="437"/>
        <v>14</v>
      </c>
      <c r="C272" s="358" t="str">
        <f t="shared" si="436"/>
        <v>0</v>
      </c>
      <c r="D272" s="358" t="str">
        <f t="shared" si="436"/>
        <v>0</v>
      </c>
      <c r="E272" s="358">
        <f t="shared" si="436"/>
        <v>14</v>
      </c>
      <c r="F272" s="345" t="str">
        <f t="shared" si="439"/>
        <v>0</v>
      </c>
      <c r="G272" s="455" t="str">
        <f t="shared" si="439"/>
        <v>0</v>
      </c>
      <c r="H272" s="345">
        <f t="shared" si="439"/>
        <v>14</v>
      </c>
      <c r="I272" s="345">
        <f t="shared" si="439"/>
        <v>14</v>
      </c>
      <c r="J272" s="345" t="str">
        <f t="shared" si="439"/>
        <v>0</v>
      </c>
      <c r="K272" s="455" t="str">
        <f t="shared" si="439"/>
        <v>0</v>
      </c>
      <c r="L272" s="345">
        <f t="shared" si="439"/>
        <v>14</v>
      </c>
      <c r="M272" s="345" t="str">
        <f t="shared" si="439"/>
        <v>0</v>
      </c>
      <c r="N272" s="345">
        <f t="shared" si="439"/>
        <v>14</v>
      </c>
      <c r="O272" s="345">
        <f t="shared" si="439"/>
        <v>14</v>
      </c>
      <c r="P272" s="455" t="str">
        <f t="shared" si="439"/>
        <v>0</v>
      </c>
      <c r="Q272" s="345" t="str">
        <f t="shared" si="439"/>
        <v>0</v>
      </c>
      <c r="R272" s="345" t="str">
        <f t="shared" si="439"/>
        <v>0</v>
      </c>
      <c r="S272" s="345">
        <f t="shared" si="439"/>
        <v>14</v>
      </c>
      <c r="T272" s="455" t="str">
        <f t="shared" si="439"/>
        <v>0</v>
      </c>
      <c r="U272" s="345" t="str">
        <f t="shared" si="439"/>
        <v>0</v>
      </c>
      <c r="V272" s="345">
        <f t="shared" si="439"/>
        <v>14</v>
      </c>
      <c r="W272" s="345" t="str">
        <f t="shared" si="439"/>
        <v>0</v>
      </c>
      <c r="X272" s="345">
        <f t="shared" si="439"/>
        <v>14</v>
      </c>
      <c r="Y272" s="455" t="str">
        <f t="shared" si="439"/>
        <v>0</v>
      </c>
      <c r="Z272" s="345" t="str">
        <f t="shared" si="439"/>
        <v>0</v>
      </c>
      <c r="AA272" s="345">
        <f t="shared" si="439"/>
        <v>14</v>
      </c>
      <c r="AB272" s="345">
        <f t="shared" si="439"/>
        <v>14</v>
      </c>
      <c r="AC272" s="455" t="str">
        <f t="shared" si="439"/>
        <v>0</v>
      </c>
      <c r="AD272" s="345" t="str">
        <f t="shared" si="439"/>
        <v>0</v>
      </c>
      <c r="AE272" s="345" t="str">
        <f t="shared" si="439"/>
        <v>0</v>
      </c>
      <c r="AF272" s="345" t="str">
        <f t="shared" si="439"/>
        <v>0</v>
      </c>
      <c r="AG272" s="345" t="str">
        <f t="shared" si="439"/>
        <v>0</v>
      </c>
      <c r="AH272" s="455" t="str">
        <f t="shared" si="439"/>
        <v>0</v>
      </c>
      <c r="AI272" s="345" t="str">
        <f t="shared" si="439"/>
        <v>0</v>
      </c>
      <c r="AJ272" s="345">
        <f t="shared" si="439"/>
        <v>14</v>
      </c>
      <c r="AK272" s="345">
        <f t="shared" si="439"/>
        <v>14</v>
      </c>
      <c r="AL272" s="455" t="str">
        <f t="shared" si="439"/>
        <v>0</v>
      </c>
      <c r="AM272" s="345">
        <f t="shared" si="439"/>
        <v>14</v>
      </c>
      <c r="AN272" s="345" t="str">
        <f t="shared" si="439"/>
        <v>0</v>
      </c>
      <c r="AO272" s="345">
        <f t="shared" si="439"/>
        <v>14</v>
      </c>
      <c r="AP272" s="345">
        <f t="shared" si="439"/>
        <v>14</v>
      </c>
      <c r="AQ272" s="455" t="str">
        <f t="shared" si="439"/>
        <v>0</v>
      </c>
      <c r="AR272" s="345" t="str">
        <f t="shared" si="439"/>
        <v>0</v>
      </c>
      <c r="AS272" s="345">
        <f t="shared" si="439"/>
        <v>14</v>
      </c>
      <c r="AT272" s="345">
        <f t="shared" si="439"/>
        <v>14</v>
      </c>
      <c r="AU272" s="455" t="str">
        <f t="shared" si="439"/>
        <v>0</v>
      </c>
      <c r="AV272" s="50"/>
      <c r="AX272" s="66"/>
      <c r="AY272" s="66"/>
      <c r="AZ272" s="66"/>
      <c r="BA272" s="66"/>
      <c r="BB272" s="66"/>
      <c r="BC272" s="66"/>
      <c r="BD272" s="66"/>
      <c r="BE272" s="66"/>
      <c r="BF272" s="66"/>
      <c r="BG272" s="66"/>
      <c r="BH272" s="66"/>
      <c r="BI272" s="66"/>
      <c r="BJ272" s="66"/>
      <c r="BK272" s="66"/>
      <c r="BL272" s="66"/>
      <c r="BM272" s="66"/>
      <c r="BN272" s="66"/>
      <c r="BO272" s="66"/>
      <c r="BP272" s="66"/>
      <c r="BQ272" s="66"/>
      <c r="BR272" s="66"/>
      <c r="BS272" s="66"/>
      <c r="BT272" s="66"/>
      <c r="BU272" s="66"/>
      <c r="BV272" s="66"/>
      <c r="BW272" s="66"/>
      <c r="BX272" s="66"/>
      <c r="BY272" s="66"/>
      <c r="BZ272" s="66"/>
      <c r="CA272" s="66"/>
      <c r="CB272" s="66"/>
      <c r="CC272" s="66"/>
      <c r="CD272" s="66"/>
      <c r="CE272" s="66"/>
      <c r="CF272" s="66"/>
      <c r="CG272" s="66"/>
      <c r="CH272" s="66"/>
      <c r="CI272" s="66"/>
      <c r="CJ272" s="66"/>
      <c r="CK272" s="66"/>
      <c r="CL272" s="66"/>
      <c r="CM272" s="66"/>
      <c r="CN272" s="66"/>
      <c r="CO272" s="66"/>
      <c r="CP272" s="66"/>
      <c r="CQ272" s="66"/>
      <c r="CR272" s="66"/>
      <c r="CS272" s="66"/>
      <c r="CT272" s="66"/>
      <c r="CU272" s="66"/>
      <c r="CV272" s="66"/>
      <c r="CW272" s="66"/>
      <c r="CX272" s="66"/>
      <c r="CY272" s="66"/>
      <c r="CZ272" s="66"/>
      <c r="DA272" s="66"/>
      <c r="DB272" s="66"/>
      <c r="DC272" s="66"/>
      <c r="DD272" s="66"/>
      <c r="DE272" s="66"/>
      <c r="DF272" s="66"/>
      <c r="DG272" s="66"/>
      <c r="DH272" s="66"/>
      <c r="DI272" s="66"/>
      <c r="DJ272" s="66"/>
      <c r="DK272" s="66"/>
      <c r="DL272" s="66"/>
      <c r="DM272" s="66"/>
      <c r="DN272" s="66"/>
      <c r="DO272" s="66"/>
      <c r="DP272" s="66"/>
    </row>
    <row r="273" spans="1:120" x14ac:dyDescent="0.25">
      <c r="A273" s="48"/>
      <c r="B273" s="49">
        <f t="shared" si="437"/>
        <v>15</v>
      </c>
      <c r="C273" s="358" t="str">
        <f t="shared" si="436"/>
        <v>0</v>
      </c>
      <c r="D273" s="358" t="str">
        <f t="shared" si="436"/>
        <v>0</v>
      </c>
      <c r="E273" s="358">
        <f t="shared" si="436"/>
        <v>15</v>
      </c>
      <c r="F273" s="345">
        <f t="shared" si="439"/>
        <v>15</v>
      </c>
      <c r="G273" s="455" t="str">
        <f t="shared" si="439"/>
        <v>0</v>
      </c>
      <c r="H273" s="345">
        <f t="shared" si="439"/>
        <v>15</v>
      </c>
      <c r="I273" s="345" t="str">
        <f t="shared" si="439"/>
        <v>0</v>
      </c>
      <c r="J273" s="345">
        <f t="shared" si="439"/>
        <v>15</v>
      </c>
      <c r="K273" s="455" t="str">
        <f t="shared" si="439"/>
        <v>0</v>
      </c>
      <c r="L273" s="345">
        <f t="shared" si="439"/>
        <v>15</v>
      </c>
      <c r="M273" s="345" t="str">
        <f t="shared" si="439"/>
        <v>0</v>
      </c>
      <c r="N273" s="345">
        <f t="shared" si="439"/>
        <v>15</v>
      </c>
      <c r="O273" s="345" t="str">
        <f t="shared" si="439"/>
        <v>0</v>
      </c>
      <c r="P273" s="455" t="str">
        <f t="shared" si="439"/>
        <v>0</v>
      </c>
      <c r="Q273" s="345">
        <f t="shared" si="439"/>
        <v>15</v>
      </c>
      <c r="R273" s="345" t="str">
        <f t="shared" si="439"/>
        <v>0</v>
      </c>
      <c r="S273" s="345">
        <f t="shared" si="439"/>
        <v>15</v>
      </c>
      <c r="T273" s="455" t="str">
        <f t="shared" si="439"/>
        <v>0</v>
      </c>
      <c r="U273" s="345" t="str">
        <f t="shared" si="439"/>
        <v>0</v>
      </c>
      <c r="V273" s="345" t="str">
        <f t="shared" si="439"/>
        <v>0</v>
      </c>
      <c r="W273" s="345">
        <f t="shared" si="439"/>
        <v>15</v>
      </c>
      <c r="X273" s="345" t="str">
        <f t="shared" si="439"/>
        <v>0</v>
      </c>
      <c r="Y273" s="455" t="str">
        <f t="shared" si="439"/>
        <v>0</v>
      </c>
      <c r="Z273" s="345">
        <f t="shared" si="439"/>
        <v>15</v>
      </c>
      <c r="AA273" s="345">
        <f t="shared" si="439"/>
        <v>15</v>
      </c>
      <c r="AB273" s="345">
        <f t="shared" si="439"/>
        <v>15</v>
      </c>
      <c r="AC273" s="455" t="str">
        <f t="shared" si="439"/>
        <v>0</v>
      </c>
      <c r="AD273" s="345" t="str">
        <f t="shared" si="439"/>
        <v>0</v>
      </c>
      <c r="AE273" s="345">
        <f t="shared" si="439"/>
        <v>15</v>
      </c>
      <c r="AF273" s="345">
        <f t="shared" si="439"/>
        <v>15</v>
      </c>
      <c r="AG273" s="345" t="str">
        <f t="shared" si="439"/>
        <v>0</v>
      </c>
      <c r="AH273" s="455" t="str">
        <f t="shared" si="439"/>
        <v>0</v>
      </c>
      <c r="AI273" s="345">
        <f t="shared" si="439"/>
        <v>15</v>
      </c>
      <c r="AJ273" s="345">
        <f t="shared" si="439"/>
        <v>15</v>
      </c>
      <c r="AK273" s="345" t="str">
        <f t="shared" si="439"/>
        <v>0</v>
      </c>
      <c r="AL273" s="455" t="str">
        <f t="shared" si="439"/>
        <v>0</v>
      </c>
      <c r="AM273" s="345" t="str">
        <f t="shared" si="439"/>
        <v>0</v>
      </c>
      <c r="AN273" s="345">
        <f t="shared" si="439"/>
        <v>15</v>
      </c>
      <c r="AO273" s="345" t="str">
        <f t="shared" si="439"/>
        <v>0</v>
      </c>
      <c r="AP273" s="345" t="str">
        <f t="shared" si="439"/>
        <v>0</v>
      </c>
      <c r="AQ273" s="455" t="str">
        <f t="shared" si="439"/>
        <v>0</v>
      </c>
      <c r="AR273" s="345">
        <f t="shared" si="439"/>
        <v>15</v>
      </c>
      <c r="AS273" s="345">
        <f t="shared" si="439"/>
        <v>15</v>
      </c>
      <c r="AT273" s="345">
        <f t="shared" si="439"/>
        <v>15</v>
      </c>
      <c r="AU273" s="455" t="str">
        <f t="shared" si="439"/>
        <v>0</v>
      </c>
      <c r="AV273" s="50"/>
      <c r="AX273" s="66"/>
      <c r="AY273" s="66"/>
      <c r="AZ273" s="66"/>
      <c r="BA273" s="66"/>
      <c r="BB273" s="66"/>
      <c r="BC273" s="66"/>
      <c r="BD273" s="66"/>
      <c r="BE273" s="66"/>
      <c r="BF273" s="66"/>
      <c r="BG273" s="66"/>
      <c r="BH273" s="66"/>
      <c r="BI273" s="66"/>
      <c r="BJ273" s="66"/>
      <c r="BK273" s="66"/>
      <c r="BL273" s="66"/>
      <c r="BM273" s="66"/>
      <c r="BN273" s="66"/>
      <c r="BO273" s="66"/>
      <c r="BP273" s="66"/>
      <c r="BQ273" s="66"/>
      <c r="BR273" s="66"/>
      <c r="BS273" s="66"/>
      <c r="BT273" s="66"/>
      <c r="BU273" s="66"/>
      <c r="BV273" s="66"/>
      <c r="BW273" s="66"/>
      <c r="BX273" s="66"/>
      <c r="BY273" s="66"/>
      <c r="BZ273" s="66"/>
      <c r="CA273" s="66"/>
      <c r="CB273" s="66"/>
      <c r="CC273" s="66"/>
      <c r="CD273" s="66"/>
      <c r="CE273" s="66"/>
      <c r="CF273" s="66"/>
      <c r="CG273" s="66"/>
      <c r="CH273" s="66"/>
      <c r="CI273" s="66"/>
      <c r="CJ273" s="66"/>
      <c r="CK273" s="66"/>
      <c r="CL273" s="66"/>
      <c r="CM273" s="66"/>
      <c r="CN273" s="66"/>
      <c r="CO273" s="66"/>
      <c r="CP273" s="66"/>
      <c r="CQ273" s="66"/>
      <c r="CR273" s="66"/>
      <c r="CS273" s="66"/>
      <c r="CT273" s="66"/>
      <c r="CU273" s="66"/>
      <c r="CV273" s="66"/>
      <c r="CW273" s="66"/>
      <c r="CX273" s="66"/>
      <c r="CY273" s="66"/>
      <c r="CZ273" s="66"/>
      <c r="DA273" s="66"/>
      <c r="DB273" s="66"/>
      <c r="DC273" s="66"/>
      <c r="DD273" s="66"/>
      <c r="DE273" s="66"/>
      <c r="DF273" s="66"/>
      <c r="DG273" s="66"/>
      <c r="DH273" s="66"/>
      <c r="DI273" s="66"/>
      <c r="DJ273" s="66"/>
      <c r="DK273" s="66"/>
      <c r="DL273" s="66"/>
      <c r="DM273" s="66"/>
      <c r="DN273" s="66"/>
      <c r="DO273" s="66"/>
      <c r="DP273" s="66"/>
    </row>
    <row r="274" spans="1:120" x14ac:dyDescent="0.25">
      <c r="A274" s="48"/>
      <c r="B274" s="49">
        <f t="shared" si="437"/>
        <v>16</v>
      </c>
      <c r="C274" s="358" t="str">
        <f t="shared" si="436"/>
        <v>0</v>
      </c>
      <c r="D274" s="358">
        <f t="shared" si="436"/>
        <v>16</v>
      </c>
      <c r="E274" s="358">
        <f t="shared" si="436"/>
        <v>16</v>
      </c>
      <c r="F274" s="345" t="str">
        <f t="shared" si="439"/>
        <v>0</v>
      </c>
      <c r="G274" s="455" t="str">
        <f t="shared" si="439"/>
        <v>0</v>
      </c>
      <c r="H274" s="345">
        <f t="shared" si="439"/>
        <v>16</v>
      </c>
      <c r="I274" s="345" t="str">
        <f t="shared" si="439"/>
        <v>0</v>
      </c>
      <c r="J274" s="345" t="str">
        <f t="shared" si="439"/>
        <v>0</v>
      </c>
      <c r="K274" s="455" t="str">
        <f t="shared" si="439"/>
        <v>0</v>
      </c>
      <c r="L274" s="345">
        <f t="shared" si="439"/>
        <v>16</v>
      </c>
      <c r="M274" s="345">
        <f t="shared" si="439"/>
        <v>16</v>
      </c>
      <c r="N274" s="345">
        <f t="shared" si="439"/>
        <v>16</v>
      </c>
      <c r="O274" s="345" t="str">
        <f t="shared" si="439"/>
        <v>0</v>
      </c>
      <c r="P274" s="455" t="str">
        <f t="shared" si="439"/>
        <v>0</v>
      </c>
      <c r="Q274" s="345" t="str">
        <f t="shared" si="439"/>
        <v>0</v>
      </c>
      <c r="R274" s="345">
        <f t="shared" si="439"/>
        <v>16</v>
      </c>
      <c r="S274" s="345">
        <f t="shared" si="439"/>
        <v>16</v>
      </c>
      <c r="T274" s="455" t="str">
        <f t="shared" si="439"/>
        <v>0</v>
      </c>
      <c r="U274" s="345" t="str">
        <f t="shared" si="439"/>
        <v>0</v>
      </c>
      <c r="V274" s="345">
        <f t="shared" si="439"/>
        <v>16</v>
      </c>
      <c r="W274" s="345">
        <f t="shared" si="439"/>
        <v>16</v>
      </c>
      <c r="X274" s="345">
        <f t="shared" si="439"/>
        <v>16</v>
      </c>
      <c r="Y274" s="455" t="str">
        <f t="shared" si="439"/>
        <v>0</v>
      </c>
      <c r="Z274" s="345">
        <f t="shared" si="439"/>
        <v>16</v>
      </c>
      <c r="AA274" s="345" t="str">
        <f t="shared" si="439"/>
        <v>0</v>
      </c>
      <c r="AB274" s="345" t="str">
        <f t="shared" si="439"/>
        <v>0</v>
      </c>
      <c r="AC274" s="455" t="str">
        <f t="shared" si="439"/>
        <v>0</v>
      </c>
      <c r="AD274" s="345" t="str">
        <f t="shared" si="439"/>
        <v>0</v>
      </c>
      <c r="AE274" s="345" t="str">
        <f t="shared" si="439"/>
        <v>0</v>
      </c>
      <c r="AF274" s="345" t="str">
        <f t="shared" si="439"/>
        <v>0</v>
      </c>
      <c r="AG274" s="345">
        <f t="shared" si="439"/>
        <v>16</v>
      </c>
      <c r="AH274" s="455" t="str">
        <f t="shared" si="439"/>
        <v>0</v>
      </c>
      <c r="AI274" s="345" t="str">
        <f t="shared" si="439"/>
        <v>0</v>
      </c>
      <c r="AJ274" s="345" t="str">
        <f t="shared" si="439"/>
        <v>0</v>
      </c>
      <c r="AK274" s="345" t="str">
        <f t="shared" si="439"/>
        <v>0</v>
      </c>
      <c r="AL274" s="455" t="str">
        <f t="shared" si="439"/>
        <v>0</v>
      </c>
      <c r="AM274" s="345">
        <f t="shared" si="439"/>
        <v>16</v>
      </c>
      <c r="AN274" s="345">
        <f t="shared" si="439"/>
        <v>16</v>
      </c>
      <c r="AO274" s="345">
        <f t="shared" si="439"/>
        <v>16</v>
      </c>
      <c r="AP274" s="345" t="str">
        <f t="shared" si="439"/>
        <v>0</v>
      </c>
      <c r="AQ274" s="455" t="str">
        <f t="shared" si="439"/>
        <v>0</v>
      </c>
      <c r="AR274" s="345">
        <f t="shared" si="439"/>
        <v>16</v>
      </c>
      <c r="AS274" s="345" t="str">
        <f t="shared" si="439"/>
        <v>0</v>
      </c>
      <c r="AT274" s="345" t="str">
        <f t="shared" si="439"/>
        <v>0</v>
      </c>
      <c r="AU274" s="455" t="str">
        <f t="shared" si="439"/>
        <v>0</v>
      </c>
      <c r="AV274" s="50"/>
      <c r="AX274" s="66"/>
      <c r="AY274" s="66"/>
      <c r="AZ274" s="66"/>
      <c r="BA274" s="66"/>
      <c r="BB274" s="66"/>
      <c r="BC274" s="66"/>
      <c r="BD274" s="66"/>
      <c r="BE274" s="66"/>
      <c r="BF274" s="66"/>
      <c r="BG274" s="66"/>
      <c r="BH274" s="66"/>
      <c r="BI274" s="66"/>
      <c r="BJ274" s="66"/>
      <c r="BK274" s="66"/>
      <c r="BL274" s="66"/>
      <c r="BM274" s="66"/>
      <c r="BN274" s="66"/>
      <c r="BO274" s="66"/>
      <c r="BP274" s="66"/>
      <c r="BQ274" s="66"/>
      <c r="BR274" s="66"/>
      <c r="BS274" s="66"/>
      <c r="BT274" s="66"/>
      <c r="BU274" s="66"/>
      <c r="BV274" s="66"/>
      <c r="BW274" s="66"/>
      <c r="BX274" s="66"/>
      <c r="BY274" s="66"/>
      <c r="BZ274" s="66"/>
      <c r="CA274" s="66"/>
      <c r="CB274" s="66"/>
      <c r="CC274" s="66"/>
      <c r="CD274" s="66"/>
      <c r="CE274" s="66"/>
      <c r="CF274" s="66"/>
      <c r="CG274" s="66"/>
      <c r="CH274" s="66"/>
      <c r="CI274" s="66"/>
      <c r="CJ274" s="66"/>
      <c r="CK274" s="66"/>
      <c r="CL274" s="66"/>
      <c r="CM274" s="66"/>
      <c r="CN274" s="66"/>
      <c r="CO274" s="66"/>
      <c r="CP274" s="66"/>
      <c r="CQ274" s="66"/>
      <c r="CR274" s="66"/>
      <c r="CS274" s="66"/>
      <c r="CT274" s="66"/>
      <c r="CU274" s="66"/>
      <c r="CV274" s="66"/>
      <c r="CW274" s="66"/>
      <c r="CX274" s="66"/>
      <c r="CY274" s="66"/>
      <c r="CZ274" s="66"/>
      <c r="DA274" s="66"/>
      <c r="DB274" s="66"/>
      <c r="DC274" s="66"/>
      <c r="DD274" s="66"/>
      <c r="DE274" s="66"/>
      <c r="DF274" s="66"/>
      <c r="DG274" s="66"/>
      <c r="DH274" s="66"/>
      <c r="DI274" s="66"/>
      <c r="DJ274" s="66"/>
      <c r="DK274" s="66"/>
      <c r="DL274" s="66"/>
      <c r="DM274" s="66"/>
      <c r="DN274" s="66"/>
      <c r="DO274" s="66"/>
      <c r="DP274" s="66"/>
    </row>
    <row r="275" spans="1:120" x14ac:dyDescent="0.25">
      <c r="A275" s="48"/>
      <c r="B275" s="49">
        <f t="shared" si="437"/>
        <v>17</v>
      </c>
      <c r="C275" s="358" t="str">
        <f t="shared" si="436"/>
        <v>0</v>
      </c>
      <c r="D275" s="358" t="str">
        <f t="shared" si="436"/>
        <v>0</v>
      </c>
      <c r="E275" s="358">
        <f t="shared" si="436"/>
        <v>17</v>
      </c>
      <c r="F275" s="345">
        <f t="shared" si="439"/>
        <v>17</v>
      </c>
      <c r="G275" s="455" t="str">
        <f t="shared" si="439"/>
        <v>0</v>
      </c>
      <c r="H275" s="345">
        <f t="shared" si="439"/>
        <v>17</v>
      </c>
      <c r="I275" s="345" t="str">
        <f t="shared" si="439"/>
        <v>0</v>
      </c>
      <c r="J275" s="345">
        <f t="shared" si="439"/>
        <v>17</v>
      </c>
      <c r="K275" s="455" t="str">
        <f t="shared" si="439"/>
        <v>0</v>
      </c>
      <c r="L275" s="345" t="str">
        <f t="shared" si="439"/>
        <v>0</v>
      </c>
      <c r="M275" s="345" t="str">
        <f t="shared" si="439"/>
        <v>0</v>
      </c>
      <c r="N275" s="345">
        <f t="shared" si="439"/>
        <v>17</v>
      </c>
      <c r="O275" s="345" t="str">
        <f t="shared" si="439"/>
        <v>0</v>
      </c>
      <c r="P275" s="455" t="str">
        <f t="shared" si="439"/>
        <v>0</v>
      </c>
      <c r="Q275" s="345" t="str">
        <f t="shared" si="439"/>
        <v>0</v>
      </c>
      <c r="R275" s="345" t="str">
        <f t="shared" si="439"/>
        <v>0</v>
      </c>
      <c r="S275" s="345">
        <f t="shared" si="439"/>
        <v>17</v>
      </c>
      <c r="T275" s="455" t="str">
        <f t="shared" si="439"/>
        <v>0</v>
      </c>
      <c r="U275" s="345" t="str">
        <f t="shared" si="439"/>
        <v>0</v>
      </c>
      <c r="V275" s="345" t="str">
        <f t="shared" si="439"/>
        <v>0</v>
      </c>
      <c r="W275" s="345">
        <f t="shared" si="439"/>
        <v>17</v>
      </c>
      <c r="X275" s="345" t="str">
        <f t="shared" si="439"/>
        <v>0</v>
      </c>
      <c r="Y275" s="455" t="str">
        <f t="shared" si="439"/>
        <v>0</v>
      </c>
      <c r="Z275" s="345">
        <f t="shared" si="439"/>
        <v>17</v>
      </c>
      <c r="AA275" s="345">
        <f t="shared" si="439"/>
        <v>17</v>
      </c>
      <c r="AB275" s="345">
        <f t="shared" si="439"/>
        <v>17</v>
      </c>
      <c r="AC275" s="455" t="str">
        <f t="shared" si="439"/>
        <v>0</v>
      </c>
      <c r="AD275" s="345" t="str">
        <f t="shared" si="439"/>
        <v>0</v>
      </c>
      <c r="AE275" s="345" t="str">
        <f t="shared" si="439"/>
        <v>0</v>
      </c>
      <c r="AF275" s="345" t="str">
        <f t="shared" si="439"/>
        <v>0</v>
      </c>
      <c r="AG275" s="345" t="str">
        <f t="shared" si="439"/>
        <v>0</v>
      </c>
      <c r="AH275" s="455" t="str">
        <f t="shared" si="439"/>
        <v>0</v>
      </c>
      <c r="AI275" s="345">
        <f t="shared" si="439"/>
        <v>17</v>
      </c>
      <c r="AJ275" s="345">
        <f t="shared" si="439"/>
        <v>17</v>
      </c>
      <c r="AK275" s="345" t="str">
        <f t="shared" si="439"/>
        <v>0</v>
      </c>
      <c r="AL275" s="455" t="str">
        <f t="shared" si="439"/>
        <v>0</v>
      </c>
      <c r="AM275" s="345" t="str">
        <f t="shared" si="439"/>
        <v>0</v>
      </c>
      <c r="AN275" s="345">
        <f t="shared" si="439"/>
        <v>17</v>
      </c>
      <c r="AO275" s="345" t="str">
        <f t="shared" si="439"/>
        <v>0</v>
      </c>
      <c r="AP275" s="345">
        <f t="shared" si="439"/>
        <v>17</v>
      </c>
      <c r="AQ275" s="455" t="str">
        <f t="shared" si="439"/>
        <v>0</v>
      </c>
      <c r="AR275" s="345" t="str">
        <f t="shared" si="439"/>
        <v>0</v>
      </c>
      <c r="AS275" s="345">
        <f t="shared" si="439"/>
        <v>17</v>
      </c>
      <c r="AT275" s="345">
        <f t="shared" si="439"/>
        <v>17</v>
      </c>
      <c r="AU275" s="455" t="str">
        <f t="shared" si="439"/>
        <v>0</v>
      </c>
      <c r="AV275" s="50"/>
      <c r="AX275" s="66"/>
      <c r="AY275" s="66"/>
      <c r="AZ275" s="66"/>
      <c r="BA275" s="66"/>
      <c r="BB275" s="66"/>
      <c r="BC275" s="66"/>
      <c r="BD275" s="66"/>
      <c r="BE275" s="66"/>
      <c r="BF275" s="66"/>
      <c r="BG275" s="66"/>
      <c r="BH275" s="66"/>
      <c r="BI275" s="66"/>
      <c r="BJ275" s="66"/>
      <c r="BK275" s="66"/>
      <c r="BL275" s="66"/>
      <c r="BM275" s="66"/>
      <c r="BN275" s="66"/>
      <c r="BO275" s="66"/>
      <c r="BP275" s="66"/>
      <c r="BQ275" s="66"/>
      <c r="BR275" s="66"/>
      <c r="BS275" s="66"/>
      <c r="BT275" s="66"/>
      <c r="BU275" s="66"/>
      <c r="BV275" s="66"/>
      <c r="BW275" s="66"/>
      <c r="BX275" s="66"/>
      <c r="BY275" s="66"/>
      <c r="BZ275" s="66"/>
      <c r="CA275" s="66"/>
      <c r="CB275" s="66"/>
      <c r="CC275" s="66"/>
      <c r="CD275" s="66"/>
      <c r="CE275" s="66"/>
      <c r="CF275" s="66"/>
      <c r="CG275" s="66"/>
      <c r="CH275" s="66"/>
      <c r="CI275" s="66"/>
      <c r="CJ275" s="66"/>
      <c r="CK275" s="66"/>
      <c r="CL275" s="66"/>
      <c r="CM275" s="66"/>
      <c r="CN275" s="66"/>
      <c r="CO275" s="66"/>
      <c r="CP275" s="66"/>
      <c r="CQ275" s="66"/>
      <c r="CR275" s="66"/>
      <c r="CS275" s="66"/>
      <c r="CT275" s="66"/>
      <c r="CU275" s="66"/>
      <c r="CV275" s="66"/>
      <c r="CW275" s="66"/>
      <c r="CX275" s="66"/>
      <c r="CY275" s="66"/>
      <c r="CZ275" s="66"/>
      <c r="DA275" s="66"/>
      <c r="DB275" s="66"/>
      <c r="DC275" s="66"/>
      <c r="DD275" s="66"/>
      <c r="DE275" s="66"/>
      <c r="DF275" s="66"/>
      <c r="DG275" s="66"/>
      <c r="DH275" s="66"/>
      <c r="DI275" s="66"/>
      <c r="DJ275" s="66"/>
      <c r="DK275" s="66"/>
      <c r="DL275" s="66"/>
      <c r="DM275" s="66"/>
      <c r="DN275" s="66"/>
      <c r="DO275" s="66"/>
      <c r="DP275" s="66"/>
    </row>
    <row r="276" spans="1:120" x14ac:dyDescent="0.25">
      <c r="A276" s="48"/>
      <c r="B276" s="49">
        <f t="shared" si="437"/>
        <v>18</v>
      </c>
      <c r="C276" s="358">
        <f t="shared" si="436"/>
        <v>18</v>
      </c>
      <c r="D276" s="358">
        <f t="shared" si="436"/>
        <v>18</v>
      </c>
      <c r="E276" s="358">
        <f t="shared" si="436"/>
        <v>18</v>
      </c>
      <c r="F276" s="345" t="str">
        <f t="shared" si="439"/>
        <v>0</v>
      </c>
      <c r="G276" s="455" t="str">
        <f t="shared" si="439"/>
        <v>0</v>
      </c>
      <c r="H276" s="345">
        <f t="shared" si="439"/>
        <v>18</v>
      </c>
      <c r="I276" s="345" t="str">
        <f t="shared" si="439"/>
        <v>0</v>
      </c>
      <c r="J276" s="345" t="str">
        <f t="shared" si="439"/>
        <v>0</v>
      </c>
      <c r="K276" s="455" t="str">
        <f t="shared" si="439"/>
        <v>0</v>
      </c>
      <c r="L276" s="345">
        <f t="shared" si="439"/>
        <v>18</v>
      </c>
      <c r="M276" s="345" t="str">
        <f t="shared" si="439"/>
        <v>0</v>
      </c>
      <c r="N276" s="345">
        <f t="shared" si="439"/>
        <v>18</v>
      </c>
      <c r="O276" s="345">
        <f t="shared" si="439"/>
        <v>18</v>
      </c>
      <c r="P276" s="455" t="str">
        <f t="shared" si="439"/>
        <v>0</v>
      </c>
      <c r="Q276" s="345" t="str">
        <f t="shared" si="439"/>
        <v>0</v>
      </c>
      <c r="R276" s="345" t="str">
        <f t="shared" si="439"/>
        <v>0</v>
      </c>
      <c r="S276" s="345" t="str">
        <f t="shared" si="439"/>
        <v>0</v>
      </c>
      <c r="T276" s="455" t="str">
        <f t="shared" si="439"/>
        <v>0</v>
      </c>
      <c r="U276" s="345" t="str">
        <f t="shared" si="439"/>
        <v>0</v>
      </c>
      <c r="V276" s="345" t="str">
        <f t="shared" si="439"/>
        <v>0</v>
      </c>
      <c r="W276" s="345">
        <f t="shared" si="439"/>
        <v>18</v>
      </c>
      <c r="X276" s="345">
        <f t="shared" si="439"/>
        <v>18</v>
      </c>
      <c r="Y276" s="455" t="str">
        <f t="shared" si="439"/>
        <v>0</v>
      </c>
      <c r="Z276" s="345" t="str">
        <f t="shared" si="439"/>
        <v>0</v>
      </c>
      <c r="AA276" s="345" t="str">
        <f t="shared" si="439"/>
        <v>0</v>
      </c>
      <c r="AB276" s="345">
        <f t="shared" si="439"/>
        <v>18</v>
      </c>
      <c r="AC276" s="455" t="str">
        <f t="shared" si="439"/>
        <v>0</v>
      </c>
      <c r="AD276" s="345">
        <f t="shared" si="439"/>
        <v>18</v>
      </c>
      <c r="AE276" s="345" t="str">
        <f t="shared" si="439"/>
        <v>0</v>
      </c>
      <c r="AF276" s="345">
        <f t="shared" si="439"/>
        <v>18</v>
      </c>
      <c r="AG276" s="345">
        <f t="shared" si="439"/>
        <v>18</v>
      </c>
      <c r="AH276" s="455" t="str">
        <f t="shared" si="439"/>
        <v>0</v>
      </c>
      <c r="AI276" s="345">
        <f t="shared" si="439"/>
        <v>18</v>
      </c>
      <c r="AJ276" s="345">
        <f t="shared" si="439"/>
        <v>18</v>
      </c>
      <c r="AK276" s="345" t="str">
        <f t="shared" si="439"/>
        <v>0</v>
      </c>
      <c r="AL276" s="455" t="str">
        <f t="shared" si="439"/>
        <v>0</v>
      </c>
      <c r="AM276" s="345">
        <f t="shared" si="439"/>
        <v>18</v>
      </c>
      <c r="AN276" s="345">
        <f t="shared" si="439"/>
        <v>18</v>
      </c>
      <c r="AO276" s="345" t="str">
        <f t="shared" si="439"/>
        <v>0</v>
      </c>
      <c r="AP276" s="345" t="str">
        <f t="shared" si="439"/>
        <v>0</v>
      </c>
      <c r="AQ276" s="455" t="str">
        <f t="shared" si="439"/>
        <v>0</v>
      </c>
      <c r="AR276" s="345" t="str">
        <f t="shared" si="439"/>
        <v>0</v>
      </c>
      <c r="AS276" s="345" t="str">
        <f t="shared" si="439"/>
        <v>0</v>
      </c>
      <c r="AT276" s="345">
        <f t="shared" si="439"/>
        <v>18</v>
      </c>
      <c r="AU276" s="455" t="str">
        <f t="shared" si="439"/>
        <v>0</v>
      </c>
      <c r="AV276" s="50"/>
      <c r="AX276" s="66"/>
      <c r="AY276" s="66"/>
      <c r="AZ276" s="66"/>
      <c r="BA276" s="66"/>
      <c r="BB276" s="66"/>
      <c r="BC276" s="66"/>
      <c r="BD276" s="66"/>
      <c r="BE276" s="66"/>
      <c r="BF276" s="66"/>
      <c r="BG276" s="66"/>
      <c r="BH276" s="66"/>
      <c r="BI276" s="66"/>
      <c r="BJ276" s="66"/>
      <c r="BK276" s="66"/>
      <c r="BL276" s="66"/>
      <c r="BM276" s="66"/>
      <c r="BN276" s="66"/>
      <c r="BO276" s="66"/>
      <c r="BP276" s="66"/>
      <c r="BQ276" s="66"/>
      <c r="BR276" s="66"/>
      <c r="BS276" s="66"/>
      <c r="BT276" s="66"/>
      <c r="BU276" s="66"/>
      <c r="BV276" s="66"/>
      <c r="BW276" s="66"/>
      <c r="BX276" s="66"/>
      <c r="BY276" s="66"/>
      <c r="BZ276" s="66"/>
      <c r="CA276" s="66"/>
      <c r="CB276" s="66"/>
      <c r="CC276" s="66"/>
      <c r="CD276" s="66"/>
      <c r="CE276" s="66"/>
      <c r="CF276" s="66"/>
      <c r="CG276" s="66"/>
      <c r="CH276" s="66"/>
      <c r="CI276" s="66"/>
      <c r="CJ276" s="66"/>
      <c r="CK276" s="66"/>
      <c r="CL276" s="66"/>
      <c r="CM276" s="66"/>
      <c r="CN276" s="66"/>
      <c r="CO276" s="66"/>
      <c r="CP276" s="66"/>
      <c r="CQ276" s="66"/>
      <c r="CR276" s="66"/>
      <c r="CS276" s="66"/>
      <c r="CT276" s="66"/>
      <c r="CU276" s="66"/>
      <c r="CV276" s="66"/>
      <c r="CW276" s="66"/>
      <c r="CX276" s="66"/>
      <c r="CY276" s="66"/>
      <c r="CZ276" s="66"/>
      <c r="DA276" s="66"/>
      <c r="DB276" s="66"/>
      <c r="DC276" s="66"/>
      <c r="DD276" s="66"/>
      <c r="DE276" s="66"/>
      <c r="DF276" s="66"/>
      <c r="DG276" s="66"/>
      <c r="DH276" s="66"/>
      <c r="DI276" s="66"/>
      <c r="DJ276" s="66"/>
      <c r="DK276" s="66"/>
      <c r="DL276" s="66"/>
      <c r="DM276" s="66"/>
      <c r="DN276" s="66"/>
      <c r="DO276" s="66"/>
      <c r="DP276" s="66"/>
    </row>
    <row r="277" spans="1:120" x14ac:dyDescent="0.25">
      <c r="A277" s="48"/>
      <c r="B277" s="49">
        <f>B276+1</f>
        <v>19</v>
      </c>
      <c r="C277" s="358">
        <f t="shared" si="436"/>
        <v>19</v>
      </c>
      <c r="D277" s="358" t="str">
        <f t="shared" si="436"/>
        <v>0</v>
      </c>
      <c r="E277" s="358" t="str">
        <f t="shared" si="436"/>
        <v>0</v>
      </c>
      <c r="F277" s="345">
        <f t="shared" si="439"/>
        <v>19</v>
      </c>
      <c r="G277" s="455" t="str">
        <f t="shared" si="439"/>
        <v>0</v>
      </c>
      <c r="H277" s="345">
        <f t="shared" si="439"/>
        <v>19</v>
      </c>
      <c r="I277" s="345" t="str">
        <f t="shared" si="439"/>
        <v>0</v>
      </c>
      <c r="J277" s="345">
        <f t="shared" si="439"/>
        <v>19</v>
      </c>
      <c r="K277" s="455" t="str">
        <f t="shared" si="439"/>
        <v>0</v>
      </c>
      <c r="L277" s="345" t="str">
        <f t="shared" si="439"/>
        <v>0</v>
      </c>
      <c r="M277" s="345">
        <f t="shared" si="439"/>
        <v>19</v>
      </c>
      <c r="N277" s="345" t="str">
        <f t="shared" si="439"/>
        <v>0</v>
      </c>
      <c r="O277" s="345">
        <f t="shared" si="439"/>
        <v>19</v>
      </c>
      <c r="P277" s="455" t="str">
        <f t="shared" si="439"/>
        <v>0</v>
      </c>
      <c r="Q277" s="345">
        <f t="shared" si="439"/>
        <v>19</v>
      </c>
      <c r="R277" s="345">
        <f t="shared" si="439"/>
        <v>19</v>
      </c>
      <c r="S277" s="345" t="str">
        <f t="shared" si="439"/>
        <v>0</v>
      </c>
      <c r="T277" s="455" t="str">
        <f t="shared" si="439"/>
        <v>0</v>
      </c>
      <c r="U277" s="345">
        <f t="shared" si="439"/>
        <v>19</v>
      </c>
      <c r="V277" s="345">
        <f t="shared" si="439"/>
        <v>19</v>
      </c>
      <c r="W277" s="345">
        <f t="shared" si="439"/>
        <v>19</v>
      </c>
      <c r="X277" s="345">
        <f t="shared" si="439"/>
        <v>19</v>
      </c>
      <c r="Y277" s="455" t="str">
        <f t="shared" si="439"/>
        <v>0</v>
      </c>
      <c r="Z277" s="345">
        <f t="shared" si="439"/>
        <v>19</v>
      </c>
      <c r="AA277" s="345" t="str">
        <f t="shared" si="439"/>
        <v>0</v>
      </c>
      <c r="AB277" s="345" t="str">
        <f t="shared" ref="F277:AU283" si="440">IFERROR(VLOOKUP($B277,AB$228:AB$241,1,FALSE),"0")</f>
        <v>0</v>
      </c>
      <c r="AC277" s="455" t="str">
        <f t="shared" si="440"/>
        <v>0</v>
      </c>
      <c r="AD277" s="345">
        <f t="shared" si="440"/>
        <v>19</v>
      </c>
      <c r="AE277" s="345">
        <f t="shared" si="440"/>
        <v>19</v>
      </c>
      <c r="AF277" s="345">
        <f t="shared" si="440"/>
        <v>19</v>
      </c>
      <c r="AG277" s="345" t="str">
        <f t="shared" si="440"/>
        <v>0</v>
      </c>
      <c r="AH277" s="455" t="str">
        <f t="shared" si="440"/>
        <v>0</v>
      </c>
      <c r="AI277" s="345">
        <f t="shared" si="440"/>
        <v>19</v>
      </c>
      <c r="AJ277" s="345">
        <f t="shared" si="440"/>
        <v>19</v>
      </c>
      <c r="AK277" s="345">
        <f t="shared" si="440"/>
        <v>19</v>
      </c>
      <c r="AL277" s="455" t="str">
        <f t="shared" si="440"/>
        <v>0</v>
      </c>
      <c r="AM277" s="345" t="str">
        <f t="shared" si="440"/>
        <v>0</v>
      </c>
      <c r="AN277" s="345" t="str">
        <f t="shared" si="440"/>
        <v>0</v>
      </c>
      <c r="AO277" s="345">
        <f t="shared" si="440"/>
        <v>19</v>
      </c>
      <c r="AP277" s="345" t="str">
        <f t="shared" si="440"/>
        <v>0</v>
      </c>
      <c r="AQ277" s="455" t="str">
        <f t="shared" si="440"/>
        <v>0</v>
      </c>
      <c r="AR277" s="345" t="str">
        <f t="shared" si="440"/>
        <v>0</v>
      </c>
      <c r="AS277" s="345">
        <f t="shared" si="440"/>
        <v>19</v>
      </c>
      <c r="AT277" s="345" t="str">
        <f t="shared" si="440"/>
        <v>0</v>
      </c>
      <c r="AU277" s="455" t="str">
        <f t="shared" si="440"/>
        <v>0</v>
      </c>
      <c r="AV277" s="50"/>
      <c r="AX277" s="66"/>
      <c r="AY277" s="66"/>
      <c r="AZ277" s="66"/>
      <c r="BA277" s="66"/>
      <c r="BB277" s="66"/>
      <c r="BC277" s="66"/>
      <c r="BD277" s="66"/>
      <c r="BE277" s="66"/>
      <c r="BF277" s="66"/>
      <c r="BG277" s="66"/>
      <c r="BH277" s="66"/>
      <c r="BI277" s="66"/>
      <c r="BJ277" s="66"/>
      <c r="BK277" s="66"/>
      <c r="BL277" s="66"/>
      <c r="BM277" s="66"/>
      <c r="BN277" s="66"/>
      <c r="BO277" s="66"/>
      <c r="BP277" s="66"/>
      <c r="BQ277" s="66"/>
      <c r="BR277" s="66"/>
      <c r="BS277" s="66"/>
      <c r="BT277" s="66"/>
      <c r="BU277" s="66"/>
      <c r="BV277" s="66"/>
      <c r="BW277" s="66"/>
      <c r="BX277" s="66"/>
      <c r="BY277" s="66"/>
      <c r="BZ277" s="66"/>
      <c r="CA277" s="66"/>
      <c r="CB277" s="66"/>
      <c r="CC277" s="66"/>
      <c r="CD277" s="66"/>
      <c r="CE277" s="66"/>
      <c r="CF277" s="66"/>
      <c r="CG277" s="66"/>
      <c r="CH277" s="66"/>
      <c r="CI277" s="66"/>
      <c r="CJ277" s="66"/>
      <c r="CK277" s="66"/>
      <c r="CL277" s="66"/>
      <c r="CM277" s="66"/>
      <c r="CN277" s="66"/>
      <c r="CO277" s="66"/>
      <c r="CP277" s="66"/>
      <c r="CQ277" s="66"/>
      <c r="CR277" s="66"/>
      <c r="CS277" s="66"/>
      <c r="CT277" s="66"/>
      <c r="CU277" s="66"/>
      <c r="CV277" s="66"/>
      <c r="CW277" s="66"/>
      <c r="CX277" s="66"/>
      <c r="CY277" s="66"/>
      <c r="CZ277" s="66"/>
      <c r="DA277" s="66"/>
      <c r="DB277" s="66"/>
      <c r="DC277" s="66"/>
      <c r="DD277" s="66"/>
      <c r="DE277" s="66"/>
      <c r="DF277" s="66"/>
      <c r="DG277" s="66"/>
      <c r="DH277" s="66"/>
      <c r="DI277" s="66"/>
      <c r="DJ277" s="66"/>
      <c r="DK277" s="66"/>
      <c r="DL277" s="66"/>
      <c r="DM277" s="66"/>
      <c r="DN277" s="66"/>
      <c r="DO277" s="66"/>
      <c r="DP277" s="66"/>
    </row>
    <row r="278" spans="1:120" x14ac:dyDescent="0.25">
      <c r="A278" s="48"/>
      <c r="B278" s="49">
        <f t="shared" si="437"/>
        <v>20</v>
      </c>
      <c r="C278" s="358" t="str">
        <f t="shared" si="436"/>
        <v>0</v>
      </c>
      <c r="D278" s="358">
        <f t="shared" si="436"/>
        <v>20</v>
      </c>
      <c r="E278" s="358" t="str">
        <f t="shared" si="436"/>
        <v>0</v>
      </c>
      <c r="F278" s="345" t="str">
        <f t="shared" si="440"/>
        <v>0</v>
      </c>
      <c r="G278" s="455" t="str">
        <f t="shared" si="440"/>
        <v>0</v>
      </c>
      <c r="H278" s="345" t="str">
        <f t="shared" si="440"/>
        <v>0</v>
      </c>
      <c r="I278" s="345" t="str">
        <f t="shared" si="440"/>
        <v>0</v>
      </c>
      <c r="J278" s="345" t="str">
        <f t="shared" si="440"/>
        <v>0</v>
      </c>
      <c r="K278" s="455" t="str">
        <f t="shared" si="440"/>
        <v>0</v>
      </c>
      <c r="L278" s="345" t="str">
        <f t="shared" si="440"/>
        <v>0</v>
      </c>
      <c r="M278" s="345" t="str">
        <f t="shared" si="440"/>
        <v>0</v>
      </c>
      <c r="N278" s="345" t="str">
        <f t="shared" si="440"/>
        <v>0</v>
      </c>
      <c r="O278" s="345" t="str">
        <f t="shared" si="440"/>
        <v>0</v>
      </c>
      <c r="P278" s="455" t="str">
        <f t="shared" si="440"/>
        <v>0</v>
      </c>
      <c r="Q278" s="345" t="str">
        <f t="shared" si="440"/>
        <v>0</v>
      </c>
      <c r="R278" s="345">
        <f t="shared" si="440"/>
        <v>20</v>
      </c>
      <c r="S278" s="345">
        <f t="shared" si="440"/>
        <v>20</v>
      </c>
      <c r="T278" s="455" t="str">
        <f t="shared" si="440"/>
        <v>0</v>
      </c>
      <c r="U278" s="345" t="str">
        <f t="shared" si="440"/>
        <v>0</v>
      </c>
      <c r="V278" s="345" t="str">
        <f t="shared" si="440"/>
        <v>0</v>
      </c>
      <c r="W278" s="345" t="str">
        <f t="shared" si="440"/>
        <v>0</v>
      </c>
      <c r="X278" s="345" t="str">
        <f t="shared" si="440"/>
        <v>0</v>
      </c>
      <c r="Y278" s="455" t="str">
        <f t="shared" si="440"/>
        <v>0</v>
      </c>
      <c r="Z278" s="345" t="str">
        <f t="shared" si="440"/>
        <v>0</v>
      </c>
      <c r="AA278" s="345" t="str">
        <f t="shared" si="440"/>
        <v>0</v>
      </c>
      <c r="AB278" s="345">
        <f t="shared" si="440"/>
        <v>20</v>
      </c>
      <c r="AC278" s="455" t="str">
        <f t="shared" si="440"/>
        <v>0</v>
      </c>
      <c r="AD278" s="345" t="str">
        <f t="shared" si="440"/>
        <v>0</v>
      </c>
      <c r="AE278" s="345" t="str">
        <f t="shared" si="440"/>
        <v>0</v>
      </c>
      <c r="AF278" s="345" t="str">
        <f t="shared" si="440"/>
        <v>0</v>
      </c>
      <c r="AG278" s="345">
        <f t="shared" si="440"/>
        <v>20</v>
      </c>
      <c r="AH278" s="455" t="str">
        <f t="shared" si="440"/>
        <v>0</v>
      </c>
      <c r="AI278" s="345">
        <f t="shared" si="440"/>
        <v>20</v>
      </c>
      <c r="AJ278" s="345" t="str">
        <f t="shared" si="440"/>
        <v>0</v>
      </c>
      <c r="AK278" s="345" t="str">
        <f t="shared" si="440"/>
        <v>0</v>
      </c>
      <c r="AL278" s="455" t="str">
        <f t="shared" si="440"/>
        <v>0</v>
      </c>
      <c r="AM278" s="345" t="str">
        <f t="shared" si="440"/>
        <v>0</v>
      </c>
      <c r="AN278" s="345" t="str">
        <f t="shared" si="440"/>
        <v>0</v>
      </c>
      <c r="AO278" s="345" t="str">
        <f t="shared" si="440"/>
        <v>0</v>
      </c>
      <c r="AP278" s="345">
        <f t="shared" si="440"/>
        <v>20</v>
      </c>
      <c r="AQ278" s="455" t="str">
        <f t="shared" si="440"/>
        <v>0</v>
      </c>
      <c r="AR278" s="345" t="str">
        <f t="shared" si="440"/>
        <v>0</v>
      </c>
      <c r="AS278" s="345" t="str">
        <f t="shared" si="440"/>
        <v>0</v>
      </c>
      <c r="AT278" s="345" t="str">
        <f t="shared" si="440"/>
        <v>0</v>
      </c>
      <c r="AU278" s="455" t="str">
        <f t="shared" si="440"/>
        <v>0</v>
      </c>
      <c r="AV278" s="50"/>
      <c r="AX278" s="66"/>
      <c r="AY278" s="66"/>
      <c r="AZ278" s="66"/>
      <c r="BA278" s="66"/>
      <c r="BB278" s="66"/>
      <c r="BC278" s="66"/>
      <c r="BD278" s="66"/>
      <c r="BE278" s="66"/>
      <c r="BF278" s="66"/>
      <c r="BG278" s="66"/>
      <c r="BH278" s="66"/>
      <c r="BI278" s="66"/>
      <c r="BJ278" s="66"/>
      <c r="BK278" s="66"/>
      <c r="BL278" s="66"/>
      <c r="BM278" s="66"/>
      <c r="BN278" s="66"/>
      <c r="BO278" s="66"/>
      <c r="BP278" s="66"/>
      <c r="BQ278" s="66"/>
      <c r="BR278" s="66"/>
      <c r="BS278" s="66"/>
      <c r="BT278" s="66"/>
      <c r="BU278" s="66"/>
      <c r="BV278" s="66"/>
      <c r="BW278" s="66"/>
      <c r="BX278" s="66"/>
      <c r="BY278" s="66"/>
      <c r="BZ278" s="66"/>
      <c r="CA278" s="66"/>
      <c r="CB278" s="66"/>
      <c r="CC278" s="66"/>
      <c r="CD278" s="66"/>
      <c r="CE278" s="66"/>
      <c r="CF278" s="66"/>
      <c r="CG278" s="66"/>
      <c r="CH278" s="66"/>
      <c r="CI278" s="66"/>
      <c r="CJ278" s="66"/>
      <c r="CK278" s="66"/>
      <c r="CL278" s="66"/>
      <c r="CM278" s="66"/>
      <c r="CN278" s="66"/>
      <c r="CO278" s="66"/>
      <c r="CP278" s="66"/>
      <c r="CQ278" s="66"/>
      <c r="CR278" s="66"/>
      <c r="CS278" s="66"/>
      <c r="CT278" s="66"/>
      <c r="CU278" s="66"/>
      <c r="CV278" s="66"/>
      <c r="CW278" s="66"/>
      <c r="CX278" s="66"/>
      <c r="CY278" s="66"/>
      <c r="CZ278" s="66"/>
      <c r="DA278" s="66"/>
      <c r="DB278" s="66"/>
      <c r="DC278" s="66"/>
      <c r="DD278" s="66"/>
      <c r="DE278" s="66"/>
      <c r="DF278" s="66"/>
      <c r="DG278" s="66"/>
      <c r="DH278" s="66"/>
      <c r="DI278" s="66"/>
      <c r="DJ278" s="66"/>
      <c r="DK278" s="66"/>
      <c r="DL278" s="66"/>
      <c r="DM278" s="66"/>
      <c r="DN278" s="66"/>
      <c r="DO278" s="66"/>
      <c r="DP278" s="66"/>
    </row>
    <row r="279" spans="1:120" x14ac:dyDescent="0.25">
      <c r="A279" s="48"/>
      <c r="B279" s="49">
        <f t="shared" si="437"/>
        <v>21</v>
      </c>
      <c r="C279" s="358" t="str">
        <f t="shared" si="436"/>
        <v>0</v>
      </c>
      <c r="D279" s="358">
        <f t="shared" si="436"/>
        <v>21</v>
      </c>
      <c r="E279" s="358" t="str">
        <f t="shared" si="436"/>
        <v>0</v>
      </c>
      <c r="F279" s="345" t="str">
        <f t="shared" si="440"/>
        <v>0</v>
      </c>
      <c r="G279" s="455">
        <f t="shared" si="440"/>
        <v>21</v>
      </c>
      <c r="H279" s="345" t="str">
        <f t="shared" si="440"/>
        <v>0</v>
      </c>
      <c r="I279" s="345" t="str">
        <f t="shared" si="440"/>
        <v>0</v>
      </c>
      <c r="J279" s="345">
        <f t="shared" si="440"/>
        <v>21</v>
      </c>
      <c r="K279" s="455" t="str">
        <f t="shared" si="440"/>
        <v>0</v>
      </c>
      <c r="L279" s="345" t="str">
        <f t="shared" si="440"/>
        <v>0</v>
      </c>
      <c r="M279" s="345">
        <f t="shared" si="440"/>
        <v>21</v>
      </c>
      <c r="N279" s="345" t="str">
        <f t="shared" si="440"/>
        <v>0</v>
      </c>
      <c r="O279" s="345">
        <f t="shared" si="440"/>
        <v>21</v>
      </c>
      <c r="P279" s="455" t="str">
        <f t="shared" si="440"/>
        <v>0</v>
      </c>
      <c r="Q279" s="345">
        <f t="shared" si="440"/>
        <v>21</v>
      </c>
      <c r="R279" s="345">
        <f t="shared" si="440"/>
        <v>21</v>
      </c>
      <c r="S279" s="345">
        <f t="shared" si="440"/>
        <v>21</v>
      </c>
      <c r="T279" s="455" t="str">
        <f t="shared" si="440"/>
        <v>0</v>
      </c>
      <c r="U279" s="345" t="str">
        <f t="shared" si="440"/>
        <v>0</v>
      </c>
      <c r="V279" s="345" t="str">
        <f t="shared" si="440"/>
        <v>0</v>
      </c>
      <c r="W279" s="345" t="str">
        <f t="shared" si="440"/>
        <v>0</v>
      </c>
      <c r="X279" s="345">
        <f t="shared" si="440"/>
        <v>21</v>
      </c>
      <c r="Y279" s="455" t="str">
        <f t="shared" si="440"/>
        <v>0</v>
      </c>
      <c r="Z279" s="345">
        <f t="shared" si="440"/>
        <v>21</v>
      </c>
      <c r="AA279" s="345">
        <f t="shared" si="440"/>
        <v>21</v>
      </c>
      <c r="AB279" s="345">
        <f t="shared" si="440"/>
        <v>21</v>
      </c>
      <c r="AC279" s="455" t="str">
        <f t="shared" si="440"/>
        <v>0</v>
      </c>
      <c r="AD279" s="345" t="str">
        <f t="shared" si="440"/>
        <v>0</v>
      </c>
      <c r="AE279" s="345">
        <f t="shared" si="440"/>
        <v>21</v>
      </c>
      <c r="AF279" s="345" t="str">
        <f t="shared" si="440"/>
        <v>0</v>
      </c>
      <c r="AG279" s="345">
        <f t="shared" si="440"/>
        <v>21</v>
      </c>
      <c r="AH279" s="455" t="str">
        <f t="shared" si="440"/>
        <v>0</v>
      </c>
      <c r="AI279" s="345">
        <f t="shared" si="440"/>
        <v>21</v>
      </c>
      <c r="AJ279" s="345">
        <f t="shared" si="440"/>
        <v>21</v>
      </c>
      <c r="AK279" s="345" t="str">
        <f t="shared" si="440"/>
        <v>0</v>
      </c>
      <c r="AL279" s="455" t="str">
        <f t="shared" si="440"/>
        <v>0</v>
      </c>
      <c r="AM279" s="345" t="str">
        <f t="shared" si="440"/>
        <v>0</v>
      </c>
      <c r="AN279" s="345" t="str">
        <f t="shared" si="440"/>
        <v>0</v>
      </c>
      <c r="AO279" s="345" t="str">
        <f t="shared" si="440"/>
        <v>0</v>
      </c>
      <c r="AP279" s="345">
        <f t="shared" si="440"/>
        <v>21</v>
      </c>
      <c r="AQ279" s="455" t="str">
        <f t="shared" si="440"/>
        <v>0</v>
      </c>
      <c r="AR279" s="345">
        <f t="shared" si="440"/>
        <v>21</v>
      </c>
      <c r="AS279" s="345" t="str">
        <f t="shared" si="440"/>
        <v>0</v>
      </c>
      <c r="AT279" s="345" t="str">
        <f t="shared" si="440"/>
        <v>0</v>
      </c>
      <c r="AU279" s="455" t="str">
        <f t="shared" si="440"/>
        <v>0</v>
      </c>
      <c r="AV279" s="50"/>
      <c r="AX279" s="66"/>
      <c r="AY279" s="66"/>
      <c r="AZ279" s="66"/>
      <c r="BA279" s="66"/>
      <c r="BB279" s="66"/>
      <c r="BC279" s="66"/>
      <c r="BD279" s="66"/>
      <c r="BE279" s="66"/>
      <c r="BF279" s="66"/>
      <c r="BG279" s="66"/>
      <c r="BH279" s="66"/>
      <c r="BI279" s="66"/>
      <c r="BJ279" s="66"/>
      <c r="BK279" s="66"/>
      <c r="BL279" s="66"/>
      <c r="BM279" s="66"/>
      <c r="BN279" s="66"/>
      <c r="BO279" s="66"/>
      <c r="BP279" s="66"/>
      <c r="BQ279" s="66"/>
      <c r="BR279" s="66"/>
      <c r="BS279" s="66"/>
      <c r="BT279" s="66"/>
      <c r="BU279" s="66"/>
      <c r="BV279" s="66"/>
      <c r="BW279" s="66"/>
      <c r="BX279" s="66"/>
      <c r="BY279" s="66"/>
      <c r="BZ279" s="66"/>
      <c r="CA279" s="66"/>
      <c r="CB279" s="66"/>
      <c r="CC279" s="66"/>
      <c r="CD279" s="66"/>
      <c r="CE279" s="66"/>
      <c r="CF279" s="66"/>
      <c r="CG279" s="66"/>
      <c r="CH279" s="66"/>
      <c r="CI279" s="66"/>
      <c r="CJ279" s="66"/>
      <c r="CK279" s="66"/>
      <c r="CL279" s="66"/>
      <c r="CM279" s="66"/>
      <c r="CN279" s="66"/>
      <c r="CO279" s="66"/>
      <c r="CP279" s="66"/>
      <c r="CQ279" s="66"/>
      <c r="CR279" s="66"/>
      <c r="CS279" s="66"/>
      <c r="CT279" s="66"/>
      <c r="CU279" s="66"/>
      <c r="CV279" s="66"/>
      <c r="CW279" s="66"/>
      <c r="CX279" s="66"/>
      <c r="CY279" s="66"/>
      <c r="CZ279" s="66"/>
      <c r="DA279" s="66"/>
      <c r="DB279" s="66"/>
      <c r="DC279" s="66"/>
      <c r="DD279" s="66"/>
      <c r="DE279" s="66"/>
      <c r="DF279" s="66"/>
      <c r="DG279" s="66"/>
      <c r="DH279" s="66"/>
      <c r="DI279" s="66"/>
      <c r="DJ279" s="66"/>
      <c r="DK279" s="66"/>
      <c r="DL279" s="66"/>
      <c r="DM279" s="66"/>
      <c r="DN279" s="66"/>
      <c r="DO279" s="66"/>
      <c r="DP279" s="66"/>
    </row>
    <row r="280" spans="1:120" x14ac:dyDescent="0.25">
      <c r="A280" s="48"/>
      <c r="B280" s="49">
        <f t="shared" si="437"/>
        <v>22</v>
      </c>
      <c r="C280" s="358">
        <f t="shared" si="436"/>
        <v>22</v>
      </c>
      <c r="D280" s="358">
        <f t="shared" si="436"/>
        <v>22</v>
      </c>
      <c r="E280" s="358">
        <f t="shared" si="436"/>
        <v>22</v>
      </c>
      <c r="F280" s="345">
        <f t="shared" si="440"/>
        <v>22</v>
      </c>
      <c r="G280" s="455" t="str">
        <f t="shared" si="440"/>
        <v>0</v>
      </c>
      <c r="H280" s="345" t="str">
        <f t="shared" si="440"/>
        <v>0</v>
      </c>
      <c r="I280" s="345">
        <f t="shared" si="440"/>
        <v>22</v>
      </c>
      <c r="J280" s="345" t="str">
        <f t="shared" si="440"/>
        <v>0</v>
      </c>
      <c r="K280" s="455" t="str">
        <f t="shared" si="440"/>
        <v>0</v>
      </c>
      <c r="L280" s="345">
        <f t="shared" si="440"/>
        <v>22</v>
      </c>
      <c r="M280" s="345">
        <f t="shared" si="440"/>
        <v>22</v>
      </c>
      <c r="N280" s="345">
        <f t="shared" si="440"/>
        <v>22</v>
      </c>
      <c r="O280" s="345">
        <f t="shared" si="440"/>
        <v>22</v>
      </c>
      <c r="P280" s="455" t="str">
        <f t="shared" si="440"/>
        <v>0</v>
      </c>
      <c r="Q280" s="345" t="str">
        <f t="shared" si="440"/>
        <v>0</v>
      </c>
      <c r="R280" s="345" t="str">
        <f t="shared" si="440"/>
        <v>0</v>
      </c>
      <c r="S280" s="345" t="str">
        <f t="shared" si="440"/>
        <v>0</v>
      </c>
      <c r="T280" s="455" t="str">
        <f t="shared" si="440"/>
        <v>0</v>
      </c>
      <c r="U280" s="345">
        <f t="shared" si="440"/>
        <v>22</v>
      </c>
      <c r="V280" s="345">
        <f t="shared" si="440"/>
        <v>22</v>
      </c>
      <c r="W280" s="345">
        <f t="shared" si="440"/>
        <v>22</v>
      </c>
      <c r="X280" s="345" t="str">
        <f t="shared" si="440"/>
        <v>0</v>
      </c>
      <c r="Y280" s="455" t="str">
        <f t="shared" si="440"/>
        <v>0</v>
      </c>
      <c r="Z280" s="345">
        <f t="shared" si="440"/>
        <v>22</v>
      </c>
      <c r="AA280" s="345" t="str">
        <f t="shared" si="440"/>
        <v>0</v>
      </c>
      <c r="AB280" s="345" t="str">
        <f t="shared" si="440"/>
        <v>0</v>
      </c>
      <c r="AC280" s="455" t="str">
        <f t="shared" si="440"/>
        <v>0</v>
      </c>
      <c r="AD280" s="345">
        <f t="shared" si="440"/>
        <v>22</v>
      </c>
      <c r="AE280" s="345">
        <f t="shared" si="440"/>
        <v>22</v>
      </c>
      <c r="AF280" s="345">
        <f t="shared" si="440"/>
        <v>22</v>
      </c>
      <c r="AG280" s="345" t="str">
        <f t="shared" si="440"/>
        <v>0</v>
      </c>
      <c r="AH280" s="455" t="str">
        <f t="shared" si="440"/>
        <v>0</v>
      </c>
      <c r="AI280" s="345" t="str">
        <f t="shared" si="440"/>
        <v>0</v>
      </c>
      <c r="AJ280" s="345" t="str">
        <f t="shared" si="440"/>
        <v>0</v>
      </c>
      <c r="AK280" s="345">
        <f t="shared" si="440"/>
        <v>22</v>
      </c>
      <c r="AL280" s="455" t="str">
        <f t="shared" si="440"/>
        <v>0</v>
      </c>
      <c r="AM280" s="345">
        <f t="shared" si="440"/>
        <v>22</v>
      </c>
      <c r="AN280" s="345">
        <f t="shared" si="440"/>
        <v>22</v>
      </c>
      <c r="AO280" s="345" t="str">
        <f t="shared" si="440"/>
        <v>0</v>
      </c>
      <c r="AP280" s="345" t="str">
        <f t="shared" si="440"/>
        <v>0</v>
      </c>
      <c r="AQ280" s="455" t="str">
        <f t="shared" si="440"/>
        <v>0</v>
      </c>
      <c r="AR280" s="345">
        <f t="shared" si="440"/>
        <v>22</v>
      </c>
      <c r="AS280" s="345" t="str">
        <f t="shared" si="440"/>
        <v>0</v>
      </c>
      <c r="AT280" s="345" t="str">
        <f t="shared" si="440"/>
        <v>0</v>
      </c>
      <c r="AU280" s="455" t="str">
        <f t="shared" si="440"/>
        <v>0</v>
      </c>
      <c r="AV280" s="50"/>
      <c r="AX280" s="66"/>
      <c r="AY280" s="66"/>
      <c r="AZ280" s="66"/>
      <c r="BA280" s="66"/>
      <c r="BB280" s="66"/>
      <c r="BC280" s="66"/>
      <c r="BD280" s="66"/>
      <c r="BE280" s="66"/>
      <c r="BF280" s="66"/>
      <c r="BG280" s="66"/>
      <c r="BH280" s="66"/>
      <c r="BI280" s="66"/>
      <c r="BJ280" s="66"/>
      <c r="BK280" s="66"/>
      <c r="BL280" s="66"/>
      <c r="BM280" s="66"/>
      <c r="BN280" s="66"/>
      <c r="BO280" s="66"/>
      <c r="BP280" s="66"/>
      <c r="BQ280" s="66"/>
      <c r="BR280" s="66"/>
      <c r="BS280" s="66"/>
      <c r="BT280" s="66"/>
      <c r="BU280" s="66"/>
      <c r="BV280" s="66"/>
      <c r="BW280" s="66"/>
      <c r="BX280" s="66"/>
      <c r="BY280" s="66"/>
      <c r="BZ280" s="66"/>
      <c r="CA280" s="66"/>
      <c r="CB280" s="66"/>
      <c r="CC280" s="66"/>
      <c r="CD280" s="66"/>
      <c r="CE280" s="66"/>
      <c r="CF280" s="66"/>
      <c r="CG280" s="66"/>
      <c r="CH280" s="66"/>
      <c r="CI280" s="66"/>
      <c r="CJ280" s="66"/>
      <c r="CK280" s="66"/>
      <c r="CL280" s="66"/>
      <c r="CM280" s="66"/>
      <c r="CN280" s="66"/>
      <c r="CO280" s="66"/>
      <c r="CP280" s="66"/>
      <c r="CQ280" s="66"/>
      <c r="CR280" s="66"/>
      <c r="CS280" s="66"/>
      <c r="CT280" s="66"/>
      <c r="CU280" s="66"/>
      <c r="CV280" s="66"/>
      <c r="CW280" s="66"/>
      <c r="CX280" s="66"/>
      <c r="CY280" s="66"/>
      <c r="CZ280" s="66"/>
      <c r="DA280" s="66"/>
      <c r="DB280" s="66"/>
      <c r="DC280" s="66"/>
      <c r="DD280" s="66"/>
      <c r="DE280" s="66"/>
      <c r="DF280" s="66"/>
      <c r="DG280" s="66"/>
      <c r="DH280" s="66"/>
      <c r="DI280" s="66"/>
      <c r="DJ280" s="66"/>
      <c r="DK280" s="66"/>
      <c r="DL280" s="66"/>
      <c r="DM280" s="66"/>
      <c r="DN280" s="66"/>
      <c r="DO280" s="66"/>
      <c r="DP280" s="66"/>
    </row>
    <row r="281" spans="1:120" x14ac:dyDescent="0.25">
      <c r="A281" s="48"/>
      <c r="B281" s="49">
        <f t="shared" si="437"/>
        <v>23</v>
      </c>
      <c r="C281" s="358" t="str">
        <f t="shared" si="436"/>
        <v>0</v>
      </c>
      <c r="D281" s="358">
        <f t="shared" si="436"/>
        <v>23</v>
      </c>
      <c r="E281" s="358">
        <f t="shared" si="436"/>
        <v>23</v>
      </c>
      <c r="F281" s="345">
        <f t="shared" si="440"/>
        <v>23</v>
      </c>
      <c r="G281" s="455" t="str">
        <f t="shared" si="440"/>
        <v>0</v>
      </c>
      <c r="H281" s="345" t="str">
        <f t="shared" si="440"/>
        <v>0</v>
      </c>
      <c r="I281" s="345">
        <f t="shared" si="440"/>
        <v>23</v>
      </c>
      <c r="J281" s="345" t="str">
        <f t="shared" si="440"/>
        <v>0</v>
      </c>
      <c r="K281" s="455" t="str">
        <f t="shared" si="440"/>
        <v>0</v>
      </c>
      <c r="L281" s="345">
        <f t="shared" si="440"/>
        <v>23</v>
      </c>
      <c r="M281" s="345">
        <f t="shared" si="440"/>
        <v>23</v>
      </c>
      <c r="N281" s="345">
        <f t="shared" si="440"/>
        <v>23</v>
      </c>
      <c r="O281" s="345" t="str">
        <f t="shared" si="440"/>
        <v>0</v>
      </c>
      <c r="P281" s="455" t="str">
        <f t="shared" si="440"/>
        <v>0</v>
      </c>
      <c r="Q281" s="345">
        <f t="shared" si="440"/>
        <v>23</v>
      </c>
      <c r="R281" s="345" t="str">
        <f t="shared" si="440"/>
        <v>0</v>
      </c>
      <c r="S281" s="345" t="str">
        <f t="shared" si="440"/>
        <v>0</v>
      </c>
      <c r="T281" s="455" t="str">
        <f t="shared" si="440"/>
        <v>0</v>
      </c>
      <c r="U281" s="345" t="str">
        <f t="shared" si="440"/>
        <v>0</v>
      </c>
      <c r="V281" s="345" t="str">
        <f t="shared" si="440"/>
        <v>0</v>
      </c>
      <c r="W281" s="345" t="str">
        <f t="shared" si="440"/>
        <v>0</v>
      </c>
      <c r="X281" s="345" t="str">
        <f t="shared" si="440"/>
        <v>0</v>
      </c>
      <c r="Y281" s="455" t="str">
        <f t="shared" si="440"/>
        <v>0</v>
      </c>
      <c r="Z281" s="345">
        <f t="shared" si="440"/>
        <v>23</v>
      </c>
      <c r="AA281" s="345">
        <f t="shared" si="440"/>
        <v>23</v>
      </c>
      <c r="AB281" s="345">
        <f t="shared" si="440"/>
        <v>23</v>
      </c>
      <c r="AC281" s="455" t="str">
        <f t="shared" si="440"/>
        <v>0</v>
      </c>
      <c r="AD281" s="345">
        <f t="shared" si="440"/>
        <v>23</v>
      </c>
      <c r="AE281" s="345">
        <f t="shared" si="440"/>
        <v>23</v>
      </c>
      <c r="AF281" s="345" t="str">
        <f t="shared" si="440"/>
        <v>0</v>
      </c>
      <c r="AG281" s="345" t="str">
        <f t="shared" si="440"/>
        <v>0</v>
      </c>
      <c r="AH281" s="455" t="str">
        <f t="shared" si="440"/>
        <v>0</v>
      </c>
      <c r="AI281" s="345" t="str">
        <f t="shared" si="440"/>
        <v>0</v>
      </c>
      <c r="AJ281" s="345" t="str">
        <f t="shared" si="440"/>
        <v>0</v>
      </c>
      <c r="AK281" s="345">
        <f t="shared" si="440"/>
        <v>23</v>
      </c>
      <c r="AL281" s="455" t="str">
        <f t="shared" si="440"/>
        <v>0</v>
      </c>
      <c r="AM281" s="345" t="str">
        <f t="shared" si="440"/>
        <v>0</v>
      </c>
      <c r="AN281" s="345">
        <f t="shared" si="440"/>
        <v>23</v>
      </c>
      <c r="AO281" s="345">
        <f t="shared" si="440"/>
        <v>23</v>
      </c>
      <c r="AP281" s="345" t="str">
        <f t="shared" si="440"/>
        <v>0</v>
      </c>
      <c r="AQ281" s="455" t="str">
        <f t="shared" si="440"/>
        <v>0</v>
      </c>
      <c r="AR281" s="345">
        <f t="shared" si="440"/>
        <v>23</v>
      </c>
      <c r="AS281" s="345">
        <f t="shared" si="440"/>
        <v>23</v>
      </c>
      <c r="AT281" s="345" t="str">
        <f t="shared" si="440"/>
        <v>0</v>
      </c>
      <c r="AU281" s="455" t="str">
        <f t="shared" si="440"/>
        <v>0</v>
      </c>
      <c r="AV281" s="50"/>
      <c r="AX281" s="66"/>
      <c r="AY281" s="66"/>
      <c r="AZ281" s="66"/>
      <c r="BA281" s="66"/>
      <c r="BB281" s="66"/>
      <c r="BC281" s="66"/>
      <c r="BD281" s="66"/>
      <c r="BE281" s="66"/>
      <c r="BF281" s="66"/>
      <c r="BG281" s="66"/>
      <c r="BH281" s="66"/>
      <c r="BI281" s="66"/>
      <c r="BJ281" s="66"/>
      <c r="BK281" s="66"/>
      <c r="BL281" s="66"/>
      <c r="BM281" s="66"/>
      <c r="BN281" s="66"/>
      <c r="BO281" s="66"/>
      <c r="BP281" s="66"/>
      <c r="BQ281" s="66"/>
      <c r="BR281" s="66"/>
      <c r="BS281" s="66"/>
      <c r="BT281" s="66"/>
      <c r="BU281" s="66"/>
      <c r="BV281" s="66"/>
      <c r="BW281" s="66"/>
      <c r="BX281" s="66"/>
      <c r="BY281" s="66"/>
      <c r="BZ281" s="66"/>
      <c r="CA281" s="66"/>
      <c r="CB281" s="66"/>
      <c r="CC281" s="66"/>
      <c r="CD281" s="66"/>
      <c r="CE281" s="66"/>
      <c r="CF281" s="66"/>
      <c r="CG281" s="66"/>
      <c r="CH281" s="66"/>
      <c r="CI281" s="66"/>
      <c r="CJ281" s="66"/>
      <c r="CK281" s="66"/>
      <c r="CL281" s="66"/>
      <c r="CM281" s="66"/>
      <c r="CN281" s="66"/>
      <c r="CO281" s="66"/>
      <c r="CP281" s="66"/>
      <c r="CQ281" s="66"/>
      <c r="CR281" s="66"/>
      <c r="CS281" s="66"/>
      <c r="CT281" s="66"/>
      <c r="CU281" s="66"/>
      <c r="CV281" s="66"/>
      <c r="CW281" s="66"/>
      <c r="CX281" s="66"/>
      <c r="CY281" s="66"/>
      <c r="CZ281" s="66"/>
      <c r="DA281" s="66"/>
      <c r="DB281" s="66"/>
      <c r="DC281" s="66"/>
      <c r="DD281" s="66"/>
      <c r="DE281" s="66"/>
      <c r="DF281" s="66"/>
      <c r="DG281" s="66"/>
      <c r="DH281" s="66"/>
      <c r="DI281" s="66"/>
      <c r="DJ281" s="66"/>
      <c r="DK281" s="66"/>
      <c r="DL281" s="66"/>
      <c r="DM281" s="66"/>
      <c r="DN281" s="66"/>
      <c r="DO281" s="66"/>
      <c r="DP281" s="66"/>
    </row>
    <row r="282" spans="1:120" x14ac:dyDescent="0.25">
      <c r="A282" s="48"/>
      <c r="B282" s="49">
        <f t="shared" si="437"/>
        <v>24</v>
      </c>
      <c r="C282" s="358" t="str">
        <f t="shared" si="436"/>
        <v>0</v>
      </c>
      <c r="D282" s="358" t="str">
        <f t="shared" si="436"/>
        <v>0</v>
      </c>
      <c r="E282" s="358" t="str">
        <f t="shared" si="436"/>
        <v>0</v>
      </c>
      <c r="F282" s="345" t="str">
        <f t="shared" si="440"/>
        <v>0</v>
      </c>
      <c r="G282" s="455" t="str">
        <f t="shared" si="440"/>
        <v>0</v>
      </c>
      <c r="H282" s="345" t="str">
        <f t="shared" si="440"/>
        <v>0</v>
      </c>
      <c r="I282" s="345" t="str">
        <f t="shared" si="440"/>
        <v>0</v>
      </c>
      <c r="J282" s="345" t="str">
        <f t="shared" si="440"/>
        <v>0</v>
      </c>
      <c r="K282" s="455" t="str">
        <f t="shared" si="440"/>
        <v>0</v>
      </c>
      <c r="L282" s="345" t="str">
        <f t="shared" si="440"/>
        <v>0</v>
      </c>
      <c r="M282" s="345" t="str">
        <f t="shared" si="440"/>
        <v>0</v>
      </c>
      <c r="N282" s="345" t="str">
        <f t="shared" si="440"/>
        <v>0</v>
      </c>
      <c r="O282" s="345" t="str">
        <f t="shared" si="440"/>
        <v>0</v>
      </c>
      <c r="P282" s="455" t="str">
        <f t="shared" si="440"/>
        <v>0</v>
      </c>
      <c r="Q282" s="345" t="str">
        <f t="shared" si="440"/>
        <v>0</v>
      </c>
      <c r="R282" s="345" t="str">
        <f t="shared" si="440"/>
        <v>0</v>
      </c>
      <c r="S282" s="345" t="str">
        <f t="shared" si="440"/>
        <v>0</v>
      </c>
      <c r="T282" s="455" t="str">
        <f t="shared" si="440"/>
        <v>0</v>
      </c>
      <c r="U282" s="345" t="str">
        <f t="shared" si="440"/>
        <v>0</v>
      </c>
      <c r="V282" s="345" t="str">
        <f t="shared" si="440"/>
        <v>0</v>
      </c>
      <c r="W282" s="345" t="str">
        <f t="shared" si="440"/>
        <v>0</v>
      </c>
      <c r="X282" s="345" t="str">
        <f t="shared" si="440"/>
        <v>0</v>
      </c>
      <c r="Y282" s="455" t="str">
        <f t="shared" si="440"/>
        <v>0</v>
      </c>
      <c r="Z282" s="345" t="str">
        <f t="shared" si="440"/>
        <v>0</v>
      </c>
      <c r="AA282" s="345" t="str">
        <f t="shared" si="440"/>
        <v>0</v>
      </c>
      <c r="AB282" s="345" t="str">
        <f t="shared" si="440"/>
        <v>0</v>
      </c>
      <c r="AC282" s="455" t="str">
        <f t="shared" si="440"/>
        <v>0</v>
      </c>
      <c r="AD282" s="345" t="str">
        <f t="shared" si="440"/>
        <v>0</v>
      </c>
      <c r="AE282" s="345" t="str">
        <f t="shared" si="440"/>
        <v>0</v>
      </c>
      <c r="AF282" s="345" t="str">
        <f t="shared" si="440"/>
        <v>0</v>
      </c>
      <c r="AG282" s="345" t="str">
        <f t="shared" si="440"/>
        <v>0</v>
      </c>
      <c r="AH282" s="455" t="str">
        <f t="shared" si="440"/>
        <v>0</v>
      </c>
      <c r="AI282" s="345" t="str">
        <f t="shared" si="440"/>
        <v>0</v>
      </c>
      <c r="AJ282" s="345" t="str">
        <f t="shared" si="440"/>
        <v>0</v>
      </c>
      <c r="AK282" s="345" t="str">
        <f t="shared" si="440"/>
        <v>0</v>
      </c>
      <c r="AL282" s="455" t="str">
        <f t="shared" si="440"/>
        <v>0</v>
      </c>
      <c r="AM282" s="345" t="str">
        <f t="shared" si="440"/>
        <v>0</v>
      </c>
      <c r="AN282" s="345" t="str">
        <f t="shared" si="440"/>
        <v>0</v>
      </c>
      <c r="AO282" s="345" t="str">
        <f t="shared" si="440"/>
        <v>0</v>
      </c>
      <c r="AP282" s="345" t="str">
        <f t="shared" si="440"/>
        <v>0</v>
      </c>
      <c r="AQ282" s="455" t="str">
        <f t="shared" si="440"/>
        <v>0</v>
      </c>
      <c r="AR282" s="345" t="str">
        <f t="shared" si="440"/>
        <v>0</v>
      </c>
      <c r="AS282" s="345" t="str">
        <f t="shared" si="440"/>
        <v>0</v>
      </c>
      <c r="AT282" s="345" t="str">
        <f t="shared" si="440"/>
        <v>0</v>
      </c>
      <c r="AU282" s="455" t="str">
        <f t="shared" si="440"/>
        <v>0</v>
      </c>
      <c r="AV282" s="50"/>
      <c r="AX282" s="66"/>
      <c r="AY282" s="66"/>
      <c r="AZ282" s="66"/>
      <c r="BA282" s="66"/>
      <c r="BB282" s="66"/>
      <c r="BC282" s="66"/>
      <c r="BD282" s="66"/>
      <c r="BE282" s="66"/>
      <c r="BF282" s="66"/>
      <c r="BG282" s="66"/>
      <c r="BH282" s="66"/>
      <c r="BI282" s="66"/>
      <c r="BJ282" s="66"/>
      <c r="BK282" s="66"/>
      <c r="BL282" s="66"/>
      <c r="BM282" s="66"/>
      <c r="BN282" s="66"/>
      <c r="BO282" s="66"/>
      <c r="BP282" s="66"/>
      <c r="BQ282" s="66"/>
      <c r="BR282" s="66"/>
      <c r="BS282" s="66"/>
      <c r="BT282" s="66"/>
      <c r="BU282" s="66"/>
      <c r="BV282" s="66"/>
      <c r="BW282" s="66"/>
      <c r="BX282" s="66"/>
      <c r="BY282" s="66"/>
      <c r="BZ282" s="66"/>
      <c r="CA282" s="66"/>
      <c r="CB282" s="66"/>
      <c r="CC282" s="66"/>
      <c r="CD282" s="66"/>
      <c r="CE282" s="66"/>
      <c r="CF282" s="66"/>
      <c r="CG282" s="66"/>
      <c r="CH282" s="66"/>
      <c r="CI282" s="66"/>
      <c r="CJ282" s="66"/>
      <c r="CK282" s="66"/>
      <c r="CL282" s="66"/>
      <c r="CM282" s="66"/>
      <c r="CN282" s="66"/>
      <c r="CO282" s="66"/>
      <c r="CP282" s="66"/>
      <c r="CQ282" s="66"/>
      <c r="CR282" s="66"/>
      <c r="CS282" s="66"/>
      <c r="CT282" s="66"/>
      <c r="CU282" s="66"/>
      <c r="CV282" s="66"/>
      <c r="CW282" s="66"/>
      <c r="CX282" s="66"/>
      <c r="CY282" s="66"/>
      <c r="CZ282" s="66"/>
      <c r="DA282" s="66"/>
      <c r="DB282" s="66"/>
      <c r="DC282" s="66"/>
      <c r="DD282" s="66"/>
      <c r="DE282" s="66"/>
      <c r="DF282" s="66"/>
      <c r="DG282" s="66"/>
      <c r="DH282" s="66"/>
      <c r="DI282" s="66"/>
      <c r="DJ282" s="66"/>
      <c r="DK282" s="66"/>
      <c r="DL282" s="66"/>
      <c r="DM282" s="66"/>
      <c r="DN282" s="66"/>
      <c r="DO282" s="66"/>
      <c r="DP282" s="66"/>
    </row>
    <row r="283" spans="1:120" x14ac:dyDescent="0.25">
      <c r="A283" s="48"/>
      <c r="B283" s="49">
        <f t="shared" si="437"/>
        <v>25</v>
      </c>
      <c r="C283" s="358" t="str">
        <f t="shared" si="436"/>
        <v>0</v>
      </c>
      <c r="D283" s="358" t="str">
        <f t="shared" si="436"/>
        <v>0</v>
      </c>
      <c r="E283" s="358" t="str">
        <f t="shared" si="436"/>
        <v>0</v>
      </c>
      <c r="F283" s="345" t="str">
        <f t="shared" si="440"/>
        <v>0</v>
      </c>
      <c r="G283" s="455" t="str">
        <f t="shared" si="440"/>
        <v>0</v>
      </c>
      <c r="H283" s="345" t="str">
        <f t="shared" si="440"/>
        <v>0</v>
      </c>
      <c r="I283" s="345" t="str">
        <f t="shared" si="440"/>
        <v>0</v>
      </c>
      <c r="J283" s="345" t="str">
        <f t="shared" si="440"/>
        <v>0</v>
      </c>
      <c r="K283" s="455" t="str">
        <f t="shared" si="440"/>
        <v>0</v>
      </c>
      <c r="L283" s="345" t="str">
        <f t="shared" si="440"/>
        <v>0</v>
      </c>
      <c r="M283" s="345" t="str">
        <f t="shared" si="440"/>
        <v>0</v>
      </c>
      <c r="N283" s="345" t="str">
        <f t="shared" si="440"/>
        <v>0</v>
      </c>
      <c r="O283" s="345" t="str">
        <f t="shared" si="440"/>
        <v>0</v>
      </c>
      <c r="P283" s="455" t="str">
        <f t="shared" si="440"/>
        <v>0</v>
      </c>
      <c r="Q283" s="345" t="str">
        <f t="shared" si="440"/>
        <v>0</v>
      </c>
      <c r="R283" s="345" t="str">
        <f t="shared" si="440"/>
        <v>0</v>
      </c>
      <c r="S283" s="345" t="str">
        <f t="shared" si="440"/>
        <v>0</v>
      </c>
      <c r="T283" s="455" t="str">
        <f t="shared" si="440"/>
        <v>0</v>
      </c>
      <c r="U283" s="345" t="str">
        <f t="shared" si="440"/>
        <v>0</v>
      </c>
      <c r="V283" s="345" t="str">
        <f t="shared" si="440"/>
        <v>0</v>
      </c>
      <c r="W283" s="345" t="str">
        <f t="shared" si="440"/>
        <v>0</v>
      </c>
      <c r="X283" s="345" t="str">
        <f t="shared" si="440"/>
        <v>0</v>
      </c>
      <c r="Y283" s="455" t="str">
        <f t="shared" si="440"/>
        <v>0</v>
      </c>
      <c r="Z283" s="345" t="str">
        <f t="shared" si="440"/>
        <v>0</v>
      </c>
      <c r="AA283" s="345" t="str">
        <f t="shared" si="440"/>
        <v>0</v>
      </c>
      <c r="AB283" s="345" t="str">
        <f t="shared" si="440"/>
        <v>0</v>
      </c>
      <c r="AC283" s="455" t="str">
        <f t="shared" si="440"/>
        <v>0</v>
      </c>
      <c r="AD283" s="345" t="str">
        <f t="shared" si="440"/>
        <v>0</v>
      </c>
      <c r="AE283" s="345" t="str">
        <f t="shared" ref="F283:AU289" si="441">IFERROR(VLOOKUP($B283,AE$228:AE$241,1,FALSE),"0")</f>
        <v>0</v>
      </c>
      <c r="AF283" s="345" t="str">
        <f t="shared" si="441"/>
        <v>0</v>
      </c>
      <c r="AG283" s="345" t="str">
        <f t="shared" si="441"/>
        <v>0</v>
      </c>
      <c r="AH283" s="455" t="str">
        <f t="shared" si="441"/>
        <v>0</v>
      </c>
      <c r="AI283" s="345" t="str">
        <f t="shared" si="441"/>
        <v>0</v>
      </c>
      <c r="AJ283" s="345" t="str">
        <f t="shared" si="441"/>
        <v>0</v>
      </c>
      <c r="AK283" s="345" t="str">
        <f t="shared" si="441"/>
        <v>0</v>
      </c>
      <c r="AL283" s="455" t="str">
        <f t="shared" si="441"/>
        <v>0</v>
      </c>
      <c r="AM283" s="345" t="str">
        <f t="shared" si="441"/>
        <v>0</v>
      </c>
      <c r="AN283" s="345" t="str">
        <f t="shared" si="441"/>
        <v>0</v>
      </c>
      <c r="AO283" s="345" t="str">
        <f t="shared" si="441"/>
        <v>0</v>
      </c>
      <c r="AP283" s="345" t="str">
        <f t="shared" si="441"/>
        <v>0</v>
      </c>
      <c r="AQ283" s="455" t="str">
        <f t="shared" si="441"/>
        <v>0</v>
      </c>
      <c r="AR283" s="345" t="str">
        <f t="shared" si="441"/>
        <v>0</v>
      </c>
      <c r="AS283" s="345" t="str">
        <f t="shared" si="441"/>
        <v>0</v>
      </c>
      <c r="AT283" s="345" t="str">
        <f t="shared" si="441"/>
        <v>0</v>
      </c>
      <c r="AU283" s="455" t="str">
        <f t="shared" si="441"/>
        <v>0</v>
      </c>
      <c r="AV283" s="50"/>
      <c r="AX283" s="66"/>
      <c r="AY283" s="66"/>
      <c r="AZ283" s="66"/>
      <c r="BA283" s="66"/>
      <c r="BB283" s="66"/>
      <c r="BC283" s="66"/>
      <c r="BD283" s="66"/>
      <c r="BE283" s="66"/>
      <c r="BF283" s="66"/>
      <c r="BG283" s="66"/>
      <c r="BH283" s="66"/>
      <c r="BI283" s="66"/>
      <c r="BJ283" s="66"/>
      <c r="BK283" s="66"/>
      <c r="BL283" s="66"/>
      <c r="BM283" s="66"/>
      <c r="BN283" s="66"/>
      <c r="BO283" s="66"/>
      <c r="BP283" s="66"/>
      <c r="BQ283" s="66"/>
      <c r="BR283" s="66"/>
      <c r="BS283" s="66"/>
      <c r="BT283" s="66"/>
      <c r="BU283" s="66"/>
      <c r="BV283" s="66"/>
      <c r="BW283" s="66"/>
      <c r="BX283" s="66"/>
      <c r="BY283" s="66"/>
      <c r="BZ283" s="66"/>
      <c r="CA283" s="66"/>
      <c r="CB283" s="66"/>
      <c r="CC283" s="66"/>
      <c r="CD283" s="66"/>
      <c r="CE283" s="66"/>
      <c r="CF283" s="66"/>
      <c r="CG283" s="66"/>
      <c r="CH283" s="66"/>
      <c r="CI283" s="66"/>
      <c r="CJ283" s="66"/>
      <c r="CK283" s="66"/>
      <c r="CL283" s="66"/>
      <c r="CM283" s="66"/>
      <c r="CN283" s="66"/>
      <c r="CO283" s="66"/>
      <c r="CP283" s="66"/>
      <c r="CQ283" s="66"/>
      <c r="CR283" s="66"/>
      <c r="CS283" s="66"/>
      <c r="CT283" s="66"/>
      <c r="CU283" s="66"/>
      <c r="CV283" s="66"/>
      <c r="CW283" s="66"/>
      <c r="CX283" s="66"/>
      <c r="CY283" s="66"/>
      <c r="CZ283" s="66"/>
      <c r="DA283" s="66"/>
      <c r="DB283" s="66"/>
      <c r="DC283" s="66"/>
      <c r="DD283" s="66"/>
      <c r="DE283" s="66"/>
      <c r="DF283" s="66"/>
      <c r="DG283" s="66"/>
      <c r="DH283" s="66"/>
      <c r="DI283" s="66"/>
      <c r="DJ283" s="66"/>
      <c r="DK283" s="66"/>
      <c r="DL283" s="66"/>
      <c r="DM283" s="66"/>
      <c r="DN283" s="66"/>
      <c r="DO283" s="66"/>
      <c r="DP283" s="66"/>
    </row>
    <row r="284" spans="1:120" x14ac:dyDescent="0.25">
      <c r="A284" s="48"/>
      <c r="B284" s="49">
        <f t="shared" si="437"/>
        <v>26</v>
      </c>
      <c r="C284" s="358" t="str">
        <f t="shared" si="436"/>
        <v>0</v>
      </c>
      <c r="D284" s="358" t="str">
        <f t="shared" si="436"/>
        <v>0</v>
      </c>
      <c r="E284" s="358" t="str">
        <f t="shared" si="436"/>
        <v>0</v>
      </c>
      <c r="F284" s="345" t="str">
        <f t="shared" si="441"/>
        <v>0</v>
      </c>
      <c r="G284" s="455" t="str">
        <f t="shared" si="441"/>
        <v>0</v>
      </c>
      <c r="H284" s="345" t="str">
        <f t="shared" si="441"/>
        <v>0</v>
      </c>
      <c r="I284" s="345" t="str">
        <f t="shared" si="441"/>
        <v>0</v>
      </c>
      <c r="J284" s="345" t="str">
        <f t="shared" si="441"/>
        <v>0</v>
      </c>
      <c r="K284" s="455" t="str">
        <f t="shared" si="441"/>
        <v>0</v>
      </c>
      <c r="L284" s="345" t="str">
        <f t="shared" si="441"/>
        <v>0</v>
      </c>
      <c r="M284" s="345" t="str">
        <f t="shared" si="441"/>
        <v>0</v>
      </c>
      <c r="N284" s="345" t="str">
        <f t="shared" si="441"/>
        <v>0</v>
      </c>
      <c r="O284" s="345" t="str">
        <f t="shared" si="441"/>
        <v>0</v>
      </c>
      <c r="P284" s="455" t="str">
        <f t="shared" si="441"/>
        <v>0</v>
      </c>
      <c r="Q284" s="345" t="str">
        <f t="shared" si="441"/>
        <v>0</v>
      </c>
      <c r="R284" s="345" t="str">
        <f t="shared" si="441"/>
        <v>0</v>
      </c>
      <c r="S284" s="345" t="str">
        <f t="shared" si="441"/>
        <v>0</v>
      </c>
      <c r="T284" s="455" t="str">
        <f t="shared" si="441"/>
        <v>0</v>
      </c>
      <c r="U284" s="345" t="str">
        <f t="shared" si="441"/>
        <v>0</v>
      </c>
      <c r="V284" s="345" t="str">
        <f t="shared" si="441"/>
        <v>0</v>
      </c>
      <c r="W284" s="345" t="str">
        <f t="shared" si="441"/>
        <v>0</v>
      </c>
      <c r="X284" s="345" t="str">
        <f t="shared" si="441"/>
        <v>0</v>
      </c>
      <c r="Y284" s="455" t="str">
        <f t="shared" si="441"/>
        <v>0</v>
      </c>
      <c r="Z284" s="345" t="str">
        <f t="shared" si="441"/>
        <v>0</v>
      </c>
      <c r="AA284" s="345" t="str">
        <f t="shared" si="441"/>
        <v>0</v>
      </c>
      <c r="AB284" s="345" t="str">
        <f t="shared" si="441"/>
        <v>0</v>
      </c>
      <c r="AC284" s="455" t="str">
        <f t="shared" si="441"/>
        <v>0</v>
      </c>
      <c r="AD284" s="345" t="str">
        <f t="shared" si="441"/>
        <v>0</v>
      </c>
      <c r="AE284" s="345" t="str">
        <f t="shared" si="441"/>
        <v>0</v>
      </c>
      <c r="AF284" s="345" t="str">
        <f t="shared" si="441"/>
        <v>0</v>
      </c>
      <c r="AG284" s="345" t="str">
        <f t="shared" si="441"/>
        <v>0</v>
      </c>
      <c r="AH284" s="455" t="str">
        <f t="shared" si="441"/>
        <v>0</v>
      </c>
      <c r="AI284" s="345" t="str">
        <f t="shared" si="441"/>
        <v>0</v>
      </c>
      <c r="AJ284" s="345" t="str">
        <f t="shared" si="441"/>
        <v>0</v>
      </c>
      <c r="AK284" s="345" t="str">
        <f t="shared" si="441"/>
        <v>0</v>
      </c>
      <c r="AL284" s="455" t="str">
        <f t="shared" si="441"/>
        <v>0</v>
      </c>
      <c r="AM284" s="345" t="str">
        <f t="shared" si="441"/>
        <v>0</v>
      </c>
      <c r="AN284" s="345" t="str">
        <f t="shared" si="441"/>
        <v>0</v>
      </c>
      <c r="AO284" s="345" t="str">
        <f t="shared" si="441"/>
        <v>0</v>
      </c>
      <c r="AP284" s="345" t="str">
        <f t="shared" si="441"/>
        <v>0</v>
      </c>
      <c r="AQ284" s="455" t="str">
        <f t="shared" si="441"/>
        <v>0</v>
      </c>
      <c r="AR284" s="345" t="str">
        <f t="shared" si="441"/>
        <v>0</v>
      </c>
      <c r="AS284" s="345" t="str">
        <f t="shared" si="441"/>
        <v>0</v>
      </c>
      <c r="AT284" s="345" t="str">
        <f t="shared" si="441"/>
        <v>0</v>
      </c>
      <c r="AU284" s="455" t="str">
        <f t="shared" si="441"/>
        <v>0</v>
      </c>
      <c r="AV284" s="50"/>
      <c r="AX284" s="66"/>
      <c r="AY284" s="66"/>
      <c r="AZ284" s="66"/>
      <c r="BA284" s="66"/>
      <c r="BB284" s="66"/>
      <c r="BC284" s="66"/>
      <c r="BD284" s="66"/>
      <c r="BE284" s="66"/>
      <c r="BF284" s="66"/>
      <c r="BG284" s="66"/>
      <c r="BH284" s="66"/>
      <c r="BI284" s="66"/>
      <c r="BJ284" s="66"/>
      <c r="BK284" s="66"/>
      <c r="BL284" s="66"/>
      <c r="BM284" s="66"/>
      <c r="BN284" s="66"/>
      <c r="BO284" s="66"/>
      <c r="BP284" s="66"/>
      <c r="BQ284" s="66"/>
      <c r="BR284" s="66"/>
      <c r="BS284" s="66"/>
      <c r="BT284" s="66"/>
      <c r="BU284" s="66"/>
      <c r="BV284" s="66"/>
      <c r="BW284" s="66"/>
      <c r="BX284" s="66"/>
      <c r="BY284" s="66"/>
      <c r="BZ284" s="66"/>
      <c r="CA284" s="66"/>
      <c r="CB284" s="66"/>
      <c r="CC284" s="66"/>
      <c r="CD284" s="66"/>
      <c r="CE284" s="66"/>
      <c r="CF284" s="66"/>
      <c r="CG284" s="66"/>
      <c r="CH284" s="66"/>
      <c r="CI284" s="66"/>
      <c r="CJ284" s="66"/>
      <c r="CK284" s="66"/>
      <c r="CL284" s="66"/>
      <c r="CM284" s="66"/>
      <c r="CN284" s="66"/>
      <c r="CO284" s="66"/>
      <c r="CP284" s="66"/>
      <c r="CQ284" s="66"/>
      <c r="CR284" s="66"/>
      <c r="CS284" s="66"/>
      <c r="CT284" s="66"/>
      <c r="CU284" s="66"/>
      <c r="CV284" s="66"/>
      <c r="CW284" s="66"/>
      <c r="CX284" s="66"/>
      <c r="CY284" s="66"/>
      <c r="CZ284" s="66"/>
      <c r="DA284" s="66"/>
      <c r="DB284" s="66"/>
      <c r="DC284" s="66"/>
      <c r="DD284" s="66"/>
      <c r="DE284" s="66"/>
      <c r="DF284" s="66"/>
      <c r="DG284" s="66"/>
      <c r="DH284" s="66"/>
      <c r="DI284" s="66"/>
      <c r="DJ284" s="66"/>
      <c r="DK284" s="66"/>
      <c r="DL284" s="66"/>
      <c r="DM284" s="66"/>
      <c r="DN284" s="66"/>
      <c r="DO284" s="66"/>
      <c r="DP284" s="66"/>
    </row>
    <row r="285" spans="1:120" x14ac:dyDescent="0.25">
      <c r="A285" s="48"/>
      <c r="B285" s="49">
        <f t="shared" si="437"/>
        <v>27</v>
      </c>
      <c r="C285" s="358" t="str">
        <f t="shared" si="436"/>
        <v>0</v>
      </c>
      <c r="D285" s="358" t="str">
        <f t="shared" si="436"/>
        <v>0</v>
      </c>
      <c r="E285" s="358" t="str">
        <f t="shared" si="436"/>
        <v>0</v>
      </c>
      <c r="F285" s="345" t="str">
        <f t="shared" si="441"/>
        <v>0</v>
      </c>
      <c r="G285" s="455" t="str">
        <f t="shared" si="441"/>
        <v>0</v>
      </c>
      <c r="H285" s="345" t="str">
        <f t="shared" si="441"/>
        <v>0</v>
      </c>
      <c r="I285" s="345" t="str">
        <f t="shared" si="441"/>
        <v>0</v>
      </c>
      <c r="J285" s="345" t="str">
        <f t="shared" si="441"/>
        <v>0</v>
      </c>
      <c r="K285" s="455" t="str">
        <f t="shared" si="441"/>
        <v>0</v>
      </c>
      <c r="L285" s="345" t="str">
        <f t="shared" si="441"/>
        <v>0</v>
      </c>
      <c r="M285" s="345" t="str">
        <f t="shared" si="441"/>
        <v>0</v>
      </c>
      <c r="N285" s="345" t="str">
        <f t="shared" si="441"/>
        <v>0</v>
      </c>
      <c r="O285" s="345" t="str">
        <f t="shared" si="441"/>
        <v>0</v>
      </c>
      <c r="P285" s="455" t="str">
        <f t="shared" si="441"/>
        <v>0</v>
      </c>
      <c r="Q285" s="345" t="str">
        <f t="shared" si="441"/>
        <v>0</v>
      </c>
      <c r="R285" s="345" t="str">
        <f t="shared" si="441"/>
        <v>0</v>
      </c>
      <c r="S285" s="345" t="str">
        <f t="shared" si="441"/>
        <v>0</v>
      </c>
      <c r="T285" s="455" t="str">
        <f t="shared" si="441"/>
        <v>0</v>
      </c>
      <c r="U285" s="345" t="str">
        <f t="shared" si="441"/>
        <v>0</v>
      </c>
      <c r="V285" s="345" t="str">
        <f t="shared" si="441"/>
        <v>0</v>
      </c>
      <c r="W285" s="345" t="str">
        <f t="shared" si="441"/>
        <v>0</v>
      </c>
      <c r="X285" s="345" t="str">
        <f t="shared" si="441"/>
        <v>0</v>
      </c>
      <c r="Y285" s="455" t="str">
        <f t="shared" si="441"/>
        <v>0</v>
      </c>
      <c r="Z285" s="345" t="str">
        <f t="shared" si="441"/>
        <v>0</v>
      </c>
      <c r="AA285" s="345" t="str">
        <f t="shared" si="441"/>
        <v>0</v>
      </c>
      <c r="AB285" s="345" t="str">
        <f t="shared" si="441"/>
        <v>0</v>
      </c>
      <c r="AC285" s="455" t="str">
        <f t="shared" si="441"/>
        <v>0</v>
      </c>
      <c r="AD285" s="345" t="str">
        <f t="shared" si="441"/>
        <v>0</v>
      </c>
      <c r="AE285" s="345" t="str">
        <f t="shared" si="441"/>
        <v>0</v>
      </c>
      <c r="AF285" s="345" t="str">
        <f t="shared" si="441"/>
        <v>0</v>
      </c>
      <c r="AG285" s="345" t="str">
        <f t="shared" si="441"/>
        <v>0</v>
      </c>
      <c r="AH285" s="455" t="str">
        <f t="shared" si="441"/>
        <v>0</v>
      </c>
      <c r="AI285" s="345" t="str">
        <f t="shared" si="441"/>
        <v>0</v>
      </c>
      <c r="AJ285" s="345" t="str">
        <f t="shared" si="441"/>
        <v>0</v>
      </c>
      <c r="AK285" s="345" t="str">
        <f t="shared" si="441"/>
        <v>0</v>
      </c>
      <c r="AL285" s="455" t="str">
        <f t="shared" si="441"/>
        <v>0</v>
      </c>
      <c r="AM285" s="345" t="str">
        <f t="shared" si="441"/>
        <v>0</v>
      </c>
      <c r="AN285" s="345" t="str">
        <f t="shared" si="441"/>
        <v>0</v>
      </c>
      <c r="AO285" s="345" t="str">
        <f t="shared" si="441"/>
        <v>0</v>
      </c>
      <c r="AP285" s="345" t="str">
        <f t="shared" si="441"/>
        <v>0</v>
      </c>
      <c r="AQ285" s="455" t="str">
        <f t="shared" si="441"/>
        <v>0</v>
      </c>
      <c r="AR285" s="345" t="str">
        <f t="shared" si="441"/>
        <v>0</v>
      </c>
      <c r="AS285" s="345" t="str">
        <f t="shared" si="441"/>
        <v>0</v>
      </c>
      <c r="AT285" s="345" t="str">
        <f t="shared" si="441"/>
        <v>0</v>
      </c>
      <c r="AU285" s="455" t="str">
        <f t="shared" si="441"/>
        <v>0</v>
      </c>
      <c r="AV285" s="50"/>
      <c r="AX285" s="66"/>
      <c r="AY285" s="66"/>
      <c r="AZ285" s="66"/>
      <c r="BA285" s="66"/>
      <c r="BB285" s="66"/>
      <c r="BC285" s="66"/>
      <c r="BD285" s="66"/>
      <c r="BE285" s="66"/>
      <c r="BF285" s="66"/>
      <c r="BG285" s="66"/>
      <c r="BH285" s="66"/>
      <c r="BI285" s="66"/>
      <c r="BJ285" s="66"/>
      <c r="BK285" s="66"/>
      <c r="BL285" s="66"/>
      <c r="BM285" s="66"/>
      <c r="BN285" s="66"/>
      <c r="BO285" s="66"/>
      <c r="BP285" s="66"/>
      <c r="BQ285" s="66"/>
      <c r="BR285" s="66"/>
      <c r="BS285" s="66"/>
      <c r="BT285" s="66"/>
      <c r="BU285" s="66"/>
      <c r="BV285" s="66"/>
      <c r="BW285" s="66"/>
      <c r="BX285" s="66"/>
      <c r="BY285" s="66"/>
      <c r="BZ285" s="66"/>
      <c r="CA285" s="66"/>
      <c r="CB285" s="66"/>
      <c r="CC285" s="66"/>
      <c r="CD285" s="66"/>
      <c r="CE285" s="66"/>
      <c r="CF285" s="66"/>
      <c r="CG285" s="66"/>
      <c r="CH285" s="66"/>
      <c r="CI285" s="66"/>
      <c r="CJ285" s="66"/>
      <c r="CK285" s="66"/>
      <c r="CL285" s="66"/>
      <c r="CM285" s="66"/>
      <c r="CN285" s="66"/>
      <c r="CO285" s="66"/>
      <c r="CP285" s="66"/>
      <c r="CQ285" s="66"/>
      <c r="CR285" s="66"/>
      <c r="CS285" s="66"/>
      <c r="CT285" s="66"/>
      <c r="CU285" s="66"/>
      <c r="CV285" s="66"/>
      <c r="CW285" s="66"/>
      <c r="CX285" s="66"/>
      <c r="CY285" s="66"/>
      <c r="CZ285" s="66"/>
      <c r="DA285" s="66"/>
      <c r="DB285" s="66"/>
      <c r="DC285" s="66"/>
      <c r="DD285" s="66"/>
      <c r="DE285" s="66"/>
      <c r="DF285" s="66"/>
      <c r="DG285" s="66"/>
      <c r="DH285" s="66"/>
      <c r="DI285" s="66"/>
      <c r="DJ285" s="66"/>
      <c r="DK285" s="66"/>
      <c r="DL285" s="66"/>
      <c r="DM285" s="66"/>
      <c r="DN285" s="66"/>
      <c r="DO285" s="66"/>
      <c r="DP285" s="66"/>
    </row>
    <row r="286" spans="1:120" x14ac:dyDescent="0.25">
      <c r="A286" s="48"/>
      <c r="B286" s="49">
        <f t="shared" si="437"/>
        <v>28</v>
      </c>
      <c r="C286" s="358" t="str">
        <f t="shared" si="436"/>
        <v>0</v>
      </c>
      <c r="D286" s="358" t="str">
        <f t="shared" si="436"/>
        <v>0</v>
      </c>
      <c r="E286" s="358" t="str">
        <f t="shared" si="436"/>
        <v>0</v>
      </c>
      <c r="F286" s="345" t="str">
        <f t="shared" si="441"/>
        <v>0</v>
      </c>
      <c r="G286" s="455" t="str">
        <f t="shared" si="441"/>
        <v>0</v>
      </c>
      <c r="H286" s="345" t="str">
        <f t="shared" si="441"/>
        <v>0</v>
      </c>
      <c r="I286" s="345" t="str">
        <f t="shared" si="441"/>
        <v>0</v>
      </c>
      <c r="J286" s="345" t="str">
        <f t="shared" si="441"/>
        <v>0</v>
      </c>
      <c r="K286" s="455" t="str">
        <f t="shared" si="441"/>
        <v>0</v>
      </c>
      <c r="L286" s="345" t="str">
        <f t="shared" si="441"/>
        <v>0</v>
      </c>
      <c r="M286" s="345" t="str">
        <f t="shared" si="441"/>
        <v>0</v>
      </c>
      <c r="N286" s="345" t="str">
        <f t="shared" si="441"/>
        <v>0</v>
      </c>
      <c r="O286" s="345" t="str">
        <f t="shared" si="441"/>
        <v>0</v>
      </c>
      <c r="P286" s="455" t="str">
        <f t="shared" si="441"/>
        <v>0</v>
      </c>
      <c r="Q286" s="345" t="str">
        <f t="shared" si="441"/>
        <v>0</v>
      </c>
      <c r="R286" s="345" t="str">
        <f t="shared" si="441"/>
        <v>0</v>
      </c>
      <c r="S286" s="345" t="str">
        <f t="shared" si="441"/>
        <v>0</v>
      </c>
      <c r="T286" s="455" t="str">
        <f t="shared" si="441"/>
        <v>0</v>
      </c>
      <c r="U286" s="345" t="str">
        <f t="shared" si="441"/>
        <v>0</v>
      </c>
      <c r="V286" s="345" t="str">
        <f t="shared" si="441"/>
        <v>0</v>
      </c>
      <c r="W286" s="345" t="str">
        <f t="shared" si="441"/>
        <v>0</v>
      </c>
      <c r="X286" s="345" t="str">
        <f t="shared" si="441"/>
        <v>0</v>
      </c>
      <c r="Y286" s="455" t="str">
        <f t="shared" si="441"/>
        <v>0</v>
      </c>
      <c r="Z286" s="345" t="str">
        <f t="shared" si="441"/>
        <v>0</v>
      </c>
      <c r="AA286" s="345" t="str">
        <f t="shared" si="441"/>
        <v>0</v>
      </c>
      <c r="AB286" s="345" t="str">
        <f t="shared" si="441"/>
        <v>0</v>
      </c>
      <c r="AC286" s="455" t="str">
        <f t="shared" si="441"/>
        <v>0</v>
      </c>
      <c r="AD286" s="345" t="str">
        <f t="shared" si="441"/>
        <v>0</v>
      </c>
      <c r="AE286" s="345" t="str">
        <f t="shared" si="441"/>
        <v>0</v>
      </c>
      <c r="AF286" s="345" t="str">
        <f t="shared" si="441"/>
        <v>0</v>
      </c>
      <c r="AG286" s="345" t="str">
        <f t="shared" si="441"/>
        <v>0</v>
      </c>
      <c r="AH286" s="455" t="str">
        <f t="shared" si="441"/>
        <v>0</v>
      </c>
      <c r="AI286" s="345" t="str">
        <f t="shared" si="441"/>
        <v>0</v>
      </c>
      <c r="AJ286" s="345" t="str">
        <f t="shared" si="441"/>
        <v>0</v>
      </c>
      <c r="AK286" s="345" t="str">
        <f t="shared" si="441"/>
        <v>0</v>
      </c>
      <c r="AL286" s="455" t="str">
        <f t="shared" si="441"/>
        <v>0</v>
      </c>
      <c r="AM286" s="345" t="str">
        <f t="shared" si="441"/>
        <v>0</v>
      </c>
      <c r="AN286" s="345" t="str">
        <f t="shared" si="441"/>
        <v>0</v>
      </c>
      <c r="AO286" s="345" t="str">
        <f t="shared" si="441"/>
        <v>0</v>
      </c>
      <c r="AP286" s="345" t="str">
        <f t="shared" si="441"/>
        <v>0</v>
      </c>
      <c r="AQ286" s="455" t="str">
        <f t="shared" si="441"/>
        <v>0</v>
      </c>
      <c r="AR286" s="345" t="str">
        <f t="shared" si="441"/>
        <v>0</v>
      </c>
      <c r="AS286" s="345" t="str">
        <f t="shared" si="441"/>
        <v>0</v>
      </c>
      <c r="AT286" s="345" t="str">
        <f t="shared" si="441"/>
        <v>0</v>
      </c>
      <c r="AU286" s="455" t="str">
        <f t="shared" si="441"/>
        <v>0</v>
      </c>
      <c r="AV286" s="50"/>
      <c r="AX286" s="66"/>
      <c r="AY286" s="66"/>
      <c r="AZ286" s="66"/>
      <c r="BA286" s="66"/>
      <c r="BB286" s="66"/>
      <c r="BC286" s="66"/>
      <c r="BD286" s="66"/>
      <c r="BE286" s="66"/>
      <c r="BF286" s="66"/>
      <c r="BG286" s="66"/>
      <c r="BH286" s="66"/>
      <c r="BI286" s="66"/>
      <c r="BJ286" s="66"/>
      <c r="BK286" s="66"/>
      <c r="BL286" s="66"/>
      <c r="BM286" s="66"/>
      <c r="BN286" s="66"/>
      <c r="BO286" s="66"/>
      <c r="BP286" s="66"/>
      <c r="BQ286" s="66"/>
      <c r="BR286" s="66"/>
      <c r="BS286" s="66"/>
      <c r="BT286" s="66"/>
      <c r="BU286" s="66"/>
      <c r="BV286" s="66"/>
      <c r="BW286" s="66"/>
      <c r="BX286" s="66"/>
      <c r="BY286" s="66"/>
      <c r="BZ286" s="66"/>
      <c r="CA286" s="66"/>
      <c r="CB286" s="66"/>
      <c r="CC286" s="66"/>
      <c r="CD286" s="66"/>
      <c r="CE286" s="66"/>
      <c r="CF286" s="66"/>
      <c r="CG286" s="66"/>
      <c r="CH286" s="66"/>
      <c r="CI286" s="66"/>
      <c r="CJ286" s="66"/>
      <c r="CK286" s="66"/>
      <c r="CL286" s="66"/>
      <c r="CM286" s="66"/>
      <c r="CN286" s="66"/>
      <c r="CO286" s="66"/>
      <c r="CP286" s="66"/>
      <c r="CQ286" s="66"/>
      <c r="CR286" s="66"/>
      <c r="CS286" s="66"/>
      <c r="CT286" s="66"/>
      <c r="CU286" s="66"/>
      <c r="CV286" s="66"/>
      <c r="CW286" s="66"/>
      <c r="CX286" s="66"/>
      <c r="CY286" s="66"/>
      <c r="CZ286" s="66"/>
      <c r="DA286" s="66"/>
      <c r="DB286" s="66"/>
      <c r="DC286" s="66"/>
      <c r="DD286" s="66"/>
      <c r="DE286" s="66"/>
      <c r="DF286" s="66"/>
      <c r="DG286" s="66"/>
      <c r="DH286" s="66"/>
      <c r="DI286" s="66"/>
      <c r="DJ286" s="66"/>
      <c r="DK286" s="66"/>
      <c r="DL286" s="66"/>
      <c r="DM286" s="66"/>
      <c r="DN286" s="66"/>
      <c r="DO286" s="66"/>
      <c r="DP286" s="66"/>
    </row>
    <row r="287" spans="1:120" x14ac:dyDescent="0.25">
      <c r="A287" s="48"/>
      <c r="B287" s="49">
        <f t="shared" si="437"/>
        <v>29</v>
      </c>
      <c r="C287" s="358" t="str">
        <f t="shared" si="436"/>
        <v>0</v>
      </c>
      <c r="D287" s="358" t="str">
        <f t="shared" si="436"/>
        <v>0</v>
      </c>
      <c r="E287" s="358" t="str">
        <f t="shared" si="436"/>
        <v>0</v>
      </c>
      <c r="F287" s="345" t="str">
        <f t="shared" si="441"/>
        <v>0</v>
      </c>
      <c r="G287" s="455" t="str">
        <f t="shared" si="441"/>
        <v>0</v>
      </c>
      <c r="H287" s="345" t="str">
        <f t="shared" si="441"/>
        <v>0</v>
      </c>
      <c r="I287" s="345" t="str">
        <f t="shared" si="441"/>
        <v>0</v>
      </c>
      <c r="J287" s="345" t="str">
        <f t="shared" si="441"/>
        <v>0</v>
      </c>
      <c r="K287" s="455" t="str">
        <f t="shared" si="441"/>
        <v>0</v>
      </c>
      <c r="L287" s="345" t="str">
        <f t="shared" si="441"/>
        <v>0</v>
      </c>
      <c r="M287" s="345" t="str">
        <f t="shared" si="441"/>
        <v>0</v>
      </c>
      <c r="N287" s="345" t="str">
        <f t="shared" si="441"/>
        <v>0</v>
      </c>
      <c r="O287" s="345" t="str">
        <f t="shared" si="441"/>
        <v>0</v>
      </c>
      <c r="P287" s="455" t="str">
        <f t="shared" si="441"/>
        <v>0</v>
      </c>
      <c r="Q287" s="345" t="str">
        <f t="shared" si="441"/>
        <v>0</v>
      </c>
      <c r="R287" s="345" t="str">
        <f t="shared" si="441"/>
        <v>0</v>
      </c>
      <c r="S287" s="345" t="str">
        <f t="shared" si="441"/>
        <v>0</v>
      </c>
      <c r="T287" s="455" t="str">
        <f t="shared" si="441"/>
        <v>0</v>
      </c>
      <c r="U287" s="345" t="str">
        <f t="shared" si="441"/>
        <v>0</v>
      </c>
      <c r="V287" s="345" t="str">
        <f t="shared" si="441"/>
        <v>0</v>
      </c>
      <c r="W287" s="345" t="str">
        <f t="shared" si="441"/>
        <v>0</v>
      </c>
      <c r="X287" s="345" t="str">
        <f t="shared" si="441"/>
        <v>0</v>
      </c>
      <c r="Y287" s="455" t="str">
        <f t="shared" si="441"/>
        <v>0</v>
      </c>
      <c r="Z287" s="345" t="str">
        <f t="shared" si="441"/>
        <v>0</v>
      </c>
      <c r="AA287" s="345" t="str">
        <f t="shared" si="441"/>
        <v>0</v>
      </c>
      <c r="AB287" s="345" t="str">
        <f t="shared" si="441"/>
        <v>0</v>
      </c>
      <c r="AC287" s="455" t="str">
        <f t="shared" si="441"/>
        <v>0</v>
      </c>
      <c r="AD287" s="345" t="str">
        <f t="shared" si="441"/>
        <v>0</v>
      </c>
      <c r="AE287" s="345" t="str">
        <f t="shared" si="441"/>
        <v>0</v>
      </c>
      <c r="AF287" s="345" t="str">
        <f t="shared" si="441"/>
        <v>0</v>
      </c>
      <c r="AG287" s="345" t="str">
        <f t="shared" si="441"/>
        <v>0</v>
      </c>
      <c r="AH287" s="455" t="str">
        <f t="shared" si="441"/>
        <v>0</v>
      </c>
      <c r="AI287" s="345" t="str">
        <f t="shared" si="441"/>
        <v>0</v>
      </c>
      <c r="AJ287" s="345" t="str">
        <f t="shared" si="441"/>
        <v>0</v>
      </c>
      <c r="AK287" s="345" t="str">
        <f t="shared" si="441"/>
        <v>0</v>
      </c>
      <c r="AL287" s="455" t="str">
        <f t="shared" si="441"/>
        <v>0</v>
      </c>
      <c r="AM287" s="345" t="str">
        <f t="shared" si="441"/>
        <v>0</v>
      </c>
      <c r="AN287" s="345" t="str">
        <f t="shared" si="441"/>
        <v>0</v>
      </c>
      <c r="AO287" s="345" t="str">
        <f t="shared" si="441"/>
        <v>0</v>
      </c>
      <c r="AP287" s="345" t="str">
        <f t="shared" si="441"/>
        <v>0</v>
      </c>
      <c r="AQ287" s="455" t="str">
        <f t="shared" si="441"/>
        <v>0</v>
      </c>
      <c r="AR287" s="345" t="str">
        <f t="shared" si="441"/>
        <v>0</v>
      </c>
      <c r="AS287" s="345" t="str">
        <f t="shared" si="441"/>
        <v>0</v>
      </c>
      <c r="AT287" s="345" t="str">
        <f t="shared" si="441"/>
        <v>0</v>
      </c>
      <c r="AU287" s="455" t="str">
        <f t="shared" si="441"/>
        <v>0</v>
      </c>
      <c r="AV287" s="50"/>
      <c r="AX287" s="66"/>
      <c r="AY287" s="66"/>
      <c r="AZ287" s="66"/>
      <c r="BA287" s="66"/>
      <c r="BB287" s="66"/>
      <c r="BC287" s="66"/>
      <c r="BD287" s="66"/>
      <c r="BE287" s="66"/>
      <c r="BF287" s="66"/>
      <c r="BG287" s="66"/>
      <c r="BH287" s="66"/>
      <c r="BI287" s="66"/>
      <c r="BJ287" s="66"/>
      <c r="BK287" s="66"/>
      <c r="BL287" s="66"/>
      <c r="BM287" s="66"/>
      <c r="BN287" s="66"/>
      <c r="BO287" s="66"/>
      <c r="BP287" s="66"/>
      <c r="BQ287" s="66"/>
      <c r="BR287" s="66"/>
      <c r="BS287" s="66"/>
      <c r="BT287" s="66"/>
      <c r="BU287" s="66"/>
      <c r="BV287" s="66"/>
      <c r="BW287" s="66"/>
      <c r="BX287" s="66"/>
      <c r="BY287" s="66"/>
      <c r="BZ287" s="66"/>
      <c r="CA287" s="66"/>
      <c r="CB287" s="66"/>
      <c r="CC287" s="66"/>
      <c r="CD287" s="66"/>
      <c r="CE287" s="66"/>
      <c r="CF287" s="66"/>
      <c r="CG287" s="66"/>
      <c r="CH287" s="66"/>
      <c r="CI287" s="66"/>
      <c r="CJ287" s="66"/>
      <c r="CK287" s="66"/>
      <c r="CL287" s="66"/>
      <c r="CM287" s="66"/>
      <c r="CN287" s="66"/>
      <c r="CO287" s="66"/>
      <c r="CP287" s="66"/>
      <c r="CQ287" s="66"/>
      <c r="CR287" s="66"/>
      <c r="CS287" s="66"/>
      <c r="CT287" s="66"/>
      <c r="CU287" s="66"/>
      <c r="CV287" s="66"/>
      <c r="CW287" s="66"/>
      <c r="CX287" s="66"/>
      <c r="CY287" s="66"/>
      <c r="CZ287" s="66"/>
      <c r="DA287" s="66"/>
      <c r="DB287" s="66"/>
      <c r="DC287" s="66"/>
      <c r="DD287" s="66"/>
      <c r="DE287" s="66"/>
      <c r="DF287" s="66"/>
      <c r="DG287" s="66"/>
      <c r="DH287" s="66"/>
      <c r="DI287" s="66"/>
      <c r="DJ287" s="66"/>
      <c r="DK287" s="66"/>
      <c r="DL287" s="66"/>
      <c r="DM287" s="66"/>
      <c r="DN287" s="66"/>
      <c r="DO287" s="66"/>
      <c r="DP287" s="66"/>
    </row>
    <row r="288" spans="1:120" x14ac:dyDescent="0.25">
      <c r="A288" s="48"/>
      <c r="B288" s="49">
        <f t="shared" si="437"/>
        <v>30</v>
      </c>
      <c r="C288" s="358" t="str">
        <f t="shared" si="436"/>
        <v>0</v>
      </c>
      <c r="D288" s="358" t="str">
        <f t="shared" si="436"/>
        <v>0</v>
      </c>
      <c r="E288" s="358" t="str">
        <f t="shared" si="436"/>
        <v>0</v>
      </c>
      <c r="F288" s="345" t="str">
        <f t="shared" si="441"/>
        <v>0</v>
      </c>
      <c r="G288" s="455" t="str">
        <f t="shared" si="441"/>
        <v>0</v>
      </c>
      <c r="H288" s="345" t="str">
        <f t="shared" si="441"/>
        <v>0</v>
      </c>
      <c r="I288" s="345" t="str">
        <f t="shared" si="441"/>
        <v>0</v>
      </c>
      <c r="J288" s="345" t="str">
        <f t="shared" si="441"/>
        <v>0</v>
      </c>
      <c r="K288" s="455" t="str">
        <f t="shared" si="441"/>
        <v>0</v>
      </c>
      <c r="L288" s="345" t="str">
        <f t="shared" si="441"/>
        <v>0</v>
      </c>
      <c r="M288" s="345" t="str">
        <f t="shared" si="441"/>
        <v>0</v>
      </c>
      <c r="N288" s="345" t="str">
        <f t="shared" si="441"/>
        <v>0</v>
      </c>
      <c r="O288" s="345" t="str">
        <f t="shared" si="441"/>
        <v>0</v>
      </c>
      <c r="P288" s="455" t="str">
        <f t="shared" si="441"/>
        <v>0</v>
      </c>
      <c r="Q288" s="345" t="str">
        <f t="shared" si="441"/>
        <v>0</v>
      </c>
      <c r="R288" s="345" t="str">
        <f t="shared" si="441"/>
        <v>0</v>
      </c>
      <c r="S288" s="345" t="str">
        <f t="shared" si="441"/>
        <v>0</v>
      </c>
      <c r="T288" s="455" t="str">
        <f t="shared" si="441"/>
        <v>0</v>
      </c>
      <c r="U288" s="345" t="str">
        <f t="shared" si="441"/>
        <v>0</v>
      </c>
      <c r="V288" s="345" t="str">
        <f t="shared" si="441"/>
        <v>0</v>
      </c>
      <c r="W288" s="345" t="str">
        <f t="shared" si="441"/>
        <v>0</v>
      </c>
      <c r="X288" s="345" t="str">
        <f t="shared" si="441"/>
        <v>0</v>
      </c>
      <c r="Y288" s="455" t="str">
        <f t="shared" si="441"/>
        <v>0</v>
      </c>
      <c r="Z288" s="345" t="str">
        <f t="shared" si="441"/>
        <v>0</v>
      </c>
      <c r="AA288" s="345" t="str">
        <f t="shared" si="441"/>
        <v>0</v>
      </c>
      <c r="AB288" s="345" t="str">
        <f t="shared" si="441"/>
        <v>0</v>
      </c>
      <c r="AC288" s="455" t="str">
        <f t="shared" si="441"/>
        <v>0</v>
      </c>
      <c r="AD288" s="345" t="str">
        <f t="shared" si="441"/>
        <v>0</v>
      </c>
      <c r="AE288" s="345" t="str">
        <f t="shared" si="441"/>
        <v>0</v>
      </c>
      <c r="AF288" s="345" t="str">
        <f t="shared" si="441"/>
        <v>0</v>
      </c>
      <c r="AG288" s="345" t="str">
        <f t="shared" si="441"/>
        <v>0</v>
      </c>
      <c r="AH288" s="455" t="str">
        <f t="shared" si="441"/>
        <v>0</v>
      </c>
      <c r="AI288" s="345" t="str">
        <f t="shared" si="441"/>
        <v>0</v>
      </c>
      <c r="AJ288" s="345" t="str">
        <f t="shared" si="441"/>
        <v>0</v>
      </c>
      <c r="AK288" s="345" t="str">
        <f t="shared" si="441"/>
        <v>0</v>
      </c>
      <c r="AL288" s="455" t="str">
        <f t="shared" si="441"/>
        <v>0</v>
      </c>
      <c r="AM288" s="345" t="str">
        <f t="shared" si="441"/>
        <v>0</v>
      </c>
      <c r="AN288" s="345" t="str">
        <f t="shared" si="441"/>
        <v>0</v>
      </c>
      <c r="AO288" s="345" t="str">
        <f t="shared" si="441"/>
        <v>0</v>
      </c>
      <c r="AP288" s="345" t="str">
        <f t="shared" si="441"/>
        <v>0</v>
      </c>
      <c r="AQ288" s="455" t="str">
        <f t="shared" si="441"/>
        <v>0</v>
      </c>
      <c r="AR288" s="345" t="str">
        <f t="shared" si="441"/>
        <v>0</v>
      </c>
      <c r="AS288" s="345" t="str">
        <f t="shared" si="441"/>
        <v>0</v>
      </c>
      <c r="AT288" s="345" t="str">
        <f t="shared" si="441"/>
        <v>0</v>
      </c>
      <c r="AU288" s="455" t="str">
        <f t="shared" si="441"/>
        <v>0</v>
      </c>
      <c r="AV288" s="50"/>
      <c r="AX288" s="66"/>
      <c r="AY288" s="66"/>
      <c r="AZ288" s="66"/>
      <c r="BA288" s="66"/>
      <c r="BB288" s="66"/>
      <c r="BC288" s="66"/>
      <c r="BD288" s="66"/>
      <c r="BE288" s="66"/>
      <c r="BF288" s="66"/>
      <c r="BG288" s="66"/>
      <c r="BH288" s="66"/>
      <c r="BI288" s="66"/>
      <c r="BJ288" s="66"/>
      <c r="BK288" s="66"/>
      <c r="BL288" s="66"/>
      <c r="BM288" s="66"/>
      <c r="BN288" s="66"/>
      <c r="BO288" s="66"/>
      <c r="BP288" s="66"/>
      <c r="BQ288" s="66"/>
      <c r="BR288" s="66"/>
      <c r="BS288" s="66"/>
      <c r="BT288" s="66"/>
      <c r="BU288" s="66"/>
      <c r="BV288" s="66"/>
      <c r="BW288" s="66"/>
      <c r="BX288" s="66"/>
      <c r="BY288" s="66"/>
      <c r="BZ288" s="66"/>
      <c r="CA288" s="66"/>
      <c r="CB288" s="66"/>
      <c r="CC288" s="66"/>
      <c r="CD288" s="66"/>
      <c r="CE288" s="66"/>
      <c r="CF288" s="66"/>
      <c r="CG288" s="66"/>
      <c r="CH288" s="66"/>
      <c r="CI288" s="66"/>
      <c r="CJ288" s="66"/>
      <c r="CK288" s="66"/>
      <c r="CL288" s="66"/>
      <c r="CM288" s="66"/>
      <c r="CN288" s="66"/>
      <c r="CO288" s="66"/>
      <c r="CP288" s="66"/>
      <c r="CQ288" s="66"/>
      <c r="CR288" s="66"/>
      <c r="CS288" s="66"/>
      <c r="CT288" s="66"/>
      <c r="CU288" s="66"/>
      <c r="CV288" s="66"/>
      <c r="CW288" s="66"/>
      <c r="CX288" s="66"/>
      <c r="CY288" s="66"/>
      <c r="CZ288" s="66"/>
      <c r="DA288" s="66"/>
      <c r="DB288" s="66"/>
      <c r="DC288" s="66"/>
      <c r="DD288" s="66"/>
      <c r="DE288" s="66"/>
      <c r="DF288" s="66"/>
      <c r="DG288" s="66"/>
      <c r="DH288" s="66"/>
      <c r="DI288" s="66"/>
      <c r="DJ288" s="66"/>
      <c r="DK288" s="66"/>
      <c r="DL288" s="66"/>
      <c r="DM288" s="66"/>
      <c r="DN288" s="66"/>
      <c r="DO288" s="66"/>
      <c r="DP288" s="66"/>
    </row>
    <row r="289" spans="1:120" x14ac:dyDescent="0.25">
      <c r="A289" s="48"/>
      <c r="B289" s="49">
        <f t="shared" si="437"/>
        <v>31</v>
      </c>
      <c r="C289" s="358" t="str">
        <f t="shared" si="436"/>
        <v>0</v>
      </c>
      <c r="D289" s="358" t="str">
        <f t="shared" si="436"/>
        <v>0</v>
      </c>
      <c r="E289" s="358" t="str">
        <f t="shared" si="436"/>
        <v>0</v>
      </c>
      <c r="F289" s="345" t="str">
        <f t="shared" si="441"/>
        <v>0</v>
      </c>
      <c r="G289" s="455" t="str">
        <f t="shared" si="441"/>
        <v>0</v>
      </c>
      <c r="H289" s="345" t="str">
        <f t="shared" si="441"/>
        <v>0</v>
      </c>
      <c r="I289" s="345" t="str">
        <f t="shared" si="441"/>
        <v>0</v>
      </c>
      <c r="J289" s="345" t="str">
        <f t="shared" si="441"/>
        <v>0</v>
      </c>
      <c r="K289" s="455" t="str">
        <f t="shared" si="441"/>
        <v>0</v>
      </c>
      <c r="L289" s="345" t="str">
        <f t="shared" si="441"/>
        <v>0</v>
      </c>
      <c r="M289" s="345" t="str">
        <f t="shared" si="441"/>
        <v>0</v>
      </c>
      <c r="N289" s="345" t="str">
        <f t="shared" si="441"/>
        <v>0</v>
      </c>
      <c r="O289" s="345" t="str">
        <f t="shared" si="441"/>
        <v>0</v>
      </c>
      <c r="P289" s="455" t="str">
        <f t="shared" si="441"/>
        <v>0</v>
      </c>
      <c r="Q289" s="345" t="str">
        <f t="shared" si="441"/>
        <v>0</v>
      </c>
      <c r="R289" s="345" t="str">
        <f t="shared" si="441"/>
        <v>0</v>
      </c>
      <c r="S289" s="345" t="str">
        <f t="shared" si="441"/>
        <v>0</v>
      </c>
      <c r="T289" s="455" t="str">
        <f t="shared" si="441"/>
        <v>0</v>
      </c>
      <c r="U289" s="345" t="str">
        <f t="shared" si="441"/>
        <v>0</v>
      </c>
      <c r="V289" s="345" t="str">
        <f t="shared" si="441"/>
        <v>0</v>
      </c>
      <c r="W289" s="345" t="str">
        <f t="shared" si="441"/>
        <v>0</v>
      </c>
      <c r="X289" s="345" t="str">
        <f t="shared" si="441"/>
        <v>0</v>
      </c>
      <c r="Y289" s="455" t="str">
        <f t="shared" si="441"/>
        <v>0</v>
      </c>
      <c r="Z289" s="345" t="str">
        <f t="shared" si="441"/>
        <v>0</v>
      </c>
      <c r="AA289" s="345" t="str">
        <f t="shared" si="441"/>
        <v>0</v>
      </c>
      <c r="AB289" s="345" t="str">
        <f t="shared" si="441"/>
        <v>0</v>
      </c>
      <c r="AC289" s="455" t="str">
        <f t="shared" si="441"/>
        <v>0</v>
      </c>
      <c r="AD289" s="345" t="str">
        <f t="shared" si="441"/>
        <v>0</v>
      </c>
      <c r="AE289" s="345" t="str">
        <f t="shared" si="441"/>
        <v>0</v>
      </c>
      <c r="AF289" s="345" t="str">
        <f t="shared" si="441"/>
        <v>0</v>
      </c>
      <c r="AG289" s="345" t="str">
        <f t="shared" si="441"/>
        <v>0</v>
      </c>
      <c r="AH289" s="455" t="str">
        <f t="shared" ref="F289:AU290" si="442">IFERROR(VLOOKUP($B289,AH$228:AH$241,1,FALSE),"0")</f>
        <v>0</v>
      </c>
      <c r="AI289" s="345" t="str">
        <f t="shared" si="442"/>
        <v>0</v>
      </c>
      <c r="AJ289" s="345" t="str">
        <f t="shared" si="442"/>
        <v>0</v>
      </c>
      <c r="AK289" s="345" t="str">
        <f t="shared" si="442"/>
        <v>0</v>
      </c>
      <c r="AL289" s="455" t="str">
        <f t="shared" si="442"/>
        <v>0</v>
      </c>
      <c r="AM289" s="345" t="str">
        <f t="shared" si="442"/>
        <v>0</v>
      </c>
      <c r="AN289" s="345" t="str">
        <f t="shared" si="442"/>
        <v>0</v>
      </c>
      <c r="AO289" s="345" t="str">
        <f t="shared" si="442"/>
        <v>0</v>
      </c>
      <c r="AP289" s="345" t="str">
        <f t="shared" si="442"/>
        <v>0</v>
      </c>
      <c r="AQ289" s="455" t="str">
        <f t="shared" si="442"/>
        <v>0</v>
      </c>
      <c r="AR289" s="345" t="str">
        <f t="shared" si="442"/>
        <v>0</v>
      </c>
      <c r="AS289" s="345" t="str">
        <f t="shared" si="442"/>
        <v>0</v>
      </c>
      <c r="AT289" s="345" t="str">
        <f t="shared" si="442"/>
        <v>0</v>
      </c>
      <c r="AU289" s="455" t="str">
        <f t="shared" si="442"/>
        <v>0</v>
      </c>
      <c r="AV289" s="50"/>
      <c r="AX289" s="66"/>
      <c r="AY289" s="66"/>
      <c r="AZ289" s="66"/>
      <c r="BA289" s="66"/>
      <c r="BB289" s="66"/>
      <c r="BC289" s="66"/>
      <c r="BD289" s="66"/>
      <c r="BE289" s="66"/>
      <c r="BF289" s="66"/>
      <c r="BG289" s="66"/>
      <c r="BH289" s="66"/>
      <c r="BI289" s="66"/>
      <c r="BJ289" s="66"/>
      <c r="BK289" s="66"/>
      <c r="BL289" s="66"/>
      <c r="BM289" s="66"/>
      <c r="BN289" s="66"/>
      <c r="BO289" s="66"/>
      <c r="BP289" s="66"/>
      <c r="BQ289" s="66"/>
      <c r="BR289" s="66"/>
      <c r="BS289" s="66"/>
      <c r="BT289" s="66"/>
      <c r="BU289" s="66"/>
      <c r="BV289" s="66"/>
      <c r="BW289" s="66"/>
      <c r="BX289" s="66"/>
      <c r="BY289" s="66"/>
      <c r="BZ289" s="66"/>
      <c r="CA289" s="66"/>
      <c r="CB289" s="66"/>
      <c r="CC289" s="66"/>
      <c r="CD289" s="66"/>
      <c r="CE289" s="66"/>
      <c r="CF289" s="66"/>
      <c r="CG289" s="66"/>
      <c r="CH289" s="66"/>
      <c r="CI289" s="66"/>
      <c r="CJ289" s="66"/>
      <c r="CK289" s="66"/>
      <c r="CL289" s="66"/>
      <c r="CM289" s="66"/>
      <c r="CN289" s="66"/>
      <c r="CO289" s="66"/>
      <c r="CP289" s="66"/>
      <c r="CQ289" s="66"/>
      <c r="CR289" s="66"/>
      <c r="CS289" s="66"/>
      <c r="CT289" s="66"/>
      <c r="CU289" s="66"/>
      <c r="CV289" s="66"/>
      <c r="CW289" s="66"/>
      <c r="CX289" s="66"/>
      <c r="CY289" s="66"/>
      <c r="CZ289" s="66"/>
      <c r="DA289" s="66"/>
      <c r="DB289" s="66"/>
      <c r="DC289" s="66"/>
      <c r="DD289" s="66"/>
      <c r="DE289" s="66"/>
      <c r="DF289" s="66"/>
      <c r="DG289" s="66"/>
      <c r="DH289" s="66"/>
      <c r="DI289" s="66"/>
      <c r="DJ289" s="66"/>
      <c r="DK289" s="66"/>
      <c r="DL289" s="66"/>
      <c r="DM289" s="66"/>
      <c r="DN289" s="66"/>
      <c r="DO289" s="66"/>
      <c r="DP289" s="66"/>
    </row>
    <row r="290" spans="1:120" x14ac:dyDescent="0.25">
      <c r="A290" s="327"/>
      <c r="B290" s="359">
        <f t="shared" si="437"/>
        <v>32</v>
      </c>
      <c r="C290" s="358" t="str">
        <f t="shared" si="436"/>
        <v>0</v>
      </c>
      <c r="D290" s="358" t="str">
        <f t="shared" si="436"/>
        <v>0</v>
      </c>
      <c r="E290" s="358" t="str">
        <f t="shared" si="436"/>
        <v>0</v>
      </c>
      <c r="F290" s="365" t="str">
        <f t="shared" si="442"/>
        <v>0</v>
      </c>
      <c r="G290" s="471" t="str">
        <f t="shared" si="442"/>
        <v>0</v>
      </c>
      <c r="H290" s="365" t="str">
        <f t="shared" si="442"/>
        <v>0</v>
      </c>
      <c r="I290" s="365" t="str">
        <f t="shared" si="442"/>
        <v>0</v>
      </c>
      <c r="J290" s="365" t="str">
        <f t="shared" si="442"/>
        <v>0</v>
      </c>
      <c r="K290" s="471" t="str">
        <f t="shared" si="442"/>
        <v>0</v>
      </c>
      <c r="L290" s="365" t="str">
        <f t="shared" si="442"/>
        <v>0</v>
      </c>
      <c r="M290" s="365" t="str">
        <f t="shared" si="442"/>
        <v>0</v>
      </c>
      <c r="N290" s="365" t="str">
        <f t="shared" si="442"/>
        <v>0</v>
      </c>
      <c r="O290" s="365" t="str">
        <f t="shared" si="442"/>
        <v>0</v>
      </c>
      <c r="P290" s="471" t="str">
        <f t="shared" si="442"/>
        <v>0</v>
      </c>
      <c r="Q290" s="365" t="str">
        <f t="shared" si="442"/>
        <v>0</v>
      </c>
      <c r="R290" s="365" t="str">
        <f t="shared" si="442"/>
        <v>0</v>
      </c>
      <c r="S290" s="365" t="str">
        <f t="shared" si="442"/>
        <v>0</v>
      </c>
      <c r="T290" s="471" t="str">
        <f t="shared" si="442"/>
        <v>0</v>
      </c>
      <c r="U290" s="365" t="str">
        <f t="shared" si="442"/>
        <v>0</v>
      </c>
      <c r="V290" s="365" t="str">
        <f t="shared" si="442"/>
        <v>0</v>
      </c>
      <c r="W290" s="365" t="str">
        <f t="shared" si="442"/>
        <v>0</v>
      </c>
      <c r="X290" s="365" t="str">
        <f t="shared" si="442"/>
        <v>0</v>
      </c>
      <c r="Y290" s="471" t="str">
        <f t="shared" si="442"/>
        <v>0</v>
      </c>
      <c r="Z290" s="365" t="str">
        <f t="shared" si="442"/>
        <v>0</v>
      </c>
      <c r="AA290" s="365" t="str">
        <f t="shared" si="442"/>
        <v>0</v>
      </c>
      <c r="AB290" s="365" t="str">
        <f t="shared" si="442"/>
        <v>0</v>
      </c>
      <c r="AC290" s="471" t="str">
        <f t="shared" si="442"/>
        <v>0</v>
      </c>
      <c r="AD290" s="365" t="str">
        <f t="shared" si="442"/>
        <v>0</v>
      </c>
      <c r="AE290" s="365" t="str">
        <f t="shared" si="442"/>
        <v>0</v>
      </c>
      <c r="AF290" s="365" t="str">
        <f t="shared" si="442"/>
        <v>0</v>
      </c>
      <c r="AG290" s="365" t="str">
        <f t="shared" si="442"/>
        <v>0</v>
      </c>
      <c r="AH290" s="471" t="str">
        <f t="shared" si="442"/>
        <v>0</v>
      </c>
      <c r="AI290" s="365" t="str">
        <f t="shared" si="442"/>
        <v>0</v>
      </c>
      <c r="AJ290" s="365" t="str">
        <f t="shared" si="442"/>
        <v>0</v>
      </c>
      <c r="AK290" s="365" t="str">
        <f t="shared" si="442"/>
        <v>0</v>
      </c>
      <c r="AL290" s="471" t="str">
        <f t="shared" si="442"/>
        <v>0</v>
      </c>
      <c r="AM290" s="365" t="str">
        <f t="shared" si="442"/>
        <v>0</v>
      </c>
      <c r="AN290" s="365" t="str">
        <f t="shared" si="442"/>
        <v>0</v>
      </c>
      <c r="AO290" s="365" t="str">
        <f t="shared" si="442"/>
        <v>0</v>
      </c>
      <c r="AP290" s="365" t="str">
        <f t="shared" si="442"/>
        <v>0</v>
      </c>
      <c r="AQ290" s="471" t="str">
        <f t="shared" si="442"/>
        <v>0</v>
      </c>
      <c r="AR290" s="365" t="str">
        <f t="shared" si="442"/>
        <v>0</v>
      </c>
      <c r="AS290" s="365" t="str">
        <f t="shared" si="442"/>
        <v>0</v>
      </c>
      <c r="AT290" s="365" t="str">
        <f t="shared" si="442"/>
        <v>0</v>
      </c>
      <c r="AU290" s="471" t="str">
        <f t="shared" si="442"/>
        <v>0</v>
      </c>
      <c r="AV290" s="329"/>
      <c r="AX290" s="66"/>
      <c r="AY290" s="66"/>
      <c r="AZ290" s="66"/>
      <c r="BA290" s="66"/>
      <c r="BB290" s="66"/>
      <c r="BC290" s="66"/>
      <c r="BD290" s="66"/>
      <c r="BE290" s="66"/>
      <c r="BF290" s="66"/>
      <c r="BG290" s="66"/>
      <c r="BH290" s="66"/>
      <c r="BI290" s="66"/>
      <c r="BJ290" s="66"/>
      <c r="BK290" s="66"/>
      <c r="BL290" s="66"/>
      <c r="BM290" s="66"/>
      <c r="BN290" s="66"/>
      <c r="BO290" s="66"/>
      <c r="BP290" s="66"/>
      <c r="BQ290" s="66"/>
      <c r="BR290" s="66"/>
      <c r="BS290" s="66"/>
      <c r="BT290" s="66"/>
      <c r="BU290" s="66"/>
      <c r="BV290" s="66"/>
      <c r="BW290" s="66"/>
      <c r="BX290" s="66"/>
      <c r="BY290" s="66"/>
      <c r="BZ290" s="66"/>
      <c r="CA290" s="66"/>
      <c r="CB290" s="66"/>
      <c r="CC290" s="66"/>
      <c r="CD290" s="66"/>
      <c r="CE290" s="66"/>
      <c r="CF290" s="66"/>
      <c r="CG290" s="66"/>
      <c r="CH290" s="66"/>
      <c r="CI290" s="66"/>
      <c r="CJ290" s="66"/>
      <c r="CK290" s="66"/>
      <c r="CL290" s="66"/>
      <c r="CM290" s="66"/>
      <c r="CN290" s="66"/>
      <c r="CO290" s="66"/>
      <c r="CP290" s="66"/>
      <c r="CQ290" s="66"/>
      <c r="CR290" s="66"/>
      <c r="CS290" s="66"/>
      <c r="CT290" s="66"/>
      <c r="CU290" s="66"/>
      <c r="CV290" s="66"/>
      <c r="CW290" s="66"/>
      <c r="CX290" s="66"/>
      <c r="CY290" s="66"/>
      <c r="CZ290" s="66"/>
      <c r="DA290" s="66"/>
      <c r="DB290" s="66"/>
      <c r="DC290" s="66"/>
      <c r="DD290" s="66"/>
      <c r="DE290" s="66"/>
      <c r="DF290" s="66"/>
      <c r="DG290" s="66"/>
      <c r="DH290" s="66"/>
      <c r="DI290" s="66"/>
      <c r="DJ290" s="66"/>
      <c r="DK290" s="66"/>
      <c r="DL290" s="66"/>
      <c r="DM290" s="66"/>
      <c r="DN290" s="66"/>
      <c r="DO290" s="66"/>
      <c r="DP290" s="66"/>
    </row>
    <row r="291" spans="1:120" s="66" customFormat="1" x14ac:dyDescent="0.25">
      <c r="B291" s="344"/>
      <c r="C291" s="228"/>
      <c r="D291" s="228"/>
      <c r="E291" s="228"/>
      <c r="F291" s="228"/>
      <c r="G291" s="467"/>
      <c r="H291" s="228"/>
      <c r="I291" s="228"/>
      <c r="J291" s="228"/>
      <c r="K291" s="467"/>
      <c r="L291" s="228"/>
      <c r="M291" s="228"/>
      <c r="N291" s="228"/>
      <c r="O291" s="228"/>
      <c r="P291" s="467"/>
      <c r="Q291" s="228"/>
      <c r="R291" s="228"/>
      <c r="S291" s="228"/>
      <c r="T291" s="467"/>
      <c r="U291" s="228"/>
      <c r="V291" s="228"/>
      <c r="W291" s="228"/>
      <c r="X291" s="228"/>
      <c r="Y291" s="467"/>
      <c r="Z291" s="228"/>
      <c r="AA291" s="228"/>
      <c r="AB291" s="228"/>
      <c r="AC291" s="467"/>
      <c r="AD291" s="228"/>
      <c r="AE291" s="228"/>
      <c r="AF291" s="228"/>
      <c r="AG291" s="228"/>
      <c r="AH291" s="467"/>
      <c r="AI291" s="228"/>
      <c r="AJ291" s="228"/>
      <c r="AK291" s="228"/>
      <c r="AL291" s="467"/>
      <c r="AM291" s="228"/>
      <c r="AN291" s="228"/>
      <c r="AO291" s="228"/>
      <c r="AP291" s="228"/>
      <c r="AQ291" s="467"/>
      <c r="AR291" s="228"/>
      <c r="AS291" s="228"/>
      <c r="AT291" s="228"/>
      <c r="AU291" s="467"/>
    </row>
    <row r="292" spans="1:120" x14ac:dyDescent="0.25">
      <c r="A292" s="335"/>
      <c r="B292" s="361" t="s">
        <v>42</v>
      </c>
      <c r="C292" s="362">
        <v>1</v>
      </c>
      <c r="D292" s="363">
        <f>C292+1</f>
        <v>2</v>
      </c>
      <c r="E292" s="363">
        <f t="shared" ref="E292:AU292" si="443">D292+1</f>
        <v>3</v>
      </c>
      <c r="F292" s="363">
        <f t="shared" si="443"/>
        <v>4</v>
      </c>
      <c r="G292" s="470">
        <f t="shared" si="443"/>
        <v>5</v>
      </c>
      <c r="H292" s="363">
        <f t="shared" si="443"/>
        <v>6</v>
      </c>
      <c r="I292" s="363">
        <f t="shared" si="443"/>
        <v>7</v>
      </c>
      <c r="J292" s="363">
        <f t="shared" si="443"/>
        <v>8</v>
      </c>
      <c r="K292" s="470">
        <f t="shared" si="443"/>
        <v>9</v>
      </c>
      <c r="L292" s="363">
        <f t="shared" si="443"/>
        <v>10</v>
      </c>
      <c r="M292" s="363">
        <f t="shared" si="443"/>
        <v>11</v>
      </c>
      <c r="N292" s="363">
        <f t="shared" si="443"/>
        <v>12</v>
      </c>
      <c r="O292" s="363">
        <f t="shared" si="443"/>
        <v>13</v>
      </c>
      <c r="P292" s="470">
        <f t="shared" si="443"/>
        <v>14</v>
      </c>
      <c r="Q292" s="363">
        <f t="shared" si="443"/>
        <v>15</v>
      </c>
      <c r="R292" s="363">
        <f t="shared" si="443"/>
        <v>16</v>
      </c>
      <c r="S292" s="363">
        <f t="shared" si="443"/>
        <v>17</v>
      </c>
      <c r="T292" s="470">
        <f t="shared" si="443"/>
        <v>18</v>
      </c>
      <c r="U292" s="363">
        <f t="shared" si="443"/>
        <v>19</v>
      </c>
      <c r="V292" s="363">
        <f t="shared" si="443"/>
        <v>20</v>
      </c>
      <c r="W292" s="363">
        <f t="shared" si="443"/>
        <v>21</v>
      </c>
      <c r="X292" s="363">
        <f t="shared" si="443"/>
        <v>22</v>
      </c>
      <c r="Y292" s="470">
        <f t="shared" si="443"/>
        <v>23</v>
      </c>
      <c r="Z292" s="363">
        <f t="shared" si="443"/>
        <v>24</v>
      </c>
      <c r="AA292" s="363">
        <f t="shared" si="443"/>
        <v>25</v>
      </c>
      <c r="AB292" s="363">
        <f t="shared" si="443"/>
        <v>26</v>
      </c>
      <c r="AC292" s="470">
        <f t="shared" si="443"/>
        <v>27</v>
      </c>
      <c r="AD292" s="363">
        <f t="shared" si="443"/>
        <v>28</v>
      </c>
      <c r="AE292" s="363">
        <f t="shared" si="443"/>
        <v>29</v>
      </c>
      <c r="AF292" s="363">
        <f t="shared" si="443"/>
        <v>30</v>
      </c>
      <c r="AG292" s="363">
        <f t="shared" si="443"/>
        <v>31</v>
      </c>
      <c r="AH292" s="470">
        <f t="shared" si="443"/>
        <v>32</v>
      </c>
      <c r="AI292" s="363">
        <f t="shared" si="443"/>
        <v>33</v>
      </c>
      <c r="AJ292" s="363">
        <f t="shared" si="443"/>
        <v>34</v>
      </c>
      <c r="AK292" s="363">
        <f t="shared" si="443"/>
        <v>35</v>
      </c>
      <c r="AL292" s="470">
        <f t="shared" si="443"/>
        <v>36</v>
      </c>
      <c r="AM292" s="363">
        <f t="shared" si="443"/>
        <v>37</v>
      </c>
      <c r="AN292" s="363">
        <f t="shared" si="443"/>
        <v>38</v>
      </c>
      <c r="AO292" s="363">
        <f t="shared" si="443"/>
        <v>39</v>
      </c>
      <c r="AP292" s="363">
        <f t="shared" si="443"/>
        <v>40</v>
      </c>
      <c r="AQ292" s="470">
        <f t="shared" si="443"/>
        <v>41</v>
      </c>
      <c r="AR292" s="363">
        <f t="shared" si="443"/>
        <v>42</v>
      </c>
      <c r="AS292" s="363">
        <f t="shared" si="443"/>
        <v>43</v>
      </c>
      <c r="AT292" s="363">
        <f t="shared" si="443"/>
        <v>44</v>
      </c>
      <c r="AU292" s="470">
        <f t="shared" si="443"/>
        <v>45</v>
      </c>
      <c r="AV292" s="89"/>
      <c r="AX292" s="66"/>
      <c r="AY292" s="66"/>
      <c r="AZ292" s="66"/>
      <c r="BA292" s="66"/>
      <c r="BB292" s="66"/>
      <c r="BC292" s="66"/>
      <c r="BD292" s="66"/>
      <c r="BE292" s="66"/>
      <c r="BF292" s="66"/>
      <c r="BG292" s="66"/>
      <c r="BH292" s="66"/>
      <c r="BI292" s="66"/>
      <c r="BJ292" s="66"/>
      <c r="BK292" s="66"/>
      <c r="BL292" s="66"/>
      <c r="BM292" s="66"/>
      <c r="BN292" s="66"/>
      <c r="BO292" s="66"/>
      <c r="BP292" s="66"/>
      <c r="BQ292" s="66"/>
      <c r="BR292" s="66"/>
      <c r="BS292" s="66"/>
      <c r="BT292" s="66"/>
      <c r="BU292" s="66"/>
      <c r="BV292" s="66"/>
      <c r="BW292" s="66"/>
      <c r="BX292" s="66"/>
      <c r="BY292" s="66"/>
      <c r="BZ292" s="66"/>
      <c r="CA292" s="66"/>
      <c r="CB292" s="66"/>
      <c r="CC292" s="66"/>
      <c r="CD292" s="66"/>
      <c r="CE292" s="66"/>
      <c r="CF292" s="66"/>
      <c r="CG292" s="66"/>
      <c r="CH292" s="66"/>
      <c r="CI292" s="66"/>
      <c r="CJ292" s="66"/>
      <c r="CK292" s="66"/>
      <c r="CL292" s="66"/>
      <c r="CM292" s="66"/>
      <c r="CN292" s="66"/>
      <c r="CO292" s="66"/>
      <c r="CP292" s="66"/>
      <c r="CQ292" s="66"/>
      <c r="CR292" s="66"/>
      <c r="CS292" s="66"/>
      <c r="CT292" s="66"/>
      <c r="CU292" s="66"/>
      <c r="CV292" s="66"/>
      <c r="CW292" s="66"/>
      <c r="CX292" s="66"/>
      <c r="CY292" s="66"/>
      <c r="CZ292" s="66"/>
      <c r="DA292" s="66"/>
      <c r="DB292" s="66"/>
      <c r="DC292" s="66"/>
      <c r="DD292" s="66"/>
      <c r="DE292" s="66"/>
      <c r="DF292" s="66"/>
      <c r="DG292" s="66"/>
      <c r="DH292" s="66"/>
      <c r="DI292" s="66"/>
      <c r="DJ292" s="66"/>
      <c r="DK292" s="66"/>
      <c r="DL292" s="66"/>
      <c r="DM292" s="66"/>
      <c r="DN292" s="66"/>
      <c r="DO292" s="66"/>
      <c r="DP292" s="66"/>
    </row>
    <row r="293" spans="1:120" x14ac:dyDescent="0.25">
      <c r="A293" s="48">
        <v>104</v>
      </c>
      <c r="B293" s="49">
        <v>1</v>
      </c>
      <c r="C293" s="366" t="str">
        <f>IF(C259=C228,C243,IF(C259=C229,C244,IF(C259=C230,C245,IF(C259=C231,C246,IF(C259=C232,C247,IF(C259=C233,C248,IF(C259=C234,C249,IF(C259=C235,C250,IF(C259=C236,C251,IF(C259=C237,C252,IF(C259=C238,C253,IF(C259=C239,C254,IF(C259=C240,C255,IF(C259=C241,C256,""))))))))))))))</f>
        <v/>
      </c>
      <c r="D293" s="367" t="str">
        <f t="shared" ref="D293:I293" si="444">IF(D259=D228,D243,IF(D259=D229,D244,IF(D259=D230,D245,IF(D259=D231,D246,IF(D259=D232,D247,IF(D259=D233,D248,IF(D259=D234,D249,IF(D259=D235,D250,IF(D259=D236,D251,IF(D259=D237,D252,IF(D259=D238,D253,IF(D259=D239,D254,IF(D259=D240,D255,IF(D259=D241,D256,""))))))))))))))</f>
        <v/>
      </c>
      <c r="E293" s="367" t="str">
        <f t="shared" si="444"/>
        <v/>
      </c>
      <c r="F293" s="367" t="str">
        <f t="shared" si="444"/>
        <v>P1</v>
      </c>
      <c r="G293" s="472" t="str">
        <f t="shared" si="444"/>
        <v>P1</v>
      </c>
      <c r="H293" s="367" t="str">
        <f t="shared" si="444"/>
        <v>P1</v>
      </c>
      <c r="I293" s="367" t="str">
        <f t="shared" si="444"/>
        <v>P1</v>
      </c>
      <c r="J293" s="367" t="str">
        <f t="shared" ref="J293:AU293" si="445">IF(J259=J228,J243,IF(J259=J229,J244,IF(J259=J230,J245,IF(J259=J231,J246,IF(J259=J232,J247,IF(J259=J233,J248,IF(J259=J234,J249,IF(J259=J235,J250,IF(J259=J236,J251,IF(J259=J237,J252,IF(J259=J238,J253,IF(J259=J239,J254,IF(J259=J240,J255,IF(J259=J241,J256,""))))))))))))))</f>
        <v>P1</v>
      </c>
      <c r="K293" s="472" t="str">
        <f t="shared" si="445"/>
        <v/>
      </c>
      <c r="L293" s="367" t="str">
        <f t="shared" si="445"/>
        <v/>
      </c>
      <c r="M293" s="367" t="str">
        <f t="shared" si="445"/>
        <v/>
      </c>
      <c r="N293" s="367" t="str">
        <f t="shared" si="445"/>
        <v/>
      </c>
      <c r="O293" s="367" t="str">
        <f t="shared" si="445"/>
        <v>P1</v>
      </c>
      <c r="P293" s="472" t="str">
        <f t="shared" si="445"/>
        <v>P1</v>
      </c>
      <c r="Q293" s="367" t="str">
        <f t="shared" si="445"/>
        <v>P1</v>
      </c>
      <c r="R293" s="367" t="str">
        <f t="shared" si="445"/>
        <v>P1</v>
      </c>
      <c r="S293" s="367" t="str">
        <f t="shared" si="445"/>
        <v>P1</v>
      </c>
      <c r="T293" s="472" t="str">
        <f t="shared" si="445"/>
        <v/>
      </c>
      <c r="U293" s="367" t="str">
        <f t="shared" si="445"/>
        <v/>
      </c>
      <c r="V293" s="367" t="str">
        <f t="shared" si="445"/>
        <v/>
      </c>
      <c r="W293" s="367" t="str">
        <f t="shared" si="445"/>
        <v/>
      </c>
      <c r="X293" s="367" t="str">
        <f t="shared" si="445"/>
        <v>P1</v>
      </c>
      <c r="Y293" s="472" t="str">
        <f t="shared" si="445"/>
        <v>P1</v>
      </c>
      <c r="Z293" s="367" t="str">
        <f t="shared" si="445"/>
        <v>P1</v>
      </c>
      <c r="AA293" s="367" t="str">
        <f t="shared" si="445"/>
        <v>P1</v>
      </c>
      <c r="AB293" s="367" t="str">
        <f t="shared" si="445"/>
        <v>P1</v>
      </c>
      <c r="AC293" s="472" t="str">
        <f t="shared" si="445"/>
        <v/>
      </c>
      <c r="AD293" s="367" t="str">
        <f t="shared" si="445"/>
        <v/>
      </c>
      <c r="AE293" s="367" t="str">
        <f t="shared" si="445"/>
        <v/>
      </c>
      <c r="AF293" s="367" t="str">
        <f t="shared" si="445"/>
        <v/>
      </c>
      <c r="AG293" s="367" t="str">
        <f t="shared" si="445"/>
        <v>P1</v>
      </c>
      <c r="AH293" s="472" t="str">
        <f t="shared" si="445"/>
        <v>P1</v>
      </c>
      <c r="AI293" s="367" t="str">
        <f t="shared" si="445"/>
        <v>P1</v>
      </c>
      <c r="AJ293" s="367" t="str">
        <f t="shared" si="445"/>
        <v>P1</v>
      </c>
      <c r="AK293" s="367" t="str">
        <f t="shared" si="445"/>
        <v>P1</v>
      </c>
      <c r="AL293" s="472" t="str">
        <f t="shared" si="445"/>
        <v/>
      </c>
      <c r="AM293" s="367" t="str">
        <f t="shared" si="445"/>
        <v/>
      </c>
      <c r="AN293" s="367" t="str">
        <f t="shared" si="445"/>
        <v/>
      </c>
      <c r="AO293" s="367" t="str">
        <f t="shared" si="445"/>
        <v/>
      </c>
      <c r="AP293" s="367" t="str">
        <f t="shared" si="445"/>
        <v>P1</v>
      </c>
      <c r="AQ293" s="472" t="str">
        <f t="shared" si="445"/>
        <v>P1</v>
      </c>
      <c r="AR293" s="367" t="str">
        <f t="shared" si="445"/>
        <v>P1</v>
      </c>
      <c r="AS293" s="367" t="str">
        <f t="shared" si="445"/>
        <v>P1</v>
      </c>
      <c r="AT293" s="367" t="str">
        <f t="shared" si="445"/>
        <v>P1</v>
      </c>
      <c r="AU293" s="472" t="str">
        <f t="shared" si="445"/>
        <v/>
      </c>
      <c r="AV293" s="50"/>
      <c r="AX293" s="66"/>
      <c r="AY293" s="66"/>
      <c r="AZ293" s="66"/>
      <c r="BA293" s="66"/>
      <c r="BB293" s="66"/>
      <c r="BC293" s="66"/>
      <c r="BD293" s="66"/>
      <c r="BE293" s="66"/>
      <c r="BF293" s="66"/>
      <c r="BG293" s="66"/>
      <c r="BH293" s="66"/>
      <c r="BI293" s="66"/>
      <c r="BJ293" s="66"/>
      <c r="BK293" s="66"/>
      <c r="BL293" s="66"/>
      <c r="BM293" s="66"/>
      <c r="BN293" s="66"/>
      <c r="BO293" s="66"/>
      <c r="BP293" s="66"/>
      <c r="BQ293" s="66"/>
      <c r="BR293" s="66"/>
      <c r="BS293" s="66"/>
      <c r="BT293" s="66"/>
      <c r="BU293" s="66"/>
      <c r="BV293" s="66"/>
      <c r="BW293" s="66"/>
      <c r="BX293" s="66"/>
      <c r="BY293" s="66"/>
      <c r="BZ293" s="66"/>
      <c r="CA293" s="66"/>
      <c r="CB293" s="66"/>
      <c r="CC293" s="66"/>
      <c r="CD293" s="66"/>
      <c r="CE293" s="66"/>
      <c r="CF293" s="66"/>
      <c r="CG293" s="66"/>
      <c r="CH293" s="66"/>
      <c r="CI293" s="66"/>
      <c r="CJ293" s="66"/>
      <c r="CK293" s="66"/>
      <c r="CL293" s="66"/>
      <c r="CM293" s="66"/>
      <c r="CN293" s="66"/>
      <c r="CO293" s="66"/>
      <c r="CP293" s="66"/>
      <c r="CQ293" s="66"/>
      <c r="CR293" s="66"/>
      <c r="CS293" s="66"/>
      <c r="CT293" s="66"/>
      <c r="CU293" s="66"/>
      <c r="CV293" s="66"/>
      <c r="CW293" s="66"/>
      <c r="CX293" s="66"/>
      <c r="CY293" s="66"/>
      <c r="CZ293" s="66"/>
      <c r="DA293" s="66"/>
      <c r="DB293" s="66"/>
      <c r="DC293" s="66"/>
      <c r="DD293" s="66"/>
      <c r="DE293" s="66"/>
      <c r="DF293" s="66"/>
      <c r="DG293" s="66"/>
      <c r="DH293" s="66"/>
      <c r="DI293" s="66"/>
      <c r="DJ293" s="66"/>
      <c r="DK293" s="66"/>
      <c r="DL293" s="66"/>
      <c r="DM293" s="66"/>
      <c r="DN293" s="66"/>
      <c r="DO293" s="66"/>
      <c r="DP293" s="66"/>
    </row>
    <row r="294" spans="1:120" x14ac:dyDescent="0.25">
      <c r="A294" s="48">
        <f>A293+1</f>
        <v>105</v>
      </c>
      <c r="B294" s="49">
        <f>B293+1</f>
        <v>2</v>
      </c>
      <c r="C294" s="366" t="str">
        <f>IF(C260=C228,C243,IF(C260=C229,C244,IF(C260=C230,C245,IF(C260=C231,C246,IF(C260=C232,C247,IF(C260=C233,C248,IF(C260=C234,C249,IF(C260=C235,C250,IF(C260=C236,C251,IF(C260=C237,C252,IF(C260=C238,C253,IF(C260=C239,C254,IF(C260=C240,C255,IF(C260=C241,C256,""))))))))))))))</f>
        <v/>
      </c>
      <c r="D294" s="367" t="str">
        <f t="shared" ref="D294:I294" si="446">IF(D260=D228,D243,IF(D260=D229,D244,IF(D260=D230,D245,IF(D260=D231,D246,IF(D260=D232,D247,IF(D260=D233,D248,IF(D260=D234,D249,IF(D260=D235,D250,IF(D260=D236,D251,IF(D260=D237,D252,IF(D260=D238,D253,IF(D260=D239,D254,IF(D260=D240,D255,IF(D260=D241,D256,""))))))))))))))</f>
        <v/>
      </c>
      <c r="E294" s="367" t="str">
        <f t="shared" si="446"/>
        <v/>
      </c>
      <c r="F294" s="367" t="str">
        <f t="shared" si="446"/>
        <v/>
      </c>
      <c r="G294" s="472" t="str">
        <f t="shared" si="446"/>
        <v/>
      </c>
      <c r="H294" s="367" t="str">
        <f t="shared" si="446"/>
        <v>P2</v>
      </c>
      <c r="I294" s="367" t="str">
        <f t="shared" si="446"/>
        <v>P2</v>
      </c>
      <c r="J294" s="367" t="str">
        <f t="shared" ref="J294:AU294" si="447">IF(J260=J228,J243,IF(J260=J229,J244,IF(J260=J230,J245,IF(J260=J231,J246,IF(J260=J232,J247,IF(J260=J233,J248,IF(J260=J234,J249,IF(J260=J235,J250,IF(J260=J236,J251,IF(J260=J237,J252,IF(J260=J238,J253,IF(J260=J239,J254,IF(J260=J240,J255,IF(J260=J241,J256,""))))))))))))))</f>
        <v>1A</v>
      </c>
      <c r="K294" s="472" t="str">
        <f t="shared" si="447"/>
        <v/>
      </c>
      <c r="L294" s="367" t="str">
        <f t="shared" si="447"/>
        <v>1A</v>
      </c>
      <c r="M294" s="367" t="str">
        <f t="shared" si="447"/>
        <v/>
      </c>
      <c r="N294" s="367" t="str">
        <f t="shared" si="447"/>
        <v/>
      </c>
      <c r="O294" s="367" t="str">
        <f t="shared" si="447"/>
        <v/>
      </c>
      <c r="P294" s="472" t="str">
        <f t="shared" si="447"/>
        <v/>
      </c>
      <c r="Q294" s="367" t="str">
        <f t="shared" si="447"/>
        <v>P2</v>
      </c>
      <c r="R294" s="367" t="str">
        <f t="shared" si="447"/>
        <v/>
      </c>
      <c r="S294" s="367" t="str">
        <f t="shared" si="447"/>
        <v>4A</v>
      </c>
      <c r="T294" s="472" t="str">
        <f t="shared" si="447"/>
        <v/>
      </c>
      <c r="U294" s="367" t="str">
        <f t="shared" si="447"/>
        <v>3A</v>
      </c>
      <c r="V294" s="367" t="str">
        <f t="shared" si="447"/>
        <v>1A</v>
      </c>
      <c r="W294" s="367" t="str">
        <f t="shared" si="447"/>
        <v/>
      </c>
      <c r="X294" s="367" t="str">
        <f t="shared" si="447"/>
        <v/>
      </c>
      <c r="Y294" s="472" t="str">
        <f t="shared" si="447"/>
        <v/>
      </c>
      <c r="Z294" s="367" t="str">
        <f t="shared" si="447"/>
        <v>P2</v>
      </c>
      <c r="AA294" s="367" t="str">
        <f t="shared" si="447"/>
        <v/>
      </c>
      <c r="AB294" s="367" t="str">
        <f t="shared" si="447"/>
        <v>1A</v>
      </c>
      <c r="AC294" s="472" t="str">
        <f t="shared" si="447"/>
        <v/>
      </c>
      <c r="AD294" s="367" t="str">
        <f t="shared" si="447"/>
        <v/>
      </c>
      <c r="AE294" s="367" t="str">
        <f t="shared" si="447"/>
        <v/>
      </c>
      <c r="AF294" s="367" t="str">
        <f t="shared" si="447"/>
        <v>1A</v>
      </c>
      <c r="AG294" s="367" t="str">
        <f t="shared" si="447"/>
        <v>3A</v>
      </c>
      <c r="AH294" s="472" t="str">
        <f t="shared" si="447"/>
        <v/>
      </c>
      <c r="AI294" s="367" t="str">
        <f t="shared" si="447"/>
        <v>P2</v>
      </c>
      <c r="AJ294" s="367" t="str">
        <f t="shared" si="447"/>
        <v>1A</v>
      </c>
      <c r="AK294" s="367" t="str">
        <f t="shared" si="447"/>
        <v>P2</v>
      </c>
      <c r="AL294" s="472" t="str">
        <f t="shared" si="447"/>
        <v/>
      </c>
      <c r="AM294" s="367" t="str">
        <f t="shared" si="447"/>
        <v/>
      </c>
      <c r="AN294" s="367" t="str">
        <f t="shared" si="447"/>
        <v/>
      </c>
      <c r="AO294" s="367" t="str">
        <f t="shared" si="447"/>
        <v/>
      </c>
      <c r="AP294" s="367" t="str">
        <f t="shared" si="447"/>
        <v/>
      </c>
      <c r="AQ294" s="472" t="str">
        <f t="shared" si="447"/>
        <v>P2</v>
      </c>
      <c r="AR294" s="367" t="str">
        <f t="shared" si="447"/>
        <v>P2</v>
      </c>
      <c r="AS294" s="367" t="str">
        <f t="shared" si="447"/>
        <v>4A</v>
      </c>
      <c r="AT294" s="367" t="str">
        <f t="shared" si="447"/>
        <v>1A</v>
      </c>
      <c r="AU294" s="472" t="str">
        <f t="shared" si="447"/>
        <v/>
      </c>
      <c r="AV294" s="50"/>
      <c r="AX294" s="66"/>
      <c r="AY294" s="66"/>
      <c r="AZ294" s="66"/>
      <c r="BA294" s="66"/>
      <c r="BB294" s="66"/>
      <c r="BC294" s="66"/>
      <c r="BD294" s="66"/>
      <c r="BE294" s="66"/>
      <c r="BF294" s="66"/>
      <c r="BG294" s="66"/>
      <c r="BH294" s="66"/>
      <c r="BI294" s="66"/>
      <c r="BJ294" s="66"/>
      <c r="BK294" s="66"/>
      <c r="BL294" s="66"/>
      <c r="BM294" s="66"/>
      <c r="BN294" s="66"/>
      <c r="BO294" s="66"/>
      <c r="BP294" s="66"/>
      <c r="BQ294" s="66"/>
      <c r="BR294" s="66"/>
      <c r="BS294" s="66"/>
      <c r="BT294" s="66"/>
      <c r="BU294" s="66"/>
      <c r="BV294" s="66"/>
      <c r="BW294" s="66"/>
      <c r="BX294" s="66"/>
      <c r="BY294" s="66"/>
      <c r="BZ294" s="66"/>
      <c r="CA294" s="66"/>
      <c r="CB294" s="66"/>
      <c r="CC294" s="66"/>
      <c r="CD294" s="66"/>
      <c r="CE294" s="66"/>
      <c r="CF294" s="66"/>
      <c r="CG294" s="66"/>
      <c r="CH294" s="66"/>
      <c r="CI294" s="66"/>
      <c r="CJ294" s="66"/>
      <c r="CK294" s="66"/>
      <c r="CL294" s="66"/>
      <c r="CM294" s="66"/>
      <c r="CN294" s="66"/>
      <c r="CO294" s="66"/>
      <c r="CP294" s="66"/>
      <c r="CQ294" s="66"/>
      <c r="CR294" s="66"/>
      <c r="CS294" s="66"/>
      <c r="CT294" s="66"/>
      <c r="CU294" s="66"/>
      <c r="CV294" s="66"/>
      <c r="CW294" s="66"/>
      <c r="CX294" s="66"/>
      <c r="CY294" s="66"/>
      <c r="CZ294" s="66"/>
      <c r="DA294" s="66"/>
      <c r="DB294" s="66"/>
      <c r="DC294" s="66"/>
      <c r="DD294" s="66"/>
      <c r="DE294" s="66"/>
      <c r="DF294" s="66"/>
      <c r="DG294" s="66"/>
      <c r="DH294" s="66"/>
      <c r="DI294" s="66"/>
      <c r="DJ294" s="66"/>
      <c r="DK294" s="66"/>
      <c r="DL294" s="66"/>
      <c r="DM294" s="66"/>
      <c r="DN294" s="66"/>
      <c r="DO294" s="66"/>
      <c r="DP294" s="66"/>
    </row>
    <row r="295" spans="1:120" x14ac:dyDescent="0.25">
      <c r="A295" s="48">
        <f t="shared" ref="A295:A324" si="448">A294+1</f>
        <v>106</v>
      </c>
      <c r="B295" s="49">
        <f t="shared" ref="B295:B324" si="449">B294+1</f>
        <v>3</v>
      </c>
      <c r="C295" s="366" t="str">
        <f>IF(C261=C228,C243,IF(C261=C229,C244,IF(C261=C230,C245,IF(C261=C231,C246,IF(C261=C232,C247,IF(C261=C233,C248,IF(C261=C234,C249,IF(C261=C235,C250,IF(C261=C236,C251,IF(C261=C237,C252,IF(C261=C238,C253,IF(C261=C239,C254,IF(C261=C240,C255,IF(C261=C241,C256,""))))))))))))))</f>
        <v>1A</v>
      </c>
      <c r="D295" s="367" t="str">
        <f t="shared" ref="D295:I295" si="450">IF(D261=D228,D243,IF(D261=D229,D244,IF(D261=D230,D245,IF(D261=D231,D246,IF(D261=D232,D247,IF(D261=D233,D248,IF(D261=D234,D249,IF(D261=D235,D250,IF(D261=D236,D251,IF(D261=D237,D252,IF(D261=D238,D253,IF(D261=D239,D254,IF(D261=D240,D255,IF(D261=D241,D256,""))))))))))))))</f>
        <v/>
      </c>
      <c r="E295" s="367" t="str">
        <f t="shared" si="450"/>
        <v/>
      </c>
      <c r="F295" s="367" t="str">
        <f t="shared" si="450"/>
        <v>5A</v>
      </c>
      <c r="G295" s="472" t="str">
        <f t="shared" si="450"/>
        <v/>
      </c>
      <c r="H295" s="367" t="str">
        <f t="shared" si="450"/>
        <v>2A</v>
      </c>
      <c r="I295" s="367" t="str">
        <f t="shared" si="450"/>
        <v/>
      </c>
      <c r="J295" s="367" t="str">
        <f t="shared" ref="J295:AU295" si="451">IF(J261=J228,J243,IF(J261=J229,J244,IF(J261=J230,J245,IF(J261=J231,J246,IF(J261=J232,J247,IF(J261=J233,J248,IF(J261=J234,J249,IF(J261=J235,J250,IF(J261=J236,J251,IF(J261=J237,J252,IF(J261=J238,J253,IF(J261=J239,J254,IF(J261=J240,J255,IF(J261=J241,J256,""))))))))))))))</f>
        <v>3A</v>
      </c>
      <c r="K295" s="472" t="str">
        <f t="shared" si="451"/>
        <v/>
      </c>
      <c r="L295" s="367" t="str">
        <f t="shared" si="451"/>
        <v/>
      </c>
      <c r="M295" s="367" t="str">
        <f t="shared" si="451"/>
        <v/>
      </c>
      <c r="N295" s="367" t="str">
        <f t="shared" si="451"/>
        <v/>
      </c>
      <c r="O295" s="367" t="str">
        <f t="shared" si="451"/>
        <v>2A</v>
      </c>
      <c r="P295" s="472" t="str">
        <f t="shared" si="451"/>
        <v>P2</v>
      </c>
      <c r="Q295" s="367" t="str">
        <f t="shared" si="451"/>
        <v/>
      </c>
      <c r="R295" s="367" t="str">
        <f t="shared" si="451"/>
        <v>4A</v>
      </c>
      <c r="S295" s="367" t="str">
        <f t="shared" si="451"/>
        <v>3A</v>
      </c>
      <c r="T295" s="472" t="str">
        <f t="shared" si="451"/>
        <v/>
      </c>
      <c r="U295" s="367" t="str">
        <f t="shared" si="451"/>
        <v>4A</v>
      </c>
      <c r="V295" s="367" t="str">
        <f t="shared" si="451"/>
        <v/>
      </c>
      <c r="W295" s="367" t="str">
        <f t="shared" si="451"/>
        <v>5A</v>
      </c>
      <c r="X295" s="367" t="str">
        <f t="shared" si="451"/>
        <v>2A</v>
      </c>
      <c r="Y295" s="472" t="str">
        <f t="shared" si="451"/>
        <v/>
      </c>
      <c r="Z295" s="367" t="str">
        <f t="shared" si="451"/>
        <v/>
      </c>
      <c r="AA295" s="367" t="str">
        <f t="shared" si="451"/>
        <v/>
      </c>
      <c r="AB295" s="367" t="str">
        <f t="shared" si="451"/>
        <v/>
      </c>
      <c r="AC295" s="472" t="str">
        <f t="shared" si="451"/>
        <v/>
      </c>
      <c r="AD295" s="367" t="str">
        <f t="shared" si="451"/>
        <v>1A</v>
      </c>
      <c r="AE295" s="367" t="str">
        <f t="shared" si="451"/>
        <v>4A</v>
      </c>
      <c r="AF295" s="367" t="str">
        <f t="shared" si="451"/>
        <v>5A</v>
      </c>
      <c r="AG295" s="367" t="str">
        <f t="shared" si="451"/>
        <v/>
      </c>
      <c r="AH295" s="472" t="str">
        <f t="shared" si="451"/>
        <v/>
      </c>
      <c r="AI295" s="367" t="str">
        <f t="shared" si="451"/>
        <v/>
      </c>
      <c r="AJ295" s="367" t="str">
        <f t="shared" si="451"/>
        <v/>
      </c>
      <c r="AK295" s="367" t="str">
        <f t="shared" si="451"/>
        <v/>
      </c>
      <c r="AL295" s="472" t="str">
        <f t="shared" si="451"/>
        <v/>
      </c>
      <c r="AM295" s="367" t="str">
        <f t="shared" si="451"/>
        <v>3A</v>
      </c>
      <c r="AN295" s="367" t="str">
        <f t="shared" si="451"/>
        <v/>
      </c>
      <c r="AO295" s="367" t="str">
        <f t="shared" si="451"/>
        <v>4A</v>
      </c>
      <c r="AP295" s="367" t="str">
        <f t="shared" si="451"/>
        <v>P2</v>
      </c>
      <c r="AQ295" s="472" t="str">
        <f t="shared" si="451"/>
        <v/>
      </c>
      <c r="AR295" s="367" t="str">
        <f t="shared" si="451"/>
        <v/>
      </c>
      <c r="AS295" s="367" t="str">
        <f t="shared" si="451"/>
        <v>1A</v>
      </c>
      <c r="AT295" s="367" t="str">
        <f t="shared" si="451"/>
        <v/>
      </c>
      <c r="AU295" s="472" t="str">
        <f t="shared" si="451"/>
        <v/>
      </c>
      <c r="AV295" s="50"/>
      <c r="AX295" s="66"/>
      <c r="AY295" s="66"/>
      <c r="AZ295" s="66"/>
      <c r="BA295" s="66"/>
      <c r="BB295" s="66"/>
      <c r="BC295" s="66"/>
      <c r="BD295" s="66"/>
      <c r="BE295" s="66"/>
      <c r="BF295" s="66"/>
      <c r="BG295" s="66"/>
      <c r="BH295" s="66"/>
      <c r="BI295" s="66"/>
      <c r="BJ295" s="66"/>
      <c r="BK295" s="66"/>
      <c r="BL295" s="66"/>
      <c r="BM295" s="66"/>
      <c r="BN295" s="66"/>
      <c r="BO295" s="66"/>
      <c r="BP295" s="66"/>
      <c r="BQ295" s="66"/>
      <c r="BR295" s="66"/>
      <c r="BS295" s="66"/>
      <c r="BT295" s="66"/>
      <c r="BU295" s="66"/>
      <c r="BV295" s="66"/>
      <c r="BW295" s="66"/>
      <c r="BX295" s="66"/>
      <c r="BY295" s="66"/>
      <c r="BZ295" s="66"/>
      <c r="CA295" s="66"/>
      <c r="CB295" s="66"/>
      <c r="CC295" s="66"/>
      <c r="CD295" s="66"/>
      <c r="CE295" s="66"/>
      <c r="CF295" s="66"/>
      <c r="CG295" s="66"/>
      <c r="CH295" s="66"/>
      <c r="CI295" s="66"/>
      <c r="CJ295" s="66"/>
      <c r="CK295" s="66"/>
      <c r="CL295" s="66"/>
      <c r="CM295" s="66"/>
      <c r="CN295" s="66"/>
      <c r="CO295" s="66"/>
      <c r="CP295" s="66"/>
      <c r="CQ295" s="66"/>
      <c r="CR295" s="66"/>
      <c r="CS295" s="66"/>
      <c r="CT295" s="66"/>
      <c r="CU295" s="66"/>
      <c r="CV295" s="66"/>
      <c r="CW295" s="66"/>
      <c r="CX295" s="66"/>
      <c r="CY295" s="66"/>
      <c r="CZ295" s="66"/>
      <c r="DA295" s="66"/>
      <c r="DB295" s="66"/>
      <c r="DC295" s="66"/>
      <c r="DD295" s="66"/>
      <c r="DE295" s="66"/>
      <c r="DF295" s="66"/>
      <c r="DG295" s="66"/>
      <c r="DH295" s="66"/>
      <c r="DI295" s="66"/>
      <c r="DJ295" s="66"/>
      <c r="DK295" s="66"/>
      <c r="DL295" s="66"/>
      <c r="DM295" s="66"/>
      <c r="DN295" s="66"/>
      <c r="DO295" s="66"/>
      <c r="DP295" s="66"/>
    </row>
    <row r="296" spans="1:120" x14ac:dyDescent="0.25">
      <c r="A296" s="48">
        <f t="shared" si="448"/>
        <v>107</v>
      </c>
      <c r="B296" s="49">
        <f t="shared" si="449"/>
        <v>4</v>
      </c>
      <c r="C296" s="366" t="str">
        <f>IF(C262=C228,C243,IF(C262=C229,C244,IF(C262=C230,C245,IF(C262=C231,C246,IF(C262=C232,C247,IF(C262=C233,C248,IF(C262=C234,C249,IF(C262=C235,C250,IF(C262=C236,C251,IF(C262=C237,C252,IF(C262=C238,C253,IF(C262=C239,C254,IF(C262=C240,C255,IF(C262=C241,C256,""))))))))))))))</f>
        <v>5A</v>
      </c>
      <c r="D296" s="367" t="str">
        <f t="shared" ref="D296:I296" si="452">IF(D262=D228,D243,IF(D262=D229,D244,IF(D262=D230,D245,IF(D262=D231,D246,IF(D262=D232,D247,IF(D262=D233,D248,IF(D262=D234,D249,IF(D262=D235,D250,IF(D262=D236,D251,IF(D262=D237,D252,IF(D262=D238,D253,IF(D262=D239,D254,IF(D262=D240,D255,IF(D262=D241,D256,""))))))))))))))</f>
        <v>5A</v>
      </c>
      <c r="E296" s="367" t="str">
        <f t="shared" si="452"/>
        <v/>
      </c>
      <c r="F296" s="367" t="str">
        <f t="shared" si="452"/>
        <v>1A</v>
      </c>
      <c r="G296" s="472" t="str">
        <f t="shared" si="452"/>
        <v/>
      </c>
      <c r="H296" s="367" t="str">
        <f t="shared" si="452"/>
        <v/>
      </c>
      <c r="I296" s="367" t="str">
        <f t="shared" si="452"/>
        <v>1A</v>
      </c>
      <c r="J296" s="367" t="str">
        <f t="shared" ref="J296:AU296" si="453">IF(J262=J228,J243,IF(J262=J229,J244,IF(J262=J230,J245,IF(J262=J231,J246,IF(J262=J232,J247,IF(J262=J233,J248,IF(J262=J234,J249,IF(J262=J235,J250,IF(J262=J236,J251,IF(J262=J237,J252,IF(J262=J238,J253,IF(J262=J239,J254,IF(J262=J240,J255,IF(J262=J241,J256,""))))))))))))))</f>
        <v/>
      </c>
      <c r="K296" s="472" t="str">
        <f t="shared" si="453"/>
        <v/>
      </c>
      <c r="L296" s="367" t="str">
        <f t="shared" si="453"/>
        <v>5A</v>
      </c>
      <c r="M296" s="367" t="str">
        <f t="shared" si="453"/>
        <v/>
      </c>
      <c r="N296" s="367" t="str">
        <f t="shared" si="453"/>
        <v/>
      </c>
      <c r="O296" s="367" t="str">
        <f t="shared" si="453"/>
        <v/>
      </c>
      <c r="P296" s="472" t="str">
        <f t="shared" si="453"/>
        <v/>
      </c>
      <c r="Q296" s="367" t="str">
        <f t="shared" si="453"/>
        <v>1A</v>
      </c>
      <c r="R296" s="367" t="str">
        <f t="shared" si="453"/>
        <v>1A</v>
      </c>
      <c r="S296" s="367" t="str">
        <f t="shared" si="453"/>
        <v/>
      </c>
      <c r="T296" s="472" t="str">
        <f t="shared" si="453"/>
        <v/>
      </c>
      <c r="U296" s="367" t="str">
        <f t="shared" si="453"/>
        <v>1A</v>
      </c>
      <c r="V296" s="367" t="str">
        <f t="shared" si="453"/>
        <v/>
      </c>
      <c r="W296" s="367" t="str">
        <f t="shared" si="453"/>
        <v/>
      </c>
      <c r="X296" s="367" t="str">
        <f t="shared" si="453"/>
        <v>5A</v>
      </c>
      <c r="Y296" s="472" t="str">
        <f t="shared" si="453"/>
        <v/>
      </c>
      <c r="Z296" s="367" t="str">
        <f t="shared" si="453"/>
        <v/>
      </c>
      <c r="AA296" s="367" t="str">
        <f t="shared" si="453"/>
        <v>1A</v>
      </c>
      <c r="AB296" s="367" t="str">
        <f t="shared" si="453"/>
        <v/>
      </c>
      <c r="AC296" s="472" t="str">
        <f t="shared" si="453"/>
        <v/>
      </c>
      <c r="AD296" s="367" t="str">
        <f t="shared" si="453"/>
        <v>5A</v>
      </c>
      <c r="AE296" s="367" t="str">
        <f t="shared" si="453"/>
        <v/>
      </c>
      <c r="AF296" s="367" t="str">
        <f t="shared" si="453"/>
        <v/>
      </c>
      <c r="AG296" s="367" t="str">
        <f t="shared" si="453"/>
        <v>1A</v>
      </c>
      <c r="AH296" s="472" t="str">
        <f t="shared" si="453"/>
        <v/>
      </c>
      <c r="AI296" s="367" t="str">
        <f t="shared" si="453"/>
        <v/>
      </c>
      <c r="AJ296" s="367" t="str">
        <f t="shared" si="453"/>
        <v>5A</v>
      </c>
      <c r="AK296" s="367" t="str">
        <f t="shared" si="453"/>
        <v>1A</v>
      </c>
      <c r="AL296" s="472" t="str">
        <f t="shared" si="453"/>
        <v/>
      </c>
      <c r="AM296" s="367" t="str">
        <f t="shared" si="453"/>
        <v/>
      </c>
      <c r="AN296" s="367" t="str">
        <f t="shared" si="453"/>
        <v/>
      </c>
      <c r="AO296" s="367" t="str">
        <f t="shared" si="453"/>
        <v>1A</v>
      </c>
      <c r="AP296" s="367" t="str">
        <f t="shared" si="453"/>
        <v>1A</v>
      </c>
      <c r="AQ296" s="472" t="str">
        <f t="shared" si="453"/>
        <v/>
      </c>
      <c r="AR296" s="367" t="str">
        <f t="shared" si="453"/>
        <v/>
      </c>
      <c r="AS296" s="367" t="str">
        <f t="shared" si="453"/>
        <v/>
      </c>
      <c r="AT296" s="367" t="str">
        <f t="shared" si="453"/>
        <v/>
      </c>
      <c r="AU296" s="472" t="str">
        <f t="shared" si="453"/>
        <v/>
      </c>
      <c r="AV296" s="50"/>
      <c r="AX296" s="66"/>
      <c r="AY296" s="66"/>
      <c r="AZ296" s="66"/>
      <c r="BA296" s="66"/>
      <c r="BB296" s="66"/>
      <c r="BC296" s="66"/>
      <c r="BD296" s="66"/>
      <c r="BE296" s="66"/>
      <c r="BF296" s="66"/>
      <c r="BG296" s="66"/>
      <c r="BH296" s="66"/>
      <c r="BI296" s="66"/>
      <c r="BJ296" s="66"/>
      <c r="BK296" s="66"/>
      <c r="BL296" s="66"/>
      <c r="BM296" s="66"/>
      <c r="BN296" s="66"/>
      <c r="BO296" s="66"/>
      <c r="BP296" s="66"/>
      <c r="BQ296" s="66"/>
      <c r="BR296" s="66"/>
      <c r="BS296" s="66"/>
      <c r="BT296" s="66"/>
      <c r="BU296" s="66"/>
      <c r="BV296" s="66"/>
      <c r="BW296" s="66"/>
      <c r="BX296" s="66"/>
      <c r="BY296" s="66"/>
      <c r="BZ296" s="66"/>
      <c r="CA296" s="66"/>
      <c r="CB296" s="66"/>
      <c r="CC296" s="66"/>
      <c r="CD296" s="66"/>
      <c r="CE296" s="66"/>
      <c r="CF296" s="66"/>
      <c r="CG296" s="66"/>
      <c r="CH296" s="66"/>
      <c r="CI296" s="66"/>
      <c r="CJ296" s="66"/>
      <c r="CK296" s="66"/>
      <c r="CL296" s="66"/>
      <c r="CM296" s="66"/>
      <c r="CN296" s="66"/>
      <c r="CO296" s="66"/>
      <c r="CP296" s="66"/>
      <c r="CQ296" s="66"/>
      <c r="CR296" s="66"/>
      <c r="CS296" s="66"/>
      <c r="CT296" s="66"/>
      <c r="CU296" s="66"/>
      <c r="CV296" s="66"/>
      <c r="CW296" s="66"/>
      <c r="CX296" s="66"/>
      <c r="CY296" s="66"/>
      <c r="CZ296" s="66"/>
      <c r="DA296" s="66"/>
      <c r="DB296" s="66"/>
      <c r="DC296" s="66"/>
      <c r="DD296" s="66"/>
      <c r="DE296" s="66"/>
      <c r="DF296" s="66"/>
      <c r="DG296" s="66"/>
      <c r="DH296" s="66"/>
      <c r="DI296" s="66"/>
      <c r="DJ296" s="66"/>
      <c r="DK296" s="66"/>
      <c r="DL296" s="66"/>
      <c r="DM296" s="66"/>
      <c r="DN296" s="66"/>
      <c r="DO296" s="66"/>
      <c r="DP296" s="66"/>
    </row>
    <row r="297" spans="1:120" x14ac:dyDescent="0.25">
      <c r="A297" s="48">
        <f t="shared" si="448"/>
        <v>108</v>
      </c>
      <c r="B297" s="49">
        <f t="shared" si="449"/>
        <v>5</v>
      </c>
      <c r="C297" s="366" t="str">
        <f>IF(C263=C228,C243,IF(C263=C229,C244,IF(C263=C230,C245,IF(C263=C231,C246,IF(C263=C232,C247,IF(C263=C233,C248,IF(C263=C234,C249,IF(C263=C235,C250,IF(C263=C236,C251,IF(C263=C237,C252,IF(C263=C238,C253,IF(C263=C239,C254,IF(C263=C240,C255,IF(C263=C241,C256,""))))))))))))))</f>
        <v/>
      </c>
      <c r="D297" s="367" t="str">
        <f t="shared" ref="D297:I297" si="454">IF(D263=D228,D243,IF(D263=D229,D244,IF(D263=D230,D245,IF(D263=D231,D246,IF(D263=D232,D247,IF(D263=D233,D248,IF(D263=D234,D249,IF(D263=D235,D250,IF(D263=D236,D251,IF(D263=D237,D252,IF(D263=D238,D253,IF(D263=D239,D254,IF(D263=D240,D255,IF(D263=D241,D256,""))))))))))))))</f>
        <v/>
      </c>
      <c r="E297" s="367" t="str">
        <f t="shared" si="454"/>
        <v>3A</v>
      </c>
      <c r="F297" s="367" t="str">
        <f t="shared" si="454"/>
        <v>2A</v>
      </c>
      <c r="G297" s="472" t="str">
        <f t="shared" si="454"/>
        <v/>
      </c>
      <c r="H297" s="367" t="str">
        <f t="shared" si="454"/>
        <v>4A</v>
      </c>
      <c r="I297" s="367" t="str">
        <f t="shared" si="454"/>
        <v/>
      </c>
      <c r="J297" s="367" t="str">
        <f t="shared" ref="J297:AU297" si="455">IF(J263=J228,J243,IF(J263=J229,J244,IF(J263=J230,J245,IF(J263=J231,J246,IF(J263=J232,J247,IF(J263=J233,J248,IF(J263=J234,J249,IF(J263=J235,J250,IF(J263=J236,J251,IF(J263=J237,J252,IF(J263=J238,J253,IF(J263=J239,J254,IF(J263=J240,J255,IF(J263=J241,J256,""))))))))))))))</f>
        <v/>
      </c>
      <c r="K297" s="472" t="str">
        <f t="shared" si="455"/>
        <v/>
      </c>
      <c r="L297" s="367" t="str">
        <f t="shared" si="455"/>
        <v/>
      </c>
      <c r="M297" s="367" t="str">
        <f t="shared" si="455"/>
        <v>3A</v>
      </c>
      <c r="N297" s="367" t="str">
        <f t="shared" si="455"/>
        <v/>
      </c>
      <c r="O297" s="367" t="str">
        <f t="shared" si="455"/>
        <v>4A</v>
      </c>
      <c r="P297" s="472" t="str">
        <f t="shared" si="455"/>
        <v/>
      </c>
      <c r="Q297" s="367" t="str">
        <f t="shared" si="455"/>
        <v/>
      </c>
      <c r="R297" s="367" t="str">
        <f t="shared" si="455"/>
        <v>2A</v>
      </c>
      <c r="S297" s="367" t="str">
        <f t="shared" si="455"/>
        <v>P2</v>
      </c>
      <c r="T297" s="472" t="str">
        <f t="shared" si="455"/>
        <v/>
      </c>
      <c r="U297" s="367" t="str">
        <f t="shared" si="455"/>
        <v>2A</v>
      </c>
      <c r="V297" s="367" t="str">
        <f t="shared" si="455"/>
        <v>4A</v>
      </c>
      <c r="W297" s="367" t="str">
        <f t="shared" si="455"/>
        <v>3A</v>
      </c>
      <c r="X297" s="367" t="str">
        <f t="shared" si="455"/>
        <v/>
      </c>
      <c r="Y297" s="472" t="str">
        <f t="shared" si="455"/>
        <v/>
      </c>
      <c r="Z297" s="367" t="str">
        <f t="shared" si="455"/>
        <v/>
      </c>
      <c r="AA297" s="367" t="str">
        <f t="shared" si="455"/>
        <v/>
      </c>
      <c r="AB297" s="367" t="str">
        <f t="shared" si="455"/>
        <v>P2</v>
      </c>
      <c r="AC297" s="472" t="str">
        <f t="shared" si="455"/>
        <v/>
      </c>
      <c r="AD297" s="367" t="str">
        <f t="shared" si="455"/>
        <v/>
      </c>
      <c r="AE297" s="367" t="str">
        <f t="shared" si="455"/>
        <v/>
      </c>
      <c r="AF297" s="367" t="str">
        <f t="shared" si="455"/>
        <v>3A</v>
      </c>
      <c r="AG297" s="367" t="str">
        <f t="shared" si="455"/>
        <v>2A</v>
      </c>
      <c r="AH297" s="472" t="str">
        <f t="shared" si="455"/>
        <v>P2</v>
      </c>
      <c r="AI297" s="367" t="str">
        <f t="shared" si="455"/>
        <v/>
      </c>
      <c r="AJ297" s="367" t="str">
        <f t="shared" si="455"/>
        <v/>
      </c>
      <c r="AK297" s="367" t="str">
        <f t="shared" si="455"/>
        <v>4A</v>
      </c>
      <c r="AL297" s="472" t="str">
        <f t="shared" si="455"/>
        <v/>
      </c>
      <c r="AM297" s="367" t="str">
        <f t="shared" si="455"/>
        <v>4A</v>
      </c>
      <c r="AN297" s="367" t="str">
        <f t="shared" si="455"/>
        <v/>
      </c>
      <c r="AO297" s="367" t="str">
        <f t="shared" si="455"/>
        <v>3A</v>
      </c>
      <c r="AP297" s="367" t="str">
        <f t="shared" si="455"/>
        <v>2A</v>
      </c>
      <c r="AQ297" s="472" t="str">
        <f t="shared" si="455"/>
        <v/>
      </c>
      <c r="AR297" s="367" t="str">
        <f t="shared" si="455"/>
        <v/>
      </c>
      <c r="AS297" s="367" t="str">
        <f t="shared" si="455"/>
        <v/>
      </c>
      <c r="AT297" s="367" t="str">
        <f t="shared" si="455"/>
        <v/>
      </c>
      <c r="AU297" s="472" t="str">
        <f t="shared" si="455"/>
        <v/>
      </c>
      <c r="AV297" s="50"/>
      <c r="AX297" s="66"/>
      <c r="AY297" s="66"/>
      <c r="AZ297" s="66"/>
      <c r="BA297" s="66"/>
      <c r="BB297" s="66"/>
      <c r="BC297" s="66"/>
      <c r="BD297" s="66"/>
      <c r="BE297" s="66"/>
      <c r="BF297" s="66"/>
      <c r="BG297" s="66"/>
      <c r="BH297" s="66"/>
      <c r="BI297" s="66"/>
      <c r="BJ297" s="66"/>
      <c r="BK297" s="66"/>
      <c r="BL297" s="66"/>
      <c r="BM297" s="66"/>
      <c r="BN297" s="66"/>
      <c r="BO297" s="66"/>
      <c r="BP297" s="66"/>
      <c r="BQ297" s="66"/>
      <c r="BR297" s="66"/>
      <c r="BS297" s="66"/>
      <c r="BT297" s="66"/>
      <c r="BU297" s="66"/>
      <c r="BV297" s="66"/>
      <c r="BW297" s="66"/>
      <c r="BX297" s="66"/>
      <c r="BY297" s="66"/>
      <c r="BZ297" s="66"/>
      <c r="CA297" s="66"/>
      <c r="CB297" s="66"/>
      <c r="CC297" s="66"/>
      <c r="CD297" s="66"/>
      <c r="CE297" s="66"/>
      <c r="CF297" s="66"/>
      <c r="CG297" s="66"/>
      <c r="CH297" s="66"/>
      <c r="CI297" s="66"/>
      <c r="CJ297" s="66"/>
      <c r="CK297" s="66"/>
      <c r="CL297" s="66"/>
      <c r="CM297" s="66"/>
      <c r="CN297" s="66"/>
      <c r="CO297" s="66"/>
      <c r="CP297" s="66"/>
      <c r="CQ297" s="66"/>
      <c r="CR297" s="66"/>
      <c r="CS297" s="66"/>
      <c r="CT297" s="66"/>
      <c r="CU297" s="66"/>
      <c r="CV297" s="66"/>
      <c r="CW297" s="66"/>
      <c r="CX297" s="66"/>
      <c r="CY297" s="66"/>
      <c r="CZ297" s="66"/>
      <c r="DA297" s="66"/>
      <c r="DB297" s="66"/>
      <c r="DC297" s="66"/>
      <c r="DD297" s="66"/>
      <c r="DE297" s="66"/>
      <c r="DF297" s="66"/>
      <c r="DG297" s="66"/>
      <c r="DH297" s="66"/>
      <c r="DI297" s="66"/>
      <c r="DJ297" s="66"/>
      <c r="DK297" s="66"/>
      <c r="DL297" s="66"/>
      <c r="DM297" s="66"/>
      <c r="DN297" s="66"/>
      <c r="DO297" s="66"/>
      <c r="DP297" s="66"/>
    </row>
    <row r="298" spans="1:120" x14ac:dyDescent="0.25">
      <c r="A298" s="48">
        <f t="shared" si="448"/>
        <v>109</v>
      </c>
      <c r="B298" s="49">
        <f t="shared" si="449"/>
        <v>6</v>
      </c>
      <c r="C298" s="366" t="str">
        <f>IF(C264=C228,C243,IF(C264=C229,C244,IF(C264=C230,C245,IF(C264=C231,C246,IF(C264=C232,C247,IF(C264=C233,C248,IF(C264=C234,C249,IF(C264=C235,C250,IF(C264=C236,C251,IF(C264=C237,C252,IF(C264=C238,C253,IF(C264=C239,C254,IF(C264=C240,C255,IF(C264=C241,C256,""))))))))))))))</f>
        <v>3A</v>
      </c>
      <c r="D298" s="367" t="str">
        <f t="shared" ref="D298:I298" si="456">IF(D264=D228,D243,IF(D264=D229,D244,IF(D264=D230,D245,IF(D264=D231,D246,IF(D264=D232,D247,IF(D264=D233,D248,IF(D264=D234,D249,IF(D264=D235,D250,IF(D264=D236,D251,IF(D264=D237,D252,IF(D264=D238,D253,IF(D264=D239,D254,IF(D264=D240,D255,IF(D264=D241,D256,""))))))))))))))</f>
        <v>3A</v>
      </c>
      <c r="E298" s="367" t="str">
        <f t="shared" si="456"/>
        <v>1A</v>
      </c>
      <c r="F298" s="367" t="str">
        <f t="shared" si="456"/>
        <v/>
      </c>
      <c r="G298" s="472" t="str">
        <f t="shared" si="456"/>
        <v/>
      </c>
      <c r="H298" s="367" t="str">
        <f t="shared" si="456"/>
        <v/>
      </c>
      <c r="I298" s="367" t="str">
        <f t="shared" si="456"/>
        <v>4A</v>
      </c>
      <c r="J298" s="367" t="str">
        <f t="shared" ref="J298:AU298" si="457">IF(J264=J228,J243,IF(J264=J229,J244,IF(J264=J230,J245,IF(J264=J231,J246,IF(J264=J232,J247,IF(J264=J233,J248,IF(J264=J234,J249,IF(J264=J235,J250,IF(J264=J236,J251,IF(J264=J237,J252,IF(J264=J238,J253,IF(J264=J239,J254,IF(J264=J240,J255,IF(J264=J241,J256,""))))))))))))))</f>
        <v/>
      </c>
      <c r="K298" s="472" t="str">
        <f t="shared" si="457"/>
        <v/>
      </c>
      <c r="L298" s="367" t="str">
        <f t="shared" si="457"/>
        <v/>
      </c>
      <c r="M298" s="367" t="str">
        <f t="shared" si="457"/>
        <v>4A</v>
      </c>
      <c r="N298" s="367" t="str">
        <f t="shared" si="457"/>
        <v>1A</v>
      </c>
      <c r="O298" s="367" t="str">
        <f t="shared" si="457"/>
        <v/>
      </c>
      <c r="P298" s="472" t="str">
        <f t="shared" si="457"/>
        <v/>
      </c>
      <c r="Q298" s="367" t="str">
        <f t="shared" si="457"/>
        <v/>
      </c>
      <c r="R298" s="367" t="str">
        <f t="shared" si="457"/>
        <v>3A</v>
      </c>
      <c r="S298" s="367" t="str">
        <f t="shared" si="457"/>
        <v/>
      </c>
      <c r="T298" s="472" t="str">
        <f t="shared" si="457"/>
        <v/>
      </c>
      <c r="U298" s="367" t="str">
        <f t="shared" si="457"/>
        <v/>
      </c>
      <c r="V298" s="367" t="str">
        <f t="shared" si="457"/>
        <v>3A</v>
      </c>
      <c r="W298" s="367" t="str">
        <f t="shared" si="457"/>
        <v>1A</v>
      </c>
      <c r="X298" s="367" t="str">
        <f t="shared" si="457"/>
        <v/>
      </c>
      <c r="Y298" s="472" t="str">
        <f t="shared" si="457"/>
        <v/>
      </c>
      <c r="Z298" s="367" t="str">
        <f t="shared" si="457"/>
        <v/>
      </c>
      <c r="AA298" s="367" t="str">
        <f t="shared" si="457"/>
        <v>4A</v>
      </c>
      <c r="AB298" s="367" t="str">
        <f t="shared" si="457"/>
        <v/>
      </c>
      <c r="AC298" s="472" t="str">
        <f t="shared" si="457"/>
        <v/>
      </c>
      <c r="AD298" s="367" t="str">
        <f t="shared" si="457"/>
        <v/>
      </c>
      <c r="AE298" s="367" t="str">
        <f t="shared" si="457"/>
        <v/>
      </c>
      <c r="AF298" s="367" t="str">
        <f t="shared" si="457"/>
        <v/>
      </c>
      <c r="AG298" s="367" t="str">
        <f t="shared" si="457"/>
        <v>4A</v>
      </c>
      <c r="AH298" s="472" t="str">
        <f t="shared" si="457"/>
        <v/>
      </c>
      <c r="AI298" s="367" t="str">
        <f t="shared" si="457"/>
        <v>1A</v>
      </c>
      <c r="AJ298" s="367" t="str">
        <f t="shared" si="457"/>
        <v/>
      </c>
      <c r="AK298" s="367" t="str">
        <f t="shared" si="457"/>
        <v>3A</v>
      </c>
      <c r="AL298" s="472" t="str">
        <f t="shared" si="457"/>
        <v/>
      </c>
      <c r="AM298" s="367" t="str">
        <f t="shared" si="457"/>
        <v>1A</v>
      </c>
      <c r="AN298" s="367" t="str">
        <f t="shared" si="457"/>
        <v>1A</v>
      </c>
      <c r="AO298" s="367" t="str">
        <f t="shared" si="457"/>
        <v/>
      </c>
      <c r="AP298" s="367" t="str">
        <f t="shared" si="457"/>
        <v/>
      </c>
      <c r="AQ298" s="472" t="str">
        <f t="shared" si="457"/>
        <v/>
      </c>
      <c r="AR298" s="367" t="str">
        <f t="shared" si="457"/>
        <v>3A</v>
      </c>
      <c r="AS298" s="367" t="str">
        <f t="shared" si="457"/>
        <v/>
      </c>
      <c r="AT298" s="367" t="str">
        <f t="shared" si="457"/>
        <v>4A</v>
      </c>
      <c r="AU298" s="472" t="str">
        <f t="shared" si="457"/>
        <v/>
      </c>
      <c r="AV298" s="50"/>
      <c r="AX298" s="66"/>
      <c r="AY298" s="66"/>
      <c r="AZ298" s="66"/>
      <c r="BA298" s="66"/>
      <c r="BB298" s="66"/>
      <c r="BC298" s="66"/>
      <c r="BD298" s="66"/>
      <c r="BE298" s="66"/>
      <c r="BF298" s="66"/>
      <c r="BG298" s="66"/>
      <c r="BH298" s="66"/>
      <c r="BI298" s="66"/>
      <c r="BJ298" s="66"/>
      <c r="BK298" s="66"/>
      <c r="BL298" s="66"/>
      <c r="BM298" s="66"/>
      <c r="BN298" s="66"/>
      <c r="BO298" s="66"/>
      <c r="BP298" s="66"/>
      <c r="BQ298" s="66"/>
      <c r="BR298" s="66"/>
      <c r="BS298" s="66"/>
      <c r="BT298" s="66"/>
      <c r="BU298" s="66"/>
      <c r="BV298" s="66"/>
      <c r="BW298" s="66"/>
      <c r="BX298" s="66"/>
      <c r="BY298" s="66"/>
      <c r="BZ298" s="66"/>
      <c r="CA298" s="66"/>
      <c r="CB298" s="66"/>
      <c r="CC298" s="66"/>
      <c r="CD298" s="66"/>
      <c r="CE298" s="66"/>
      <c r="CF298" s="66"/>
      <c r="CG298" s="66"/>
      <c r="CH298" s="66"/>
      <c r="CI298" s="66"/>
      <c r="CJ298" s="66"/>
      <c r="CK298" s="66"/>
      <c r="CL298" s="66"/>
      <c r="CM298" s="66"/>
      <c r="CN298" s="66"/>
      <c r="CO298" s="66"/>
      <c r="CP298" s="66"/>
      <c r="CQ298" s="66"/>
      <c r="CR298" s="66"/>
      <c r="CS298" s="66"/>
      <c r="CT298" s="66"/>
      <c r="CU298" s="66"/>
      <c r="CV298" s="66"/>
      <c r="CW298" s="66"/>
      <c r="CX298" s="66"/>
      <c r="CY298" s="66"/>
      <c r="CZ298" s="66"/>
      <c r="DA298" s="66"/>
      <c r="DB298" s="66"/>
      <c r="DC298" s="66"/>
      <c r="DD298" s="66"/>
      <c r="DE298" s="66"/>
      <c r="DF298" s="66"/>
      <c r="DG298" s="66"/>
      <c r="DH298" s="66"/>
      <c r="DI298" s="66"/>
      <c r="DJ298" s="66"/>
      <c r="DK298" s="66"/>
      <c r="DL298" s="66"/>
      <c r="DM298" s="66"/>
      <c r="DN298" s="66"/>
      <c r="DO298" s="66"/>
      <c r="DP298" s="66"/>
    </row>
    <row r="299" spans="1:120" x14ac:dyDescent="0.25">
      <c r="A299" s="48">
        <f t="shared" si="448"/>
        <v>110</v>
      </c>
      <c r="B299" s="49">
        <f t="shared" si="449"/>
        <v>7</v>
      </c>
      <c r="C299" s="366" t="str">
        <f>IF(C265=C228,C243,IF(C265=C229,C244,IF(C265=C230,C245,IF(C265=C231,C246,IF(C265=C232,C247,IF(C265=C233,C248,IF(C265=C234,C249,IF(C265=C235,C250,IF(C265=C236,C251,IF(C265=C237,C252,IF(C265=C238,C253,IF(C265=C239,C254,IF(C265=C240,C255,IF(C265=C241,C256,""))))))))))))))</f>
        <v/>
      </c>
      <c r="D299" s="367" t="str">
        <f t="shared" ref="D299:I299" si="458">IF(D265=D228,D243,IF(D265=D229,D244,IF(D265=D230,D245,IF(D265=D231,D246,IF(D265=D232,D247,IF(D265=D233,D248,IF(D265=D234,D249,IF(D265=D235,D250,IF(D265=D236,D251,IF(D265=D237,D252,IF(D265=D238,D253,IF(D265=D239,D254,IF(D265=D240,D255,IF(D265=D241,D256,""))))))))))))))</f>
        <v/>
      </c>
      <c r="E299" s="367" t="str">
        <f t="shared" si="458"/>
        <v/>
      </c>
      <c r="F299" s="367" t="str">
        <f t="shared" si="458"/>
        <v>P2</v>
      </c>
      <c r="G299" s="472" t="str">
        <f t="shared" si="458"/>
        <v/>
      </c>
      <c r="H299" s="367" t="str">
        <f t="shared" si="458"/>
        <v>3A</v>
      </c>
      <c r="I299" s="367" t="str">
        <f t="shared" si="458"/>
        <v>3A</v>
      </c>
      <c r="J299" s="367" t="str">
        <f t="shared" ref="J299:AU299" si="459">IF(J265=J228,J243,IF(J265=J229,J244,IF(J265=J230,J245,IF(J265=J231,J246,IF(J265=J232,J247,IF(J265=J233,J248,IF(J265=J234,J249,IF(J265=J235,J250,IF(J265=J236,J251,IF(J265=J237,J252,IF(J265=J238,J253,IF(J265=J239,J254,IF(J265=J240,J255,IF(J265=J241,J256,""))))))))))))))</f>
        <v>P2</v>
      </c>
      <c r="K299" s="472" t="str">
        <f t="shared" si="459"/>
        <v/>
      </c>
      <c r="L299" s="367" t="str">
        <f t="shared" si="459"/>
        <v/>
      </c>
      <c r="M299" s="367" t="str">
        <f t="shared" si="459"/>
        <v/>
      </c>
      <c r="N299" s="367" t="str">
        <f t="shared" si="459"/>
        <v>3A</v>
      </c>
      <c r="O299" s="367" t="str">
        <f t="shared" si="459"/>
        <v>3A</v>
      </c>
      <c r="P299" s="472" t="str">
        <f t="shared" si="459"/>
        <v/>
      </c>
      <c r="Q299" s="367" t="str">
        <f t="shared" si="459"/>
        <v/>
      </c>
      <c r="R299" s="367" t="str">
        <f t="shared" si="459"/>
        <v/>
      </c>
      <c r="S299" s="367" t="str">
        <f t="shared" si="459"/>
        <v/>
      </c>
      <c r="T299" s="472" t="str">
        <f t="shared" si="459"/>
        <v/>
      </c>
      <c r="U299" s="367" t="str">
        <f t="shared" si="459"/>
        <v/>
      </c>
      <c r="V299" s="367" t="str">
        <f t="shared" si="459"/>
        <v/>
      </c>
      <c r="W299" s="367" t="str">
        <f t="shared" si="459"/>
        <v/>
      </c>
      <c r="X299" s="367" t="str">
        <f t="shared" si="459"/>
        <v>3A</v>
      </c>
      <c r="Y299" s="472" t="str">
        <f t="shared" si="459"/>
        <v>P2</v>
      </c>
      <c r="Z299" s="367" t="str">
        <f t="shared" si="459"/>
        <v>4A</v>
      </c>
      <c r="AA299" s="367" t="str">
        <f t="shared" si="459"/>
        <v>3A</v>
      </c>
      <c r="AB299" s="367" t="str">
        <f t="shared" si="459"/>
        <v/>
      </c>
      <c r="AC299" s="472" t="str">
        <f t="shared" si="459"/>
        <v/>
      </c>
      <c r="AD299" s="367" t="str">
        <f t="shared" si="459"/>
        <v/>
      </c>
      <c r="AE299" s="367" t="str">
        <f t="shared" si="459"/>
        <v>3A</v>
      </c>
      <c r="AF299" s="367" t="str">
        <f t="shared" si="459"/>
        <v/>
      </c>
      <c r="AG299" s="367" t="str">
        <f t="shared" si="459"/>
        <v/>
      </c>
      <c r="AH299" s="472" t="str">
        <f t="shared" si="459"/>
        <v/>
      </c>
      <c r="AI299" s="367" t="str">
        <f t="shared" si="459"/>
        <v>3A</v>
      </c>
      <c r="AJ299" s="367" t="str">
        <f t="shared" si="459"/>
        <v/>
      </c>
      <c r="AK299" s="367" t="str">
        <f t="shared" si="459"/>
        <v/>
      </c>
      <c r="AL299" s="472" t="str">
        <f t="shared" si="459"/>
        <v/>
      </c>
      <c r="AM299" s="367" t="str">
        <f t="shared" si="459"/>
        <v/>
      </c>
      <c r="AN299" s="367" t="str">
        <f t="shared" si="459"/>
        <v>3A</v>
      </c>
      <c r="AO299" s="367" t="str">
        <f t="shared" si="459"/>
        <v/>
      </c>
      <c r="AP299" s="367" t="str">
        <f t="shared" si="459"/>
        <v>3A</v>
      </c>
      <c r="AQ299" s="472" t="str">
        <f t="shared" si="459"/>
        <v/>
      </c>
      <c r="AR299" s="367" t="str">
        <f t="shared" si="459"/>
        <v>4A</v>
      </c>
      <c r="AS299" s="367" t="str">
        <f t="shared" si="459"/>
        <v>P2</v>
      </c>
      <c r="AT299" s="367" t="str">
        <f t="shared" si="459"/>
        <v>P2</v>
      </c>
      <c r="AU299" s="472" t="str">
        <f t="shared" si="459"/>
        <v/>
      </c>
      <c r="AV299" s="50"/>
      <c r="AX299" s="66"/>
      <c r="AY299" s="66"/>
      <c r="AZ299" s="66"/>
      <c r="BA299" s="66"/>
      <c r="BB299" s="66"/>
      <c r="BC299" s="66"/>
      <c r="BD299" s="66"/>
      <c r="BE299" s="66"/>
      <c r="BF299" s="66"/>
      <c r="BG299" s="66"/>
      <c r="BH299" s="66"/>
      <c r="BI299" s="66"/>
      <c r="BJ299" s="66"/>
      <c r="BK299" s="66"/>
      <c r="BL299" s="66"/>
      <c r="BM299" s="66"/>
      <c r="BN299" s="66"/>
      <c r="BO299" s="66"/>
      <c r="BP299" s="66"/>
      <c r="BQ299" s="66"/>
      <c r="BR299" s="66"/>
      <c r="BS299" s="66"/>
      <c r="BT299" s="66"/>
      <c r="BU299" s="66"/>
      <c r="BV299" s="66"/>
      <c r="BW299" s="66"/>
      <c r="BX299" s="66"/>
      <c r="BY299" s="66"/>
      <c r="BZ299" s="66"/>
      <c r="CA299" s="66"/>
      <c r="CB299" s="66"/>
      <c r="CC299" s="66"/>
      <c r="CD299" s="66"/>
      <c r="CE299" s="66"/>
      <c r="CF299" s="66"/>
      <c r="CG299" s="66"/>
      <c r="CH299" s="66"/>
      <c r="CI299" s="66"/>
      <c r="CJ299" s="66"/>
      <c r="CK299" s="66"/>
      <c r="CL299" s="66"/>
      <c r="CM299" s="66"/>
      <c r="CN299" s="66"/>
      <c r="CO299" s="66"/>
      <c r="CP299" s="66"/>
      <c r="CQ299" s="66"/>
      <c r="CR299" s="66"/>
      <c r="CS299" s="66"/>
      <c r="CT299" s="66"/>
      <c r="CU299" s="66"/>
      <c r="CV299" s="66"/>
      <c r="CW299" s="66"/>
      <c r="CX299" s="66"/>
      <c r="CY299" s="66"/>
      <c r="CZ299" s="66"/>
      <c r="DA299" s="66"/>
      <c r="DB299" s="66"/>
      <c r="DC299" s="66"/>
      <c r="DD299" s="66"/>
      <c r="DE299" s="66"/>
      <c r="DF299" s="66"/>
      <c r="DG299" s="66"/>
      <c r="DH299" s="66"/>
      <c r="DI299" s="66"/>
      <c r="DJ299" s="66"/>
      <c r="DK299" s="66"/>
      <c r="DL299" s="66"/>
      <c r="DM299" s="66"/>
      <c r="DN299" s="66"/>
      <c r="DO299" s="66"/>
      <c r="DP299" s="66"/>
    </row>
    <row r="300" spans="1:120" x14ac:dyDescent="0.25">
      <c r="A300" s="48">
        <f t="shared" si="448"/>
        <v>111</v>
      </c>
      <c r="B300" s="49">
        <f t="shared" si="449"/>
        <v>8</v>
      </c>
      <c r="C300" s="366" t="str">
        <f>IF(C266=C228,C243,IF(C266=C229,C244,IF(C266=C230,C245,IF(C266=C231,C246,IF(C266=C232,C247,IF(C266=C233,C248,IF(C266=C234,C249,IF(C266=C235,C250,IF(C266=C236,C251,IF(C266=C237,C252,IF(C266=C238,C253,IF(C266=C239,C254,IF(C266=C240,C255,IF(C266=C241,C256,""))))))))))))))</f>
        <v>6A</v>
      </c>
      <c r="D300" s="367" t="str">
        <f t="shared" ref="D300:I300" si="460">IF(D266=D228,D243,IF(D266=D229,D244,IF(D266=D230,D245,IF(D266=D231,D246,IF(D266=D232,D247,IF(D266=D233,D248,IF(D266=D234,D249,IF(D266=D235,D250,IF(D266=D236,D251,IF(D266=D237,D252,IF(D266=D238,D253,IF(D266=D239,D254,IF(D266=D240,D255,IF(D266=D241,D256,""))))))))))))))</f>
        <v/>
      </c>
      <c r="E300" s="367" t="str">
        <f t="shared" si="460"/>
        <v>8A</v>
      </c>
      <c r="F300" s="367" t="str">
        <f t="shared" si="460"/>
        <v/>
      </c>
      <c r="G300" s="472" t="str">
        <f t="shared" si="460"/>
        <v/>
      </c>
      <c r="H300" s="367" t="str">
        <f t="shared" si="460"/>
        <v/>
      </c>
      <c r="I300" s="367" t="str">
        <f t="shared" si="460"/>
        <v>7A</v>
      </c>
      <c r="J300" s="367" t="str">
        <f t="shared" ref="J300:AU300" si="461">IF(J266=J228,J243,IF(J266=J229,J244,IF(J266=J230,J245,IF(J266=J231,J246,IF(J266=J232,J247,IF(J266=J233,J248,IF(J266=J234,J249,IF(J266=J235,J250,IF(J266=J236,J251,IF(J266=J237,J252,IF(J266=J238,J253,IF(J266=J239,J254,IF(J266=J240,J255,IF(J266=J241,J256,""))))))))))))))</f>
        <v>2A</v>
      </c>
      <c r="K300" s="472" t="str">
        <f t="shared" si="461"/>
        <v/>
      </c>
      <c r="L300" s="367" t="str">
        <f t="shared" si="461"/>
        <v>2A</v>
      </c>
      <c r="M300" s="367" t="str">
        <f t="shared" si="461"/>
        <v>8A</v>
      </c>
      <c r="N300" s="367" t="str">
        <f t="shared" si="461"/>
        <v/>
      </c>
      <c r="O300" s="367" t="str">
        <f t="shared" si="461"/>
        <v/>
      </c>
      <c r="P300" s="472" t="str">
        <f t="shared" si="461"/>
        <v/>
      </c>
      <c r="Q300" s="367" t="str">
        <f t="shared" si="461"/>
        <v>6A</v>
      </c>
      <c r="R300" s="367" t="str">
        <f t="shared" si="461"/>
        <v/>
      </c>
      <c r="S300" s="367" t="str">
        <f t="shared" si="461"/>
        <v>7A</v>
      </c>
      <c r="T300" s="472" t="str">
        <f t="shared" si="461"/>
        <v/>
      </c>
      <c r="U300" s="367" t="str">
        <f t="shared" si="461"/>
        <v>6A</v>
      </c>
      <c r="V300" s="367" t="str">
        <f t="shared" si="461"/>
        <v>2A</v>
      </c>
      <c r="W300" s="367" t="str">
        <f t="shared" si="461"/>
        <v>7A</v>
      </c>
      <c r="X300" s="367" t="str">
        <f t="shared" si="461"/>
        <v>8A</v>
      </c>
      <c r="Y300" s="472" t="str">
        <f t="shared" si="461"/>
        <v/>
      </c>
      <c r="Z300" s="367" t="str">
        <f t="shared" si="461"/>
        <v/>
      </c>
      <c r="AA300" s="367" t="str">
        <f t="shared" si="461"/>
        <v/>
      </c>
      <c r="AB300" s="367" t="str">
        <f t="shared" si="461"/>
        <v/>
      </c>
      <c r="AC300" s="472" t="str">
        <f t="shared" si="461"/>
        <v/>
      </c>
      <c r="AD300" s="367" t="str">
        <f t="shared" si="461"/>
        <v>6A</v>
      </c>
      <c r="AE300" s="367" t="str">
        <f t="shared" si="461"/>
        <v>8A</v>
      </c>
      <c r="AF300" s="367" t="str">
        <f t="shared" si="461"/>
        <v>2A</v>
      </c>
      <c r="AG300" s="367" t="str">
        <f t="shared" si="461"/>
        <v/>
      </c>
      <c r="AH300" s="472" t="str">
        <f t="shared" si="461"/>
        <v/>
      </c>
      <c r="AI300" s="367" t="str">
        <f t="shared" si="461"/>
        <v/>
      </c>
      <c r="AJ300" s="367" t="str">
        <f t="shared" si="461"/>
        <v>2A</v>
      </c>
      <c r="AK300" s="367" t="str">
        <f t="shared" si="461"/>
        <v>7A</v>
      </c>
      <c r="AL300" s="472" t="str">
        <f t="shared" si="461"/>
        <v/>
      </c>
      <c r="AM300" s="367" t="str">
        <f t="shared" si="461"/>
        <v>6A</v>
      </c>
      <c r="AN300" s="367" t="str">
        <f t="shared" si="461"/>
        <v/>
      </c>
      <c r="AO300" s="367" t="str">
        <f t="shared" si="461"/>
        <v/>
      </c>
      <c r="AP300" s="367" t="str">
        <f t="shared" si="461"/>
        <v/>
      </c>
      <c r="AQ300" s="472" t="str">
        <f t="shared" si="461"/>
        <v/>
      </c>
      <c r="AR300" s="367" t="str">
        <f t="shared" si="461"/>
        <v/>
      </c>
      <c r="AS300" s="367" t="str">
        <f t="shared" si="461"/>
        <v>7A</v>
      </c>
      <c r="AT300" s="367" t="str">
        <f t="shared" si="461"/>
        <v/>
      </c>
      <c r="AU300" s="472" t="str">
        <f t="shared" si="461"/>
        <v/>
      </c>
      <c r="AV300" s="50"/>
      <c r="AX300" s="66"/>
      <c r="AY300" s="66"/>
      <c r="AZ300" s="66"/>
      <c r="BA300" s="66"/>
      <c r="BB300" s="66"/>
      <c r="BC300" s="66"/>
      <c r="BD300" s="66"/>
      <c r="BE300" s="66"/>
      <c r="BF300" s="66"/>
      <c r="BG300" s="66"/>
      <c r="BH300" s="66"/>
      <c r="BI300" s="66"/>
      <c r="BJ300" s="66"/>
      <c r="BK300" s="66"/>
      <c r="BL300" s="66"/>
      <c r="BM300" s="66"/>
      <c r="BN300" s="66"/>
      <c r="BO300" s="66"/>
      <c r="BP300" s="66"/>
      <c r="BQ300" s="66"/>
      <c r="BR300" s="66"/>
      <c r="BS300" s="66"/>
      <c r="BT300" s="66"/>
      <c r="BU300" s="66"/>
      <c r="BV300" s="66"/>
      <c r="BW300" s="66"/>
      <c r="BX300" s="66"/>
      <c r="BY300" s="66"/>
      <c r="BZ300" s="66"/>
      <c r="CA300" s="66"/>
      <c r="CB300" s="66"/>
      <c r="CC300" s="66"/>
      <c r="CD300" s="66"/>
      <c r="CE300" s="66"/>
      <c r="CF300" s="66"/>
      <c r="CG300" s="66"/>
      <c r="CH300" s="66"/>
      <c r="CI300" s="66"/>
      <c r="CJ300" s="66"/>
      <c r="CK300" s="66"/>
      <c r="CL300" s="66"/>
      <c r="CM300" s="66"/>
      <c r="CN300" s="66"/>
      <c r="CO300" s="66"/>
      <c r="CP300" s="66"/>
      <c r="CQ300" s="66"/>
      <c r="CR300" s="66"/>
      <c r="CS300" s="66"/>
      <c r="CT300" s="66"/>
      <c r="CU300" s="66"/>
      <c r="CV300" s="66"/>
      <c r="CW300" s="66"/>
      <c r="CX300" s="66"/>
      <c r="CY300" s="66"/>
      <c r="CZ300" s="66"/>
      <c r="DA300" s="66"/>
      <c r="DB300" s="66"/>
      <c r="DC300" s="66"/>
      <c r="DD300" s="66"/>
      <c r="DE300" s="66"/>
      <c r="DF300" s="66"/>
      <c r="DG300" s="66"/>
      <c r="DH300" s="66"/>
      <c r="DI300" s="66"/>
      <c r="DJ300" s="66"/>
      <c r="DK300" s="66"/>
      <c r="DL300" s="66"/>
      <c r="DM300" s="66"/>
      <c r="DN300" s="66"/>
      <c r="DO300" s="66"/>
      <c r="DP300" s="66"/>
    </row>
    <row r="301" spans="1:120" x14ac:dyDescent="0.25">
      <c r="A301" s="48">
        <f t="shared" si="448"/>
        <v>112</v>
      </c>
      <c r="B301" s="49">
        <f t="shared" si="449"/>
        <v>9</v>
      </c>
      <c r="C301" s="366" t="str">
        <f>IF(C267=C228,C243,IF(C267=C229,C244,IF(C267=C230,C245,IF(C267=C231,C246,IF(C267=C232,C247,IF(C267=C233,C248,IF(C267=C234,C249,IF(C267=C235,C250,IF(C267=C236,C251,IF(C267=C237,C252,IF(C267=C238,C253,IF(C267=C239,C254,IF(C267=C240,C255,IF(C267=C241,C256,""))))))))))))))</f>
        <v>7A</v>
      </c>
      <c r="D301" s="367" t="str">
        <f t="shared" ref="D301:I301" si="462">IF(D267=D228,D243,IF(D267=D229,D244,IF(D267=D230,D245,IF(D267=D231,D246,IF(D267=D232,D247,IF(D267=D233,D248,IF(D267=D234,D249,IF(D267=D235,D250,IF(D267=D236,D251,IF(D267=D237,D252,IF(D267=D238,D253,IF(D267=D239,D254,IF(D267=D240,D255,IF(D267=D241,D256,""))))))))))))))</f>
        <v>6A</v>
      </c>
      <c r="E301" s="367" t="str">
        <f t="shared" si="462"/>
        <v/>
      </c>
      <c r="F301" s="367" t="str">
        <f t="shared" si="462"/>
        <v/>
      </c>
      <c r="G301" s="472" t="str">
        <f t="shared" si="462"/>
        <v/>
      </c>
      <c r="H301" s="367" t="str">
        <f t="shared" si="462"/>
        <v>8A</v>
      </c>
      <c r="I301" s="367" t="str">
        <f t="shared" si="462"/>
        <v/>
      </c>
      <c r="J301" s="367" t="str">
        <f t="shared" ref="J301:AU301" si="463">IF(J267=J228,J243,IF(J267=J229,J244,IF(J267=J230,J245,IF(J267=J231,J246,IF(J267=J232,J247,IF(J267=J233,J248,IF(J267=J234,J249,IF(J267=J235,J250,IF(J267=J236,J251,IF(J267=J237,J252,IF(J267=J238,J253,IF(J267=J239,J254,IF(J267=J240,J255,IF(J267=J241,J256,""))))))))))))))</f>
        <v>5A</v>
      </c>
      <c r="K301" s="472" t="str">
        <f t="shared" si="463"/>
        <v/>
      </c>
      <c r="L301" s="367" t="str">
        <f t="shared" si="463"/>
        <v>7A</v>
      </c>
      <c r="M301" s="367" t="str">
        <f t="shared" si="463"/>
        <v>6A</v>
      </c>
      <c r="N301" s="367" t="str">
        <f t="shared" si="463"/>
        <v/>
      </c>
      <c r="O301" s="367" t="str">
        <f t="shared" si="463"/>
        <v/>
      </c>
      <c r="P301" s="472" t="str">
        <f t="shared" si="463"/>
        <v/>
      </c>
      <c r="Q301" s="367" t="str">
        <f t="shared" si="463"/>
        <v>5A</v>
      </c>
      <c r="R301" s="367" t="str">
        <f t="shared" si="463"/>
        <v>8A</v>
      </c>
      <c r="S301" s="367" t="str">
        <f t="shared" si="463"/>
        <v/>
      </c>
      <c r="T301" s="472" t="str">
        <f t="shared" si="463"/>
        <v/>
      </c>
      <c r="U301" s="367" t="str">
        <f t="shared" si="463"/>
        <v>7A</v>
      </c>
      <c r="V301" s="367" t="str">
        <f t="shared" si="463"/>
        <v>6A</v>
      </c>
      <c r="W301" s="367" t="str">
        <f t="shared" si="463"/>
        <v/>
      </c>
      <c r="X301" s="367" t="str">
        <f t="shared" si="463"/>
        <v/>
      </c>
      <c r="Y301" s="472" t="str">
        <f t="shared" si="463"/>
        <v/>
      </c>
      <c r="Z301" s="367" t="str">
        <f t="shared" si="463"/>
        <v/>
      </c>
      <c r="AA301" s="367" t="str">
        <f t="shared" si="463"/>
        <v/>
      </c>
      <c r="AB301" s="367" t="str">
        <f t="shared" si="463"/>
        <v>5A</v>
      </c>
      <c r="AC301" s="472" t="str">
        <f t="shared" si="463"/>
        <v/>
      </c>
      <c r="AD301" s="367" t="str">
        <f t="shared" si="463"/>
        <v>7A</v>
      </c>
      <c r="AE301" s="367" t="str">
        <f t="shared" si="463"/>
        <v>6A</v>
      </c>
      <c r="AF301" s="367" t="str">
        <f t="shared" si="463"/>
        <v/>
      </c>
      <c r="AG301" s="367" t="str">
        <f t="shared" si="463"/>
        <v/>
      </c>
      <c r="AH301" s="472" t="str">
        <f t="shared" si="463"/>
        <v/>
      </c>
      <c r="AI301" s="367" t="str">
        <f t="shared" si="463"/>
        <v>5A</v>
      </c>
      <c r="AJ301" s="367" t="str">
        <f t="shared" si="463"/>
        <v>8A</v>
      </c>
      <c r="AK301" s="367" t="str">
        <f t="shared" si="463"/>
        <v/>
      </c>
      <c r="AL301" s="472" t="str">
        <f t="shared" si="463"/>
        <v/>
      </c>
      <c r="AM301" s="367" t="str">
        <f t="shared" si="463"/>
        <v>7A</v>
      </c>
      <c r="AN301" s="367" t="str">
        <f t="shared" si="463"/>
        <v>6A</v>
      </c>
      <c r="AO301" s="367" t="str">
        <f t="shared" si="463"/>
        <v/>
      </c>
      <c r="AP301" s="367" t="str">
        <f t="shared" si="463"/>
        <v>5A</v>
      </c>
      <c r="AQ301" s="472" t="str">
        <f t="shared" si="463"/>
        <v/>
      </c>
      <c r="AR301" s="367" t="str">
        <f t="shared" si="463"/>
        <v>8A</v>
      </c>
      <c r="AS301" s="367" t="str">
        <f t="shared" si="463"/>
        <v/>
      </c>
      <c r="AT301" s="367" t="str">
        <f t="shared" si="463"/>
        <v/>
      </c>
      <c r="AU301" s="472" t="str">
        <f t="shared" si="463"/>
        <v/>
      </c>
      <c r="AV301" s="50"/>
      <c r="AX301" s="66"/>
      <c r="AY301" s="66"/>
      <c r="AZ301" s="66"/>
      <c r="BA301" s="66"/>
      <c r="BB301" s="66"/>
      <c r="BC301" s="66"/>
      <c r="BD301" s="66"/>
      <c r="BE301" s="66"/>
      <c r="BF301" s="66"/>
      <c r="BG301" s="66"/>
      <c r="BH301" s="66"/>
      <c r="BI301" s="66"/>
      <c r="BJ301" s="66"/>
      <c r="BK301" s="66"/>
      <c r="BL301" s="66"/>
      <c r="BM301" s="66"/>
      <c r="BN301" s="66"/>
      <c r="BO301" s="66"/>
      <c r="BP301" s="66"/>
      <c r="BQ301" s="66"/>
      <c r="BR301" s="66"/>
      <c r="BS301" s="66"/>
      <c r="BT301" s="66"/>
      <c r="BU301" s="66"/>
      <c r="BV301" s="66"/>
      <c r="BW301" s="66"/>
      <c r="BX301" s="66"/>
      <c r="BY301" s="66"/>
      <c r="BZ301" s="66"/>
      <c r="CA301" s="66"/>
      <c r="CB301" s="66"/>
      <c r="CC301" s="66"/>
      <c r="CD301" s="66"/>
      <c r="CE301" s="66"/>
      <c r="CF301" s="66"/>
      <c r="CG301" s="66"/>
      <c r="CH301" s="66"/>
      <c r="CI301" s="66"/>
      <c r="CJ301" s="66"/>
      <c r="CK301" s="66"/>
      <c r="CL301" s="66"/>
      <c r="CM301" s="66"/>
      <c r="CN301" s="66"/>
      <c r="CO301" s="66"/>
      <c r="CP301" s="66"/>
      <c r="CQ301" s="66"/>
      <c r="CR301" s="66"/>
      <c r="CS301" s="66"/>
      <c r="CT301" s="66"/>
      <c r="CU301" s="66"/>
      <c r="CV301" s="66"/>
      <c r="CW301" s="66"/>
      <c r="CX301" s="66"/>
      <c r="CY301" s="66"/>
      <c r="CZ301" s="66"/>
      <c r="DA301" s="66"/>
      <c r="DB301" s="66"/>
      <c r="DC301" s="66"/>
      <c r="DD301" s="66"/>
      <c r="DE301" s="66"/>
      <c r="DF301" s="66"/>
      <c r="DG301" s="66"/>
      <c r="DH301" s="66"/>
      <c r="DI301" s="66"/>
      <c r="DJ301" s="66"/>
      <c r="DK301" s="66"/>
      <c r="DL301" s="66"/>
      <c r="DM301" s="66"/>
      <c r="DN301" s="66"/>
      <c r="DO301" s="66"/>
      <c r="DP301" s="66"/>
    </row>
    <row r="302" spans="1:120" x14ac:dyDescent="0.25">
      <c r="A302" s="48">
        <f t="shared" si="448"/>
        <v>113</v>
      </c>
      <c r="B302" s="49">
        <f t="shared" si="449"/>
        <v>10</v>
      </c>
      <c r="C302" s="366" t="str">
        <f>IF(C268=C228,C243,IF(C268=C229,C244,IF(C268=C230,C245,IF(C268=C231,C246,IF(C268=C232,C247,IF(C268=C233,C248,IF(C268=C234,C249,IF(C268=C235,C250,IF(C268=C236,C251,IF(C268=C237,C252,IF(C268=C238,C253,IF(C268=C239,C254,IF(C268=C240,C255,IF(C268=C241,C256,""))))))))))))))</f>
        <v>8A</v>
      </c>
      <c r="D302" s="367" t="str">
        <f t="shared" ref="D302:I302" si="464">IF(D268=D228,D243,IF(D268=D229,D244,IF(D268=D230,D245,IF(D268=D231,D246,IF(D268=D232,D247,IF(D268=D233,D248,IF(D268=D234,D249,IF(D268=D235,D250,IF(D268=D236,D251,IF(D268=D237,D252,IF(D268=D238,D253,IF(D268=D239,D254,IF(D268=D240,D255,IF(D268=D241,D256,""))))))))))))))</f>
        <v>9A</v>
      </c>
      <c r="E302" s="367" t="str">
        <f t="shared" si="464"/>
        <v>10A</v>
      </c>
      <c r="F302" s="367" t="str">
        <f t="shared" si="464"/>
        <v/>
      </c>
      <c r="G302" s="472" t="str">
        <f t="shared" si="464"/>
        <v/>
      </c>
      <c r="H302" s="367" t="str">
        <f t="shared" si="464"/>
        <v/>
      </c>
      <c r="I302" s="367" t="str">
        <f t="shared" si="464"/>
        <v/>
      </c>
      <c r="J302" s="367" t="str">
        <f t="shared" ref="J302:AU302" si="465">IF(J268=J228,J243,IF(J268=J229,J244,IF(J268=J230,J245,IF(J268=J231,J246,IF(J268=J232,J247,IF(J268=J233,J248,IF(J268=J234,J249,IF(J268=J235,J250,IF(J268=J236,J251,IF(J268=J237,J252,IF(J268=J238,J253,IF(J268=J239,J254,IF(J268=J240,J255,IF(J268=J241,J256,""))))))))))))))</f>
        <v/>
      </c>
      <c r="K302" s="472" t="str">
        <f t="shared" si="465"/>
        <v/>
      </c>
      <c r="L302" s="367" t="str">
        <f t="shared" si="465"/>
        <v/>
      </c>
      <c r="M302" s="367" t="str">
        <f t="shared" si="465"/>
        <v>9A</v>
      </c>
      <c r="N302" s="367" t="str">
        <f t="shared" si="465"/>
        <v>10A</v>
      </c>
      <c r="O302" s="367" t="str">
        <f t="shared" si="465"/>
        <v>8A</v>
      </c>
      <c r="P302" s="472" t="str">
        <f t="shared" si="465"/>
        <v/>
      </c>
      <c r="Q302" s="367" t="str">
        <f t="shared" si="465"/>
        <v>7A</v>
      </c>
      <c r="R302" s="367" t="str">
        <f t="shared" si="465"/>
        <v/>
      </c>
      <c r="S302" s="367" t="str">
        <f t="shared" si="465"/>
        <v/>
      </c>
      <c r="T302" s="472" t="str">
        <f t="shared" si="465"/>
        <v/>
      </c>
      <c r="U302" s="367" t="str">
        <f t="shared" si="465"/>
        <v>8A</v>
      </c>
      <c r="V302" s="367" t="str">
        <f t="shared" si="465"/>
        <v>9A</v>
      </c>
      <c r="W302" s="367" t="str">
        <f t="shared" si="465"/>
        <v/>
      </c>
      <c r="X302" s="367" t="str">
        <f t="shared" si="465"/>
        <v>10A</v>
      </c>
      <c r="Y302" s="472" t="str">
        <f t="shared" si="465"/>
        <v/>
      </c>
      <c r="Z302" s="367" t="str">
        <f t="shared" si="465"/>
        <v/>
      </c>
      <c r="AA302" s="367" t="str">
        <f t="shared" si="465"/>
        <v>10A</v>
      </c>
      <c r="AB302" s="367" t="str">
        <f t="shared" si="465"/>
        <v/>
      </c>
      <c r="AC302" s="472" t="str">
        <f t="shared" si="465"/>
        <v/>
      </c>
      <c r="AD302" s="367" t="str">
        <f t="shared" si="465"/>
        <v>8A</v>
      </c>
      <c r="AE302" s="367" t="str">
        <f t="shared" si="465"/>
        <v>9A</v>
      </c>
      <c r="AF302" s="367" t="str">
        <f t="shared" si="465"/>
        <v>BTC</v>
      </c>
      <c r="AG302" s="367" t="str">
        <f t="shared" si="465"/>
        <v/>
      </c>
      <c r="AH302" s="472" t="str">
        <f t="shared" si="465"/>
        <v/>
      </c>
      <c r="AI302" s="367" t="str">
        <f t="shared" si="465"/>
        <v/>
      </c>
      <c r="AJ302" s="367" t="str">
        <f t="shared" si="465"/>
        <v/>
      </c>
      <c r="AK302" s="367" t="str">
        <f t="shared" si="465"/>
        <v/>
      </c>
      <c r="AL302" s="472" t="str">
        <f t="shared" si="465"/>
        <v/>
      </c>
      <c r="AM302" s="367" t="str">
        <f t="shared" si="465"/>
        <v>8A</v>
      </c>
      <c r="AN302" s="367" t="str">
        <f t="shared" si="465"/>
        <v>BTC</v>
      </c>
      <c r="AO302" s="367" t="str">
        <f t="shared" si="465"/>
        <v>9A</v>
      </c>
      <c r="AP302" s="367" t="str">
        <f t="shared" si="465"/>
        <v>10A</v>
      </c>
      <c r="AQ302" s="472" t="str">
        <f t="shared" si="465"/>
        <v/>
      </c>
      <c r="AR302" s="367" t="str">
        <f t="shared" si="465"/>
        <v>6A</v>
      </c>
      <c r="AS302" s="367" t="str">
        <f t="shared" si="465"/>
        <v/>
      </c>
      <c r="AT302" s="367" t="str">
        <f t="shared" si="465"/>
        <v/>
      </c>
      <c r="AU302" s="472" t="str">
        <f t="shared" si="465"/>
        <v/>
      </c>
      <c r="AV302" s="50"/>
      <c r="AX302" s="66"/>
      <c r="AY302" s="66"/>
      <c r="AZ302" s="66"/>
      <c r="BA302" s="66"/>
      <c r="BB302" s="66"/>
      <c r="BC302" s="66"/>
      <c r="BD302" s="66"/>
      <c r="BE302" s="66"/>
      <c r="BF302" s="66"/>
      <c r="BG302" s="66"/>
      <c r="BH302" s="66"/>
      <c r="BI302" s="66"/>
      <c r="BJ302" s="66"/>
      <c r="BK302" s="66"/>
      <c r="BL302" s="66"/>
      <c r="BM302" s="66"/>
      <c r="BN302" s="66"/>
      <c r="BO302" s="66"/>
      <c r="BP302" s="66"/>
      <c r="BQ302" s="66"/>
      <c r="BR302" s="66"/>
      <c r="BS302" s="66"/>
      <c r="BT302" s="66"/>
      <c r="BU302" s="66"/>
      <c r="BV302" s="66"/>
      <c r="BW302" s="66"/>
      <c r="BX302" s="66"/>
      <c r="BY302" s="66"/>
      <c r="BZ302" s="66"/>
      <c r="CA302" s="66"/>
      <c r="CB302" s="66"/>
      <c r="CC302" s="66"/>
      <c r="CD302" s="66"/>
      <c r="CE302" s="66"/>
      <c r="CF302" s="66"/>
      <c r="CG302" s="66"/>
      <c r="CH302" s="66"/>
      <c r="CI302" s="66"/>
      <c r="CJ302" s="66"/>
      <c r="CK302" s="66"/>
      <c r="CL302" s="66"/>
      <c r="CM302" s="66"/>
      <c r="CN302" s="66"/>
      <c r="CO302" s="66"/>
      <c r="CP302" s="66"/>
      <c r="CQ302" s="66"/>
      <c r="CR302" s="66"/>
      <c r="CS302" s="66"/>
      <c r="CT302" s="66"/>
      <c r="CU302" s="66"/>
      <c r="CV302" s="66"/>
      <c r="CW302" s="66"/>
      <c r="CX302" s="66"/>
      <c r="CY302" s="66"/>
      <c r="CZ302" s="66"/>
      <c r="DA302" s="66"/>
      <c r="DB302" s="66"/>
      <c r="DC302" s="66"/>
      <c r="DD302" s="66"/>
      <c r="DE302" s="66"/>
      <c r="DF302" s="66"/>
      <c r="DG302" s="66"/>
      <c r="DH302" s="66"/>
      <c r="DI302" s="66"/>
      <c r="DJ302" s="66"/>
      <c r="DK302" s="66"/>
      <c r="DL302" s="66"/>
      <c r="DM302" s="66"/>
      <c r="DN302" s="66"/>
      <c r="DO302" s="66"/>
      <c r="DP302" s="66"/>
    </row>
    <row r="303" spans="1:120" x14ac:dyDescent="0.25">
      <c r="A303" s="48">
        <f t="shared" si="448"/>
        <v>114</v>
      </c>
      <c r="B303" s="49">
        <f t="shared" si="449"/>
        <v>11</v>
      </c>
      <c r="C303" s="366" t="str">
        <f>IF(C269=C228,C243,IF(C269=C229,C244,IF(C269=C230,C245,IF(C269=C231,C246,IF(C269=C232,C247,IF(C269=C233,C248,IF(C269=C234,C249,IF(C269=C235,C250,IF(C269=C236,C251,IF(C269=C237,C252,IF(C269=C238,C253,IF(C269=C239,C254,IF(C269=C240,C255,IF(C269=C241,C256,""))))))))))))))</f>
        <v>9A</v>
      </c>
      <c r="D303" s="367" t="str">
        <f t="shared" ref="D303:I303" si="466">IF(D269=D228,D243,IF(D269=D229,D244,IF(D269=D230,D245,IF(D269=D231,D246,IF(D269=D232,D247,IF(D269=D233,D248,IF(D269=D234,D249,IF(D269=D235,D250,IF(D269=D236,D251,IF(D269=D237,D252,IF(D269=D238,D253,IF(D269=D239,D254,IF(D269=D240,D255,IF(D269=D241,D256,""))))))))))))))</f>
        <v/>
      </c>
      <c r="E303" s="367" t="str">
        <f t="shared" si="466"/>
        <v/>
      </c>
      <c r="F303" s="367" t="str">
        <f t="shared" si="466"/>
        <v/>
      </c>
      <c r="G303" s="472" t="str">
        <f t="shared" si="466"/>
        <v/>
      </c>
      <c r="H303" s="367" t="str">
        <f t="shared" si="466"/>
        <v/>
      </c>
      <c r="I303" s="367" t="str">
        <f t="shared" si="466"/>
        <v>5A</v>
      </c>
      <c r="J303" s="367" t="str">
        <f t="shared" ref="J303:AU303" si="467">IF(J269=J228,J243,IF(J269=J229,J244,IF(J269=J230,J245,IF(J269=J231,J246,IF(J269=J232,J247,IF(J269=J233,J248,IF(J269=J234,J249,IF(J269=J235,J250,IF(J269=J236,J251,IF(J269=J237,J252,IF(J269=J238,J253,IF(J269=J239,J254,IF(J269=J240,J255,IF(J269=J241,J256,""))))))))))))))</f>
        <v/>
      </c>
      <c r="K303" s="472" t="str">
        <f t="shared" si="467"/>
        <v/>
      </c>
      <c r="L303" s="367" t="str">
        <f t="shared" si="467"/>
        <v>8A</v>
      </c>
      <c r="M303" s="367" t="str">
        <f t="shared" si="467"/>
        <v>5A</v>
      </c>
      <c r="N303" s="367" t="str">
        <f t="shared" si="467"/>
        <v>9A</v>
      </c>
      <c r="O303" s="367" t="str">
        <f t="shared" si="467"/>
        <v/>
      </c>
      <c r="P303" s="472" t="str">
        <f t="shared" si="467"/>
        <v/>
      </c>
      <c r="Q303" s="367" t="str">
        <f t="shared" si="467"/>
        <v/>
      </c>
      <c r="R303" s="367" t="str">
        <f t="shared" si="467"/>
        <v>10A</v>
      </c>
      <c r="S303" s="367" t="str">
        <f t="shared" si="467"/>
        <v/>
      </c>
      <c r="T303" s="472" t="str">
        <f t="shared" si="467"/>
        <v/>
      </c>
      <c r="U303" s="367" t="str">
        <f t="shared" si="467"/>
        <v>9A</v>
      </c>
      <c r="V303" s="367" t="str">
        <f t="shared" si="467"/>
        <v>10A</v>
      </c>
      <c r="W303" s="367" t="str">
        <f t="shared" si="467"/>
        <v>8A</v>
      </c>
      <c r="X303" s="367" t="str">
        <f t="shared" si="467"/>
        <v/>
      </c>
      <c r="Y303" s="472" t="str">
        <f t="shared" si="467"/>
        <v/>
      </c>
      <c r="Z303" s="367" t="str">
        <f t="shared" si="467"/>
        <v/>
      </c>
      <c r="AA303" s="367" t="str">
        <f t="shared" si="467"/>
        <v>5A</v>
      </c>
      <c r="AB303" s="367" t="str">
        <f t="shared" si="467"/>
        <v/>
      </c>
      <c r="AC303" s="472" t="str">
        <f t="shared" si="467"/>
        <v/>
      </c>
      <c r="AD303" s="367" t="str">
        <f t="shared" si="467"/>
        <v>9A</v>
      </c>
      <c r="AE303" s="367" t="str">
        <f t="shared" si="467"/>
        <v>10A</v>
      </c>
      <c r="AF303" s="367" t="str">
        <f t="shared" si="467"/>
        <v>8A</v>
      </c>
      <c r="AG303" s="367" t="str">
        <f t="shared" si="467"/>
        <v>5A</v>
      </c>
      <c r="AH303" s="472" t="str">
        <f t="shared" si="467"/>
        <v/>
      </c>
      <c r="AI303" s="367" t="str">
        <f t="shared" si="467"/>
        <v/>
      </c>
      <c r="AJ303" s="367" t="str">
        <f t="shared" si="467"/>
        <v/>
      </c>
      <c r="AK303" s="367" t="str">
        <f t="shared" si="467"/>
        <v/>
      </c>
      <c r="AL303" s="472" t="str">
        <f t="shared" si="467"/>
        <v/>
      </c>
      <c r="AM303" s="367" t="str">
        <f t="shared" si="467"/>
        <v>10A</v>
      </c>
      <c r="AN303" s="367" t="str">
        <f t="shared" si="467"/>
        <v/>
      </c>
      <c r="AO303" s="367" t="str">
        <f t="shared" si="467"/>
        <v>8A</v>
      </c>
      <c r="AP303" s="367" t="str">
        <f t="shared" si="467"/>
        <v/>
      </c>
      <c r="AQ303" s="472" t="str">
        <f t="shared" si="467"/>
        <v/>
      </c>
      <c r="AR303" s="367" t="str">
        <f t="shared" si="467"/>
        <v/>
      </c>
      <c r="AS303" s="367" t="str">
        <f t="shared" si="467"/>
        <v/>
      </c>
      <c r="AT303" s="367" t="str">
        <f t="shared" si="467"/>
        <v>5A</v>
      </c>
      <c r="AU303" s="472" t="str">
        <f t="shared" si="467"/>
        <v/>
      </c>
      <c r="AV303" s="50"/>
      <c r="AX303" s="66"/>
      <c r="AY303" s="66"/>
      <c r="AZ303" s="66"/>
      <c r="BA303" s="66"/>
      <c r="BB303" s="66"/>
      <c r="BC303" s="66"/>
      <c r="BD303" s="66"/>
      <c r="BE303" s="66"/>
      <c r="BF303" s="66"/>
      <c r="BG303" s="66"/>
      <c r="BH303" s="66"/>
      <c r="BI303" s="66"/>
      <c r="BJ303" s="66"/>
      <c r="BK303" s="66"/>
      <c r="BL303" s="66"/>
      <c r="BM303" s="66"/>
      <c r="BN303" s="66"/>
      <c r="BO303" s="66"/>
      <c r="BP303" s="66"/>
      <c r="BQ303" s="66"/>
      <c r="BR303" s="66"/>
      <c r="BS303" s="66"/>
      <c r="BT303" s="66"/>
      <c r="BU303" s="66"/>
      <c r="BV303" s="66"/>
      <c r="BW303" s="66"/>
      <c r="BX303" s="66"/>
      <c r="BY303" s="66"/>
      <c r="BZ303" s="66"/>
      <c r="CA303" s="66"/>
      <c r="CB303" s="66"/>
      <c r="CC303" s="66"/>
      <c r="CD303" s="66"/>
      <c r="CE303" s="66"/>
      <c r="CF303" s="66"/>
      <c r="CG303" s="66"/>
      <c r="CH303" s="66"/>
      <c r="CI303" s="66"/>
      <c r="CJ303" s="66"/>
      <c r="CK303" s="66"/>
      <c r="CL303" s="66"/>
      <c r="CM303" s="66"/>
      <c r="CN303" s="66"/>
      <c r="CO303" s="66"/>
      <c r="CP303" s="66"/>
      <c r="CQ303" s="66"/>
      <c r="CR303" s="66"/>
      <c r="CS303" s="66"/>
      <c r="CT303" s="66"/>
      <c r="CU303" s="66"/>
      <c r="CV303" s="66"/>
      <c r="CW303" s="66"/>
      <c r="CX303" s="66"/>
      <c r="CY303" s="66"/>
      <c r="CZ303" s="66"/>
      <c r="DA303" s="66"/>
      <c r="DB303" s="66"/>
      <c r="DC303" s="66"/>
      <c r="DD303" s="66"/>
      <c r="DE303" s="66"/>
      <c r="DF303" s="66"/>
      <c r="DG303" s="66"/>
      <c r="DH303" s="66"/>
      <c r="DI303" s="66"/>
      <c r="DJ303" s="66"/>
      <c r="DK303" s="66"/>
      <c r="DL303" s="66"/>
      <c r="DM303" s="66"/>
      <c r="DN303" s="66"/>
      <c r="DO303" s="66"/>
      <c r="DP303" s="66"/>
    </row>
    <row r="304" spans="1:120" x14ac:dyDescent="0.25">
      <c r="A304" s="48">
        <f t="shared" si="448"/>
        <v>115</v>
      </c>
      <c r="B304" s="49">
        <f t="shared" si="449"/>
        <v>12</v>
      </c>
      <c r="C304" s="366" t="str">
        <f>IF(C270=C228,C243,IF(C270=C229,C244,IF(C270=C230,C245,IF(C270=C231,C246,IF(C270=C232,C247,IF(C270=C233,C248,IF(C270=C234,C249,IF(C270=C235,C250,IF(C270=C236,C251,IF(C270=C237,C252,IF(C270=C238,C253,IF(C270=C239,C254,IF(C270=C240,C255,IF(C270=C241,C256,""))))))))))))))</f>
        <v>10A</v>
      </c>
      <c r="D304" s="367" t="str">
        <f t="shared" ref="D304:I304" si="468">IF(D270=D228,D243,IF(D270=D229,D244,IF(D270=D230,D245,IF(D270=D231,D246,IF(D270=D232,D247,IF(D270=D233,D248,IF(D270=D234,D249,IF(D270=D235,D250,IF(D270=D236,D251,IF(D270=D237,D252,IF(D270=D238,D253,IF(D270=D239,D254,IF(D270=D240,D255,IF(D270=D241,D256,""))))))))))))))</f>
        <v/>
      </c>
      <c r="E304" s="367" t="str">
        <f t="shared" si="468"/>
        <v/>
      </c>
      <c r="F304" s="367" t="str">
        <f t="shared" si="468"/>
        <v>7A</v>
      </c>
      <c r="G304" s="472" t="str">
        <f t="shared" si="468"/>
        <v/>
      </c>
      <c r="H304" s="367" t="str">
        <f t="shared" si="468"/>
        <v/>
      </c>
      <c r="I304" s="367" t="str">
        <f t="shared" si="468"/>
        <v>8A</v>
      </c>
      <c r="J304" s="367" t="str">
        <f t="shared" ref="J304:AU304" si="469">IF(J270=J228,J243,IF(J270=J229,J244,IF(J270=J230,J245,IF(J270=J231,J246,IF(J270=J232,J247,IF(J270=J233,J248,IF(J270=J234,J249,IF(J270=J235,J250,IF(J270=J236,J251,IF(J270=J237,J252,IF(J270=J238,J253,IF(J270=J239,J254,IF(J270=J240,J255,IF(J270=J241,J256,""))))))))))))))</f>
        <v>9A</v>
      </c>
      <c r="K304" s="472" t="str">
        <f t="shared" si="469"/>
        <v/>
      </c>
      <c r="L304" s="367" t="str">
        <f t="shared" si="469"/>
        <v/>
      </c>
      <c r="M304" s="367" t="str">
        <f t="shared" si="469"/>
        <v/>
      </c>
      <c r="N304" s="367" t="str">
        <f t="shared" si="469"/>
        <v/>
      </c>
      <c r="O304" s="367" t="str">
        <f t="shared" si="469"/>
        <v>7A</v>
      </c>
      <c r="P304" s="472" t="str">
        <f t="shared" si="469"/>
        <v/>
      </c>
      <c r="Q304" s="367" t="str">
        <f t="shared" si="469"/>
        <v>10A</v>
      </c>
      <c r="R304" s="367" t="str">
        <f t="shared" si="469"/>
        <v/>
      </c>
      <c r="S304" s="367" t="str">
        <f t="shared" si="469"/>
        <v/>
      </c>
      <c r="T304" s="472" t="str">
        <f t="shared" si="469"/>
        <v/>
      </c>
      <c r="U304" s="367" t="str">
        <f t="shared" si="469"/>
        <v/>
      </c>
      <c r="V304" s="367" t="str">
        <f t="shared" si="469"/>
        <v/>
      </c>
      <c r="W304" s="367" t="str">
        <f t="shared" si="469"/>
        <v/>
      </c>
      <c r="X304" s="367" t="str">
        <f t="shared" si="469"/>
        <v/>
      </c>
      <c r="Y304" s="472" t="str">
        <f t="shared" si="469"/>
        <v/>
      </c>
      <c r="Z304" s="367" t="str">
        <f t="shared" si="469"/>
        <v>8A</v>
      </c>
      <c r="AA304" s="367" t="str">
        <f t="shared" si="469"/>
        <v>9A</v>
      </c>
      <c r="AB304" s="367" t="str">
        <f t="shared" si="469"/>
        <v/>
      </c>
      <c r="AC304" s="472" t="str">
        <f t="shared" si="469"/>
        <v/>
      </c>
      <c r="AD304" s="367" t="str">
        <f t="shared" si="469"/>
        <v>10A</v>
      </c>
      <c r="AE304" s="367" t="str">
        <f t="shared" si="469"/>
        <v/>
      </c>
      <c r="AF304" s="367" t="str">
        <f t="shared" si="469"/>
        <v>7A</v>
      </c>
      <c r="AG304" s="367" t="str">
        <f t="shared" si="469"/>
        <v>8A</v>
      </c>
      <c r="AH304" s="472" t="str">
        <f t="shared" si="469"/>
        <v/>
      </c>
      <c r="AI304" s="367" t="str">
        <f t="shared" si="469"/>
        <v/>
      </c>
      <c r="AJ304" s="367" t="str">
        <f t="shared" si="469"/>
        <v/>
      </c>
      <c r="AK304" s="367" t="str">
        <f t="shared" si="469"/>
        <v>9A</v>
      </c>
      <c r="AL304" s="472" t="str">
        <f t="shared" si="469"/>
        <v/>
      </c>
      <c r="AM304" s="367" t="str">
        <f t="shared" si="469"/>
        <v/>
      </c>
      <c r="AN304" s="367" t="str">
        <f t="shared" si="469"/>
        <v/>
      </c>
      <c r="AO304" s="367" t="str">
        <f t="shared" si="469"/>
        <v>7A</v>
      </c>
      <c r="AP304" s="367" t="str">
        <f t="shared" si="469"/>
        <v/>
      </c>
      <c r="AQ304" s="472" t="str">
        <f t="shared" si="469"/>
        <v/>
      </c>
      <c r="AR304" s="367" t="str">
        <f t="shared" si="469"/>
        <v>9A</v>
      </c>
      <c r="AS304" s="367" t="str">
        <f t="shared" si="469"/>
        <v>10A</v>
      </c>
      <c r="AT304" s="367" t="str">
        <f t="shared" si="469"/>
        <v>8A</v>
      </c>
      <c r="AU304" s="472" t="str">
        <f t="shared" si="469"/>
        <v/>
      </c>
      <c r="AV304" s="50"/>
      <c r="AX304" s="66"/>
      <c r="AY304" s="66"/>
      <c r="AZ304" s="66"/>
      <c r="BA304" s="66"/>
      <c r="BB304" s="66"/>
      <c r="BC304" s="66"/>
      <c r="BD304" s="66"/>
      <c r="BE304" s="66"/>
      <c r="BF304" s="66"/>
      <c r="BG304" s="66"/>
      <c r="BH304" s="66"/>
      <c r="BI304" s="66"/>
      <c r="BJ304" s="66"/>
      <c r="BK304" s="66"/>
      <c r="BL304" s="66"/>
      <c r="BM304" s="66"/>
      <c r="BN304" s="66"/>
      <c r="BO304" s="66"/>
      <c r="BP304" s="66"/>
      <c r="BQ304" s="66"/>
      <c r="BR304" s="66"/>
      <c r="BS304" s="66"/>
      <c r="BT304" s="66"/>
      <c r="BU304" s="66"/>
      <c r="BV304" s="66"/>
      <c r="BW304" s="66"/>
      <c r="BX304" s="66"/>
      <c r="BY304" s="66"/>
      <c r="BZ304" s="66"/>
      <c r="CA304" s="66"/>
      <c r="CB304" s="66"/>
      <c r="CC304" s="66"/>
      <c r="CD304" s="66"/>
      <c r="CE304" s="66"/>
      <c r="CF304" s="66"/>
      <c r="CG304" s="66"/>
      <c r="CH304" s="66"/>
      <c r="CI304" s="66"/>
      <c r="CJ304" s="66"/>
      <c r="CK304" s="66"/>
      <c r="CL304" s="66"/>
      <c r="CM304" s="66"/>
      <c r="CN304" s="66"/>
      <c r="CO304" s="66"/>
      <c r="CP304" s="66"/>
      <c r="CQ304" s="66"/>
      <c r="CR304" s="66"/>
      <c r="CS304" s="66"/>
      <c r="CT304" s="66"/>
      <c r="CU304" s="66"/>
      <c r="CV304" s="66"/>
      <c r="CW304" s="66"/>
      <c r="CX304" s="66"/>
      <c r="CY304" s="66"/>
      <c r="CZ304" s="66"/>
      <c r="DA304" s="66"/>
      <c r="DB304" s="66"/>
      <c r="DC304" s="66"/>
      <c r="DD304" s="66"/>
      <c r="DE304" s="66"/>
      <c r="DF304" s="66"/>
      <c r="DG304" s="66"/>
      <c r="DH304" s="66"/>
      <c r="DI304" s="66"/>
      <c r="DJ304" s="66"/>
      <c r="DK304" s="66"/>
      <c r="DL304" s="66"/>
      <c r="DM304" s="66"/>
      <c r="DN304" s="66"/>
      <c r="DO304" s="66"/>
      <c r="DP304" s="66"/>
    </row>
    <row r="305" spans="1:120" x14ac:dyDescent="0.25">
      <c r="A305" s="48">
        <f t="shared" si="448"/>
        <v>116</v>
      </c>
      <c r="B305" s="49">
        <f t="shared" si="449"/>
        <v>13</v>
      </c>
      <c r="C305" s="366" t="str">
        <f>IF(C271=C228,C243,IF(C271=C229,C244,IF(C271=C230,C245,IF(C271=C231,C246,IF(C271=C232,C247,IF(C271=C233,C248,IF(C271=C234,C249,IF(C271=C235,C250,IF(C271=C236,C251,IF(C271=C237,C252,IF(C271=C238,C253,IF(C271=C239,C254,IF(C271=C240,C255,IF(C271=C241,C256,""))))))))))))))</f>
        <v/>
      </c>
      <c r="D305" s="367" t="str">
        <f t="shared" ref="D305:I305" si="470">IF(D271=D228,D243,IF(D271=D229,D244,IF(D271=D230,D245,IF(D271=D231,D246,IF(D271=D232,D247,IF(D271=D233,D248,IF(D271=D234,D249,IF(D271=D235,D250,IF(D271=D236,D251,IF(D271=D237,D252,IF(D271=D238,D253,IF(D271=D239,D254,IF(D271=D240,D255,IF(D271=D241,D256,""))))))))))))))</f>
        <v>7A</v>
      </c>
      <c r="E305" s="367" t="str">
        <f t="shared" si="470"/>
        <v/>
      </c>
      <c r="F305" s="367" t="str">
        <f t="shared" si="470"/>
        <v>10A</v>
      </c>
      <c r="G305" s="472" t="str">
        <f t="shared" si="470"/>
        <v/>
      </c>
      <c r="H305" s="367" t="str">
        <f t="shared" si="470"/>
        <v/>
      </c>
      <c r="I305" s="367" t="str">
        <f t="shared" si="470"/>
        <v>9A</v>
      </c>
      <c r="J305" s="367" t="str">
        <f t="shared" ref="J305:AU305" si="471">IF(J271=J228,J243,IF(J271=J229,J244,IF(J271=J230,J245,IF(J271=J231,J246,IF(J271=J232,J247,IF(J271=J233,J248,IF(J271=J234,J249,IF(J271=J235,J250,IF(J271=J236,J251,IF(J271=J237,J252,IF(J271=J238,J253,IF(J271=J239,J254,IF(J271=J240,J255,IF(J271=J241,J256,""))))))))))))))</f>
        <v>8A</v>
      </c>
      <c r="K305" s="472" t="str">
        <f t="shared" si="471"/>
        <v/>
      </c>
      <c r="L305" s="367" t="str">
        <f t="shared" si="471"/>
        <v/>
      </c>
      <c r="M305" s="367" t="str">
        <f t="shared" si="471"/>
        <v/>
      </c>
      <c r="N305" s="367" t="str">
        <f t="shared" si="471"/>
        <v/>
      </c>
      <c r="O305" s="367" t="str">
        <f t="shared" si="471"/>
        <v>10A</v>
      </c>
      <c r="P305" s="472" t="str">
        <f t="shared" si="471"/>
        <v/>
      </c>
      <c r="Q305" s="367" t="str">
        <f t="shared" si="471"/>
        <v>9A</v>
      </c>
      <c r="R305" s="367" t="str">
        <f t="shared" si="471"/>
        <v>7A</v>
      </c>
      <c r="S305" s="367" t="str">
        <f t="shared" si="471"/>
        <v>8A</v>
      </c>
      <c r="T305" s="472" t="str">
        <f t="shared" si="471"/>
        <v/>
      </c>
      <c r="U305" s="367" t="str">
        <f t="shared" si="471"/>
        <v>10A</v>
      </c>
      <c r="V305" s="367" t="str">
        <f t="shared" si="471"/>
        <v/>
      </c>
      <c r="W305" s="367" t="str">
        <f t="shared" si="471"/>
        <v/>
      </c>
      <c r="X305" s="367" t="str">
        <f t="shared" si="471"/>
        <v>7A</v>
      </c>
      <c r="Y305" s="472" t="str">
        <f t="shared" si="471"/>
        <v/>
      </c>
      <c r="Z305" s="367" t="str">
        <f t="shared" si="471"/>
        <v>9A</v>
      </c>
      <c r="AA305" s="367" t="str">
        <f t="shared" si="471"/>
        <v/>
      </c>
      <c r="AB305" s="367" t="str">
        <f t="shared" si="471"/>
        <v>8A</v>
      </c>
      <c r="AC305" s="472" t="str">
        <f t="shared" si="471"/>
        <v/>
      </c>
      <c r="AD305" s="367" t="str">
        <f t="shared" si="471"/>
        <v/>
      </c>
      <c r="AE305" s="367" t="str">
        <f t="shared" si="471"/>
        <v/>
      </c>
      <c r="AF305" s="367" t="str">
        <f t="shared" si="471"/>
        <v/>
      </c>
      <c r="AG305" s="367" t="str">
        <f t="shared" si="471"/>
        <v>7A</v>
      </c>
      <c r="AH305" s="472" t="str">
        <f t="shared" si="471"/>
        <v/>
      </c>
      <c r="AI305" s="367" t="str">
        <f t="shared" si="471"/>
        <v>9A</v>
      </c>
      <c r="AJ305" s="367" t="str">
        <f t="shared" si="471"/>
        <v>10A</v>
      </c>
      <c r="AK305" s="367" t="str">
        <f t="shared" si="471"/>
        <v>8A</v>
      </c>
      <c r="AL305" s="472" t="str">
        <f t="shared" si="471"/>
        <v/>
      </c>
      <c r="AM305" s="367" t="str">
        <f t="shared" si="471"/>
        <v/>
      </c>
      <c r="AN305" s="367" t="str">
        <f t="shared" si="471"/>
        <v>7A</v>
      </c>
      <c r="AO305" s="367" t="str">
        <f t="shared" si="471"/>
        <v/>
      </c>
      <c r="AP305" s="367" t="str">
        <f t="shared" si="471"/>
        <v>8A</v>
      </c>
      <c r="AQ305" s="472" t="str">
        <f t="shared" si="471"/>
        <v/>
      </c>
      <c r="AR305" s="367" t="str">
        <f t="shared" si="471"/>
        <v/>
      </c>
      <c r="AS305" s="367" t="str">
        <f t="shared" si="471"/>
        <v>9A</v>
      </c>
      <c r="AT305" s="367" t="str">
        <f t="shared" si="471"/>
        <v>10A</v>
      </c>
      <c r="AU305" s="472" t="str">
        <f t="shared" si="471"/>
        <v/>
      </c>
      <c r="AV305" s="50"/>
      <c r="AX305" s="66"/>
      <c r="AY305" s="66"/>
      <c r="AZ305" s="66"/>
      <c r="BA305" s="66"/>
      <c r="BB305" s="66"/>
      <c r="BC305" s="66"/>
      <c r="BD305" s="66"/>
      <c r="BE305" s="66"/>
      <c r="BF305" s="66"/>
      <c r="BG305" s="66"/>
      <c r="BH305" s="66"/>
      <c r="BI305" s="66"/>
      <c r="BJ305" s="66"/>
      <c r="BK305" s="66"/>
      <c r="BL305" s="66"/>
      <c r="BM305" s="66"/>
      <c r="BN305" s="66"/>
      <c r="BO305" s="66"/>
      <c r="BP305" s="66"/>
      <c r="BQ305" s="66"/>
      <c r="BR305" s="66"/>
      <c r="BS305" s="66"/>
      <c r="BT305" s="66"/>
      <c r="BU305" s="66"/>
      <c r="BV305" s="66"/>
      <c r="BW305" s="66"/>
      <c r="BX305" s="66"/>
      <c r="BY305" s="66"/>
      <c r="BZ305" s="66"/>
      <c r="CA305" s="66"/>
      <c r="CB305" s="66"/>
      <c r="CC305" s="66"/>
      <c r="CD305" s="66"/>
      <c r="CE305" s="66"/>
      <c r="CF305" s="66"/>
      <c r="CG305" s="66"/>
      <c r="CH305" s="66"/>
      <c r="CI305" s="66"/>
      <c r="CJ305" s="66"/>
      <c r="CK305" s="66"/>
      <c r="CL305" s="66"/>
      <c r="CM305" s="66"/>
      <c r="CN305" s="66"/>
      <c r="CO305" s="66"/>
      <c r="CP305" s="66"/>
      <c r="CQ305" s="66"/>
      <c r="CR305" s="66"/>
      <c r="CS305" s="66"/>
      <c r="CT305" s="66"/>
      <c r="CU305" s="66"/>
      <c r="CV305" s="66"/>
      <c r="CW305" s="66"/>
      <c r="CX305" s="66"/>
      <c r="CY305" s="66"/>
      <c r="CZ305" s="66"/>
      <c r="DA305" s="66"/>
      <c r="DB305" s="66"/>
      <c r="DC305" s="66"/>
      <c r="DD305" s="66"/>
      <c r="DE305" s="66"/>
      <c r="DF305" s="66"/>
      <c r="DG305" s="66"/>
      <c r="DH305" s="66"/>
      <c r="DI305" s="66"/>
      <c r="DJ305" s="66"/>
      <c r="DK305" s="66"/>
      <c r="DL305" s="66"/>
      <c r="DM305" s="66"/>
      <c r="DN305" s="66"/>
      <c r="DO305" s="66"/>
      <c r="DP305" s="66"/>
    </row>
    <row r="306" spans="1:120" x14ac:dyDescent="0.25">
      <c r="A306" s="48">
        <f t="shared" si="448"/>
        <v>117</v>
      </c>
      <c r="B306" s="49">
        <f t="shared" si="449"/>
        <v>14</v>
      </c>
      <c r="C306" s="366" t="str">
        <f>IF(C272=C228,C243,IF(C272=C229,C244,IF(C272=C230,C245,IF(C272=C231,C246,IF(C272=C232,C247,IF(C272=C233,C248,IF(C272=C234,C249,IF(C272=C235,C250,IF(C272=C236,C251,IF(C272=C237,C252,IF(C272=C238,C253,IF(C272=C239,C254,IF(C272=C240,C255,IF(C272=C241,C256,""))))))))))))))</f>
        <v/>
      </c>
      <c r="D306" s="367" t="str">
        <f t="shared" ref="D306:I306" si="472">IF(D272=D228,D243,IF(D272=D229,D244,IF(D272=D230,D245,IF(D272=D231,D246,IF(D272=D232,D247,IF(D272=D233,D248,IF(D272=D234,D249,IF(D272=D235,D250,IF(D272=D236,D251,IF(D272=D237,D252,IF(D272=D238,D253,IF(D272=D239,D254,IF(D272=D240,D255,IF(D272=D241,D256,""))))))))))))))</f>
        <v/>
      </c>
      <c r="E306" s="367" t="str">
        <f t="shared" si="472"/>
        <v>6A</v>
      </c>
      <c r="F306" s="367" t="str">
        <f t="shared" si="472"/>
        <v/>
      </c>
      <c r="G306" s="472" t="str">
        <f t="shared" si="472"/>
        <v/>
      </c>
      <c r="H306" s="367" t="str">
        <f t="shared" si="472"/>
        <v>5A</v>
      </c>
      <c r="I306" s="367" t="str">
        <f t="shared" si="472"/>
        <v>6A</v>
      </c>
      <c r="J306" s="367" t="str">
        <f t="shared" ref="J306:AU306" si="473">IF(J272=J228,J243,IF(J272=J229,J244,IF(J272=J230,J245,IF(J272=J231,J246,IF(J272=J232,J247,IF(J272=J233,J248,IF(J272=J234,J249,IF(J272=J235,J250,IF(J272=J236,J251,IF(J272=J237,J252,IF(J272=J238,J253,IF(J272=J239,J254,IF(J272=J240,J255,IF(J272=J241,J256,""))))))))))))))</f>
        <v/>
      </c>
      <c r="K306" s="472" t="str">
        <f t="shared" si="473"/>
        <v/>
      </c>
      <c r="L306" s="367" t="str">
        <f t="shared" si="473"/>
        <v>6A</v>
      </c>
      <c r="M306" s="367" t="str">
        <f t="shared" si="473"/>
        <v/>
      </c>
      <c r="N306" s="367" t="str">
        <f t="shared" si="473"/>
        <v>6A</v>
      </c>
      <c r="O306" s="367" t="str">
        <f t="shared" si="473"/>
        <v>5A</v>
      </c>
      <c r="P306" s="472" t="str">
        <f t="shared" si="473"/>
        <v/>
      </c>
      <c r="Q306" s="367" t="str">
        <f t="shared" si="473"/>
        <v/>
      </c>
      <c r="R306" s="367" t="str">
        <f t="shared" si="473"/>
        <v/>
      </c>
      <c r="S306" s="367" t="str">
        <f t="shared" si="473"/>
        <v>5A</v>
      </c>
      <c r="T306" s="472" t="str">
        <f t="shared" si="473"/>
        <v/>
      </c>
      <c r="U306" s="367" t="str">
        <f t="shared" si="473"/>
        <v/>
      </c>
      <c r="V306" s="367" t="str">
        <f t="shared" si="473"/>
        <v>5A</v>
      </c>
      <c r="W306" s="367" t="str">
        <f t="shared" si="473"/>
        <v/>
      </c>
      <c r="X306" s="367" t="str">
        <f t="shared" si="473"/>
        <v>6A</v>
      </c>
      <c r="Y306" s="472" t="str">
        <f t="shared" si="473"/>
        <v/>
      </c>
      <c r="Z306" s="367" t="str">
        <f t="shared" si="473"/>
        <v/>
      </c>
      <c r="AA306" s="367" t="str">
        <f t="shared" si="473"/>
        <v>6A</v>
      </c>
      <c r="AB306" s="367" t="str">
        <f t="shared" si="473"/>
        <v>2A</v>
      </c>
      <c r="AC306" s="472" t="str">
        <f t="shared" si="473"/>
        <v/>
      </c>
      <c r="AD306" s="367" t="str">
        <f t="shared" si="473"/>
        <v/>
      </c>
      <c r="AE306" s="367" t="str">
        <f t="shared" si="473"/>
        <v/>
      </c>
      <c r="AF306" s="367" t="str">
        <f t="shared" si="473"/>
        <v/>
      </c>
      <c r="AG306" s="367" t="str">
        <f t="shared" si="473"/>
        <v/>
      </c>
      <c r="AH306" s="472" t="str">
        <f t="shared" si="473"/>
        <v/>
      </c>
      <c r="AI306" s="367" t="str">
        <f t="shared" si="473"/>
        <v/>
      </c>
      <c r="AJ306" s="367" t="str">
        <f t="shared" si="473"/>
        <v>6A</v>
      </c>
      <c r="AK306" s="367" t="str">
        <f t="shared" si="473"/>
        <v>5A</v>
      </c>
      <c r="AL306" s="472" t="str">
        <f t="shared" si="473"/>
        <v/>
      </c>
      <c r="AM306" s="367" t="str">
        <f t="shared" si="473"/>
        <v>5A</v>
      </c>
      <c r="AN306" s="367" t="str">
        <f t="shared" si="473"/>
        <v/>
      </c>
      <c r="AO306" s="367" t="str">
        <f t="shared" si="473"/>
        <v>6A</v>
      </c>
      <c r="AP306" s="367" t="str">
        <f t="shared" si="473"/>
        <v>6A</v>
      </c>
      <c r="AQ306" s="472" t="str">
        <f t="shared" si="473"/>
        <v/>
      </c>
      <c r="AR306" s="367" t="str">
        <f t="shared" si="473"/>
        <v/>
      </c>
      <c r="AS306" s="367" t="str">
        <f t="shared" si="473"/>
        <v>5A</v>
      </c>
      <c r="AT306" s="367" t="str">
        <f t="shared" si="473"/>
        <v>2A</v>
      </c>
      <c r="AU306" s="472" t="str">
        <f t="shared" si="473"/>
        <v/>
      </c>
      <c r="AV306" s="50"/>
      <c r="AX306" s="66"/>
      <c r="AY306" s="66"/>
      <c r="AZ306" s="66"/>
      <c r="BA306" s="66"/>
      <c r="BB306" s="66"/>
      <c r="BC306" s="66"/>
      <c r="BD306" s="66"/>
      <c r="BE306" s="66"/>
      <c r="BF306" s="66"/>
      <c r="BG306" s="66"/>
      <c r="BH306" s="66"/>
      <c r="BI306" s="66"/>
      <c r="BJ306" s="66"/>
      <c r="BK306" s="66"/>
      <c r="BL306" s="66"/>
      <c r="BM306" s="66"/>
      <c r="BN306" s="66"/>
      <c r="BO306" s="66"/>
      <c r="BP306" s="66"/>
      <c r="BQ306" s="66"/>
      <c r="BR306" s="66"/>
      <c r="BS306" s="66"/>
      <c r="BT306" s="66"/>
      <c r="BU306" s="66"/>
      <c r="BV306" s="66"/>
      <c r="BW306" s="66"/>
      <c r="BX306" s="66"/>
      <c r="BY306" s="66"/>
      <c r="BZ306" s="66"/>
      <c r="CA306" s="66"/>
      <c r="CB306" s="66"/>
      <c r="CC306" s="66"/>
      <c r="CD306" s="66"/>
      <c r="CE306" s="66"/>
      <c r="CF306" s="66"/>
      <c r="CG306" s="66"/>
      <c r="CH306" s="66"/>
      <c r="CI306" s="66"/>
      <c r="CJ306" s="66"/>
      <c r="CK306" s="66"/>
      <c r="CL306" s="66"/>
      <c r="CM306" s="66"/>
      <c r="CN306" s="66"/>
      <c r="CO306" s="66"/>
      <c r="CP306" s="66"/>
      <c r="CQ306" s="66"/>
      <c r="CR306" s="66"/>
      <c r="CS306" s="66"/>
      <c r="CT306" s="66"/>
      <c r="CU306" s="66"/>
      <c r="CV306" s="66"/>
      <c r="CW306" s="66"/>
      <c r="CX306" s="66"/>
      <c r="CY306" s="66"/>
      <c r="CZ306" s="66"/>
      <c r="DA306" s="66"/>
      <c r="DB306" s="66"/>
      <c r="DC306" s="66"/>
      <c r="DD306" s="66"/>
      <c r="DE306" s="66"/>
      <c r="DF306" s="66"/>
      <c r="DG306" s="66"/>
      <c r="DH306" s="66"/>
      <c r="DI306" s="66"/>
      <c r="DJ306" s="66"/>
      <c r="DK306" s="66"/>
      <c r="DL306" s="66"/>
      <c r="DM306" s="66"/>
      <c r="DN306" s="66"/>
      <c r="DO306" s="66"/>
      <c r="DP306" s="66"/>
    </row>
    <row r="307" spans="1:120" x14ac:dyDescent="0.25">
      <c r="A307" s="48">
        <f t="shared" si="448"/>
        <v>118</v>
      </c>
      <c r="B307" s="49">
        <f t="shared" si="449"/>
        <v>15</v>
      </c>
      <c r="C307" s="366" t="str">
        <f>IF(C273=C228,C243,IF(C273=C229,C244,IF(C273=C230,C245,IF(C273=C231,C246,IF(C273=C232,C247,IF(C273=C233,C248,IF(C273=C234,C249,IF(C273=C235,C250,IF(C273=C236,C251,IF(C273=C237,C252,IF(C273=C238,C253,IF(C273=C239,C254,IF(C273=C240,C255,IF(C273=C241,C256,""))))))))))))))</f>
        <v/>
      </c>
      <c r="D307" s="367" t="str">
        <f t="shared" ref="D307:I307" si="474">IF(D273=D228,D243,IF(D273=D229,D244,IF(D273=D230,D245,IF(D273=D231,D246,IF(D273=D232,D247,IF(D273=D233,D248,IF(D273=D234,D249,IF(D273=D235,D250,IF(D273=D236,D251,IF(D273=D237,D252,IF(D273=D238,D253,IF(D273=D239,D254,IF(D273=D240,D255,IF(D273=D241,D256,""))))))))))))))</f>
        <v/>
      </c>
      <c r="E307" s="367" t="str">
        <f t="shared" si="474"/>
        <v>7A</v>
      </c>
      <c r="F307" s="367" t="str">
        <f t="shared" si="474"/>
        <v>8A</v>
      </c>
      <c r="G307" s="472" t="str">
        <f t="shared" si="474"/>
        <v/>
      </c>
      <c r="H307" s="367" t="str">
        <f t="shared" si="474"/>
        <v>9A</v>
      </c>
      <c r="I307" s="367" t="str">
        <f t="shared" si="474"/>
        <v/>
      </c>
      <c r="J307" s="367" t="str">
        <f t="shared" ref="J307:AU307" si="475">IF(J273=J228,J243,IF(J273=J229,J244,IF(J273=J230,J245,IF(J273=J231,J246,IF(J273=J232,J247,IF(J273=J233,J248,IF(J273=J234,J249,IF(J273=J235,J250,IF(J273=J236,J251,IF(J273=J237,J252,IF(J273=J238,J253,IF(J273=J239,J254,IF(J273=J240,J255,IF(J273=J241,J256,""))))))))))))))</f>
        <v>10A</v>
      </c>
      <c r="K307" s="472" t="str">
        <f t="shared" si="475"/>
        <v/>
      </c>
      <c r="L307" s="367" t="str">
        <f t="shared" si="475"/>
        <v>10A</v>
      </c>
      <c r="M307" s="367" t="str">
        <f t="shared" si="475"/>
        <v/>
      </c>
      <c r="N307" s="367" t="str">
        <f t="shared" si="475"/>
        <v>7A</v>
      </c>
      <c r="O307" s="367" t="str">
        <f t="shared" si="475"/>
        <v/>
      </c>
      <c r="P307" s="472" t="str">
        <f t="shared" si="475"/>
        <v/>
      </c>
      <c r="Q307" s="367" t="str">
        <f t="shared" si="475"/>
        <v>8A</v>
      </c>
      <c r="R307" s="367" t="str">
        <f t="shared" si="475"/>
        <v/>
      </c>
      <c r="S307" s="367" t="str">
        <f t="shared" si="475"/>
        <v>9A</v>
      </c>
      <c r="T307" s="472" t="str">
        <f t="shared" si="475"/>
        <v/>
      </c>
      <c r="U307" s="367" t="str">
        <f t="shared" si="475"/>
        <v/>
      </c>
      <c r="V307" s="367" t="str">
        <f t="shared" si="475"/>
        <v/>
      </c>
      <c r="W307" s="367" t="str">
        <f t="shared" si="475"/>
        <v>10A</v>
      </c>
      <c r="X307" s="367" t="str">
        <f t="shared" si="475"/>
        <v/>
      </c>
      <c r="Y307" s="472" t="str">
        <f t="shared" si="475"/>
        <v/>
      </c>
      <c r="Z307" s="367" t="str">
        <f t="shared" si="475"/>
        <v>7A</v>
      </c>
      <c r="AA307" s="367" t="str">
        <f t="shared" si="475"/>
        <v>8A</v>
      </c>
      <c r="AB307" s="367" t="str">
        <f t="shared" si="475"/>
        <v>9A</v>
      </c>
      <c r="AC307" s="472" t="str">
        <f t="shared" si="475"/>
        <v/>
      </c>
      <c r="AD307" s="367" t="str">
        <f t="shared" si="475"/>
        <v/>
      </c>
      <c r="AE307" s="367" t="str">
        <f t="shared" si="475"/>
        <v>7A</v>
      </c>
      <c r="AF307" s="367" t="str">
        <f t="shared" si="475"/>
        <v>10A</v>
      </c>
      <c r="AG307" s="367" t="str">
        <f t="shared" si="475"/>
        <v/>
      </c>
      <c r="AH307" s="472" t="str">
        <f t="shared" si="475"/>
        <v/>
      </c>
      <c r="AI307" s="367" t="str">
        <f t="shared" si="475"/>
        <v>8A</v>
      </c>
      <c r="AJ307" s="367" t="str">
        <f t="shared" si="475"/>
        <v>9A</v>
      </c>
      <c r="AK307" s="367" t="str">
        <f t="shared" si="475"/>
        <v/>
      </c>
      <c r="AL307" s="472" t="str">
        <f t="shared" si="475"/>
        <v/>
      </c>
      <c r="AM307" s="367" t="str">
        <f t="shared" si="475"/>
        <v/>
      </c>
      <c r="AN307" s="367" t="str">
        <f t="shared" si="475"/>
        <v>10A</v>
      </c>
      <c r="AO307" s="367" t="str">
        <f t="shared" si="475"/>
        <v/>
      </c>
      <c r="AP307" s="367" t="str">
        <f t="shared" si="475"/>
        <v/>
      </c>
      <c r="AQ307" s="472" t="str">
        <f t="shared" si="475"/>
        <v/>
      </c>
      <c r="AR307" s="367" t="str">
        <f t="shared" si="475"/>
        <v>7A</v>
      </c>
      <c r="AS307" s="367" t="str">
        <f t="shared" si="475"/>
        <v>8A</v>
      </c>
      <c r="AT307" s="367" t="str">
        <f t="shared" si="475"/>
        <v>9A</v>
      </c>
      <c r="AU307" s="472" t="str">
        <f t="shared" si="475"/>
        <v/>
      </c>
      <c r="AV307" s="50"/>
      <c r="AX307" s="66"/>
      <c r="AY307" s="66"/>
      <c r="AZ307" s="66"/>
      <c r="BA307" s="66"/>
      <c r="BB307" s="66"/>
      <c r="BC307" s="66"/>
      <c r="BD307" s="66"/>
      <c r="BE307" s="66"/>
      <c r="BF307" s="66"/>
      <c r="BG307" s="66"/>
      <c r="BH307" s="66"/>
      <c r="BI307" s="66"/>
      <c r="BJ307" s="66"/>
      <c r="BK307" s="66"/>
      <c r="BL307" s="66"/>
      <c r="BM307" s="66"/>
      <c r="BN307" s="66"/>
      <c r="BO307" s="66"/>
      <c r="BP307" s="66"/>
      <c r="BQ307" s="66"/>
      <c r="BR307" s="66"/>
      <c r="BS307" s="66"/>
      <c r="BT307" s="66"/>
      <c r="BU307" s="66"/>
      <c r="BV307" s="66"/>
      <c r="BW307" s="66"/>
      <c r="BX307" s="66"/>
      <c r="BY307" s="66"/>
      <c r="BZ307" s="66"/>
      <c r="CA307" s="66"/>
      <c r="CB307" s="66"/>
      <c r="CC307" s="66"/>
      <c r="CD307" s="66"/>
      <c r="CE307" s="66"/>
      <c r="CF307" s="66"/>
      <c r="CG307" s="66"/>
      <c r="CH307" s="66"/>
      <c r="CI307" s="66"/>
      <c r="CJ307" s="66"/>
      <c r="CK307" s="66"/>
      <c r="CL307" s="66"/>
      <c r="CM307" s="66"/>
      <c r="CN307" s="66"/>
      <c r="CO307" s="66"/>
      <c r="CP307" s="66"/>
      <c r="CQ307" s="66"/>
      <c r="CR307" s="66"/>
      <c r="CS307" s="66"/>
      <c r="CT307" s="66"/>
      <c r="CU307" s="66"/>
      <c r="CV307" s="66"/>
      <c r="CW307" s="66"/>
      <c r="CX307" s="66"/>
      <c r="CY307" s="66"/>
      <c r="CZ307" s="66"/>
      <c r="DA307" s="66"/>
      <c r="DB307" s="66"/>
      <c r="DC307" s="66"/>
      <c r="DD307" s="66"/>
      <c r="DE307" s="66"/>
      <c r="DF307" s="66"/>
      <c r="DG307" s="66"/>
      <c r="DH307" s="66"/>
      <c r="DI307" s="66"/>
      <c r="DJ307" s="66"/>
      <c r="DK307" s="66"/>
      <c r="DL307" s="66"/>
      <c r="DM307" s="66"/>
      <c r="DN307" s="66"/>
      <c r="DO307" s="66"/>
      <c r="DP307" s="66"/>
    </row>
    <row r="308" spans="1:120" x14ac:dyDescent="0.25">
      <c r="A308" s="48">
        <f t="shared" si="448"/>
        <v>119</v>
      </c>
      <c r="B308" s="49">
        <f t="shared" si="449"/>
        <v>16</v>
      </c>
      <c r="C308" s="366" t="str">
        <f>IF(C274=C228,C243,IF(C274=C229,C244,IF(C274=C230,C245,IF(C274=C231,C246,IF(C274=C232,C247,IF(C274=C233,C248,IF(C274=C234,C249,IF(C274=C235,C250,IF(C274=C236,C251,IF(C274=C237,C252,IF(C274=C238,C253,IF(C274=C239,C254,IF(C274=C240,C255,IF(C274=C241,C256,""))))))))))))))</f>
        <v/>
      </c>
      <c r="D308" s="367" t="str">
        <f t="shared" ref="D308:I308" si="476">IF(D274=D228,D243,IF(D274=D229,D244,IF(D274=D230,D245,IF(D274=D231,D246,IF(D274=D232,D247,IF(D274=D233,D248,IF(D274=D234,D249,IF(D274=D235,D250,IF(D274=D236,D251,IF(D274=D237,D252,IF(D274=D238,D253,IF(D274=D239,D254,IF(D274=D240,D255,IF(D274=D241,D256,""))))))))))))))</f>
        <v>8A</v>
      </c>
      <c r="E308" s="367" t="str">
        <f t="shared" si="476"/>
        <v>9A</v>
      </c>
      <c r="F308" s="367" t="str">
        <f t="shared" si="476"/>
        <v/>
      </c>
      <c r="G308" s="472" t="str">
        <f t="shared" si="476"/>
        <v/>
      </c>
      <c r="H308" s="367" t="str">
        <f t="shared" si="476"/>
        <v>10A</v>
      </c>
      <c r="I308" s="367" t="str">
        <f t="shared" si="476"/>
        <v/>
      </c>
      <c r="J308" s="367" t="str">
        <f t="shared" ref="J308:AU308" si="477">IF(J274=J228,J243,IF(J274=J229,J244,IF(J274=J230,J245,IF(J274=J231,J246,IF(J274=J232,J247,IF(J274=J233,J248,IF(J274=J234,J249,IF(J274=J235,J250,IF(J274=J236,J251,IF(J274=J237,J252,IF(J274=J238,J253,IF(J274=J239,J254,IF(J274=J240,J255,IF(J274=J241,J256,""))))))))))))))</f>
        <v/>
      </c>
      <c r="K308" s="472" t="str">
        <f t="shared" si="477"/>
        <v/>
      </c>
      <c r="L308" s="367" t="str">
        <f t="shared" si="477"/>
        <v>9A</v>
      </c>
      <c r="M308" s="367" t="str">
        <f t="shared" si="477"/>
        <v>10A</v>
      </c>
      <c r="N308" s="367" t="str">
        <f t="shared" si="477"/>
        <v>8A</v>
      </c>
      <c r="O308" s="367" t="str">
        <f t="shared" si="477"/>
        <v/>
      </c>
      <c r="P308" s="472" t="str">
        <f t="shared" si="477"/>
        <v/>
      </c>
      <c r="Q308" s="367" t="str">
        <f t="shared" si="477"/>
        <v/>
      </c>
      <c r="R308" s="367" t="str">
        <f t="shared" si="477"/>
        <v>5A</v>
      </c>
      <c r="S308" s="367" t="str">
        <f t="shared" si="477"/>
        <v>2A</v>
      </c>
      <c r="T308" s="472" t="str">
        <f t="shared" si="477"/>
        <v/>
      </c>
      <c r="U308" s="367" t="str">
        <f t="shared" si="477"/>
        <v/>
      </c>
      <c r="V308" s="367" t="str">
        <f t="shared" si="477"/>
        <v>8A</v>
      </c>
      <c r="W308" s="367" t="str">
        <f t="shared" si="477"/>
        <v>9A</v>
      </c>
      <c r="X308" s="367" t="str">
        <f t="shared" si="477"/>
        <v>9A</v>
      </c>
      <c r="Y308" s="472" t="str">
        <f t="shared" si="477"/>
        <v/>
      </c>
      <c r="Z308" s="367" t="str">
        <f t="shared" si="477"/>
        <v>5A</v>
      </c>
      <c r="AA308" s="367" t="str">
        <f t="shared" si="477"/>
        <v/>
      </c>
      <c r="AB308" s="367" t="str">
        <f t="shared" si="477"/>
        <v/>
      </c>
      <c r="AC308" s="472" t="str">
        <f t="shared" si="477"/>
        <v/>
      </c>
      <c r="AD308" s="367" t="str">
        <f t="shared" si="477"/>
        <v/>
      </c>
      <c r="AE308" s="367" t="str">
        <f t="shared" si="477"/>
        <v/>
      </c>
      <c r="AF308" s="367" t="str">
        <f t="shared" si="477"/>
        <v/>
      </c>
      <c r="AG308" s="367" t="str">
        <f t="shared" si="477"/>
        <v>10A</v>
      </c>
      <c r="AH308" s="472" t="str">
        <f t="shared" si="477"/>
        <v/>
      </c>
      <c r="AI308" s="367" t="str">
        <f t="shared" si="477"/>
        <v/>
      </c>
      <c r="AJ308" s="367" t="str">
        <f t="shared" si="477"/>
        <v/>
      </c>
      <c r="AK308" s="367" t="str">
        <f t="shared" si="477"/>
        <v/>
      </c>
      <c r="AL308" s="472" t="str">
        <f t="shared" si="477"/>
        <v/>
      </c>
      <c r="AM308" s="367" t="str">
        <f t="shared" si="477"/>
        <v>9A</v>
      </c>
      <c r="AN308" s="367" t="str">
        <f t="shared" si="477"/>
        <v>8A</v>
      </c>
      <c r="AO308" s="367" t="str">
        <f t="shared" si="477"/>
        <v>10A</v>
      </c>
      <c r="AP308" s="367" t="str">
        <f t="shared" si="477"/>
        <v/>
      </c>
      <c r="AQ308" s="472" t="str">
        <f t="shared" si="477"/>
        <v/>
      </c>
      <c r="AR308" s="367" t="str">
        <f t="shared" si="477"/>
        <v>5A</v>
      </c>
      <c r="AS308" s="367" t="str">
        <f t="shared" si="477"/>
        <v/>
      </c>
      <c r="AT308" s="367" t="str">
        <f t="shared" si="477"/>
        <v/>
      </c>
      <c r="AU308" s="472" t="str">
        <f t="shared" si="477"/>
        <v/>
      </c>
      <c r="AV308" s="50"/>
      <c r="AX308" s="66"/>
      <c r="AY308" s="66"/>
      <c r="AZ308" s="66"/>
      <c r="BA308" s="66"/>
      <c r="BB308" s="66"/>
      <c r="BC308" s="66"/>
      <c r="BD308" s="66"/>
      <c r="BE308" s="66"/>
      <c r="BF308" s="66"/>
      <c r="BG308" s="66"/>
      <c r="BH308" s="66"/>
      <c r="BI308" s="66"/>
      <c r="BJ308" s="66"/>
      <c r="BK308" s="66"/>
      <c r="BL308" s="66"/>
      <c r="BM308" s="66"/>
      <c r="BN308" s="66"/>
      <c r="BO308" s="66"/>
      <c r="BP308" s="66"/>
      <c r="BQ308" s="66"/>
      <c r="BR308" s="66"/>
      <c r="BS308" s="66"/>
      <c r="BT308" s="66"/>
      <c r="BU308" s="66"/>
      <c r="BV308" s="66"/>
      <c r="BW308" s="66"/>
      <c r="BX308" s="66"/>
      <c r="BY308" s="66"/>
      <c r="BZ308" s="66"/>
      <c r="CA308" s="66"/>
      <c r="CB308" s="66"/>
      <c r="CC308" s="66"/>
      <c r="CD308" s="66"/>
      <c r="CE308" s="66"/>
      <c r="CF308" s="66"/>
      <c r="CG308" s="66"/>
      <c r="CH308" s="66"/>
      <c r="CI308" s="66"/>
      <c r="CJ308" s="66"/>
      <c r="CK308" s="66"/>
      <c r="CL308" s="66"/>
      <c r="CM308" s="66"/>
      <c r="CN308" s="66"/>
      <c r="CO308" s="66"/>
      <c r="CP308" s="66"/>
      <c r="CQ308" s="66"/>
      <c r="CR308" s="66"/>
      <c r="CS308" s="66"/>
      <c r="CT308" s="66"/>
      <c r="CU308" s="66"/>
      <c r="CV308" s="66"/>
      <c r="CW308" s="66"/>
      <c r="CX308" s="66"/>
      <c r="CY308" s="66"/>
      <c r="CZ308" s="66"/>
      <c r="DA308" s="66"/>
      <c r="DB308" s="66"/>
      <c r="DC308" s="66"/>
      <c r="DD308" s="66"/>
      <c r="DE308" s="66"/>
      <c r="DF308" s="66"/>
      <c r="DG308" s="66"/>
      <c r="DH308" s="66"/>
      <c r="DI308" s="66"/>
      <c r="DJ308" s="66"/>
      <c r="DK308" s="66"/>
      <c r="DL308" s="66"/>
      <c r="DM308" s="66"/>
      <c r="DN308" s="66"/>
      <c r="DO308" s="66"/>
      <c r="DP308" s="66"/>
    </row>
    <row r="309" spans="1:120" x14ac:dyDescent="0.25">
      <c r="A309" s="48">
        <f t="shared" si="448"/>
        <v>120</v>
      </c>
      <c r="B309" s="49">
        <f t="shared" si="449"/>
        <v>17</v>
      </c>
      <c r="C309" s="366" t="str">
        <f>IF(C275=C228,C243,IF(C275=C229,C244,IF(C275=C230,C245,IF(C275=C231,C246,IF(C275=C232,C247,IF(C275=C233,C248,IF(C275=C234,C249,IF(C275=C235,C250,IF(C275=C236,C251,IF(C275=C237,C252,IF(C275=C238,C253,IF(C275=C239,C254,IF(C275=C240,C255,IF(C275=C241,C256,""))))))))))))))</f>
        <v/>
      </c>
      <c r="D309" s="367" t="str">
        <f t="shared" ref="D309:I309" si="478">IF(D275=D228,D243,IF(D275=D229,D244,IF(D275=D230,D245,IF(D275=D231,D246,IF(D275=D232,D247,IF(D275=D233,D248,IF(D275=D234,D249,IF(D275=D235,D250,IF(D275=D236,D251,IF(D275=D237,D252,IF(D275=D238,D253,IF(D275=D239,D254,IF(D275=D240,D255,IF(D275=D241,D256,""))))))))))))))</f>
        <v/>
      </c>
      <c r="E309" s="367" t="str">
        <f t="shared" si="478"/>
        <v>5A</v>
      </c>
      <c r="F309" s="367" t="str">
        <f t="shared" si="478"/>
        <v>6A</v>
      </c>
      <c r="G309" s="472" t="str">
        <f t="shared" si="478"/>
        <v/>
      </c>
      <c r="H309" s="367" t="str">
        <f t="shared" si="478"/>
        <v>7A</v>
      </c>
      <c r="I309" s="367" t="str">
        <f t="shared" si="478"/>
        <v/>
      </c>
      <c r="J309" s="367" t="str">
        <f t="shared" ref="J309:AU309" si="479">IF(J275=J228,J243,IF(J275=J229,J244,IF(J275=J230,J245,IF(J275=J231,J246,IF(J275=J232,J247,IF(J275=J233,J248,IF(J275=J234,J249,IF(J275=J235,J250,IF(J275=J236,J251,IF(J275=J237,J252,IF(J275=J238,J253,IF(J275=J239,J254,IF(J275=J240,J255,IF(J275=J241,J256,""))))))))))))))</f>
        <v>7A</v>
      </c>
      <c r="K309" s="472" t="str">
        <f t="shared" si="479"/>
        <v/>
      </c>
      <c r="L309" s="367" t="str">
        <f t="shared" si="479"/>
        <v/>
      </c>
      <c r="M309" s="367" t="str">
        <f t="shared" si="479"/>
        <v/>
      </c>
      <c r="N309" s="367" t="str">
        <f t="shared" si="479"/>
        <v>5A</v>
      </c>
      <c r="O309" s="367" t="str">
        <f t="shared" si="479"/>
        <v/>
      </c>
      <c r="P309" s="472" t="str">
        <f t="shared" si="479"/>
        <v/>
      </c>
      <c r="Q309" s="367" t="str">
        <f t="shared" si="479"/>
        <v/>
      </c>
      <c r="R309" s="367" t="str">
        <f t="shared" si="479"/>
        <v/>
      </c>
      <c r="S309" s="367" t="str">
        <f t="shared" si="479"/>
        <v>6A</v>
      </c>
      <c r="T309" s="472" t="str">
        <f t="shared" si="479"/>
        <v/>
      </c>
      <c r="U309" s="367" t="str">
        <f t="shared" si="479"/>
        <v/>
      </c>
      <c r="V309" s="367" t="str">
        <f t="shared" si="479"/>
        <v/>
      </c>
      <c r="W309" s="367" t="str">
        <f t="shared" si="479"/>
        <v>6A</v>
      </c>
      <c r="X309" s="367" t="str">
        <f t="shared" si="479"/>
        <v/>
      </c>
      <c r="Y309" s="472" t="str">
        <f t="shared" si="479"/>
        <v/>
      </c>
      <c r="Z309" s="367" t="str">
        <f t="shared" si="479"/>
        <v>6A</v>
      </c>
      <c r="AA309" s="367" t="str">
        <f t="shared" si="479"/>
        <v>7A</v>
      </c>
      <c r="AB309" s="367" t="str">
        <f t="shared" si="479"/>
        <v>7A</v>
      </c>
      <c r="AC309" s="472" t="str">
        <f t="shared" si="479"/>
        <v/>
      </c>
      <c r="AD309" s="367" t="str">
        <f t="shared" si="479"/>
        <v/>
      </c>
      <c r="AE309" s="367" t="str">
        <f t="shared" si="479"/>
        <v/>
      </c>
      <c r="AF309" s="367" t="str">
        <f t="shared" si="479"/>
        <v/>
      </c>
      <c r="AG309" s="367" t="str">
        <f t="shared" si="479"/>
        <v/>
      </c>
      <c r="AH309" s="472" t="str">
        <f t="shared" si="479"/>
        <v/>
      </c>
      <c r="AI309" s="367" t="str">
        <f t="shared" si="479"/>
        <v>6A</v>
      </c>
      <c r="AJ309" s="367" t="str">
        <f t="shared" si="479"/>
        <v>7A</v>
      </c>
      <c r="AK309" s="367" t="str">
        <f t="shared" si="479"/>
        <v/>
      </c>
      <c r="AL309" s="472" t="str">
        <f t="shared" si="479"/>
        <v/>
      </c>
      <c r="AM309" s="367" t="str">
        <f t="shared" si="479"/>
        <v/>
      </c>
      <c r="AN309" s="367" t="str">
        <f t="shared" si="479"/>
        <v>5A</v>
      </c>
      <c r="AO309" s="367" t="str">
        <f t="shared" si="479"/>
        <v/>
      </c>
      <c r="AP309" s="367" t="str">
        <f t="shared" si="479"/>
        <v>7A</v>
      </c>
      <c r="AQ309" s="472" t="str">
        <f t="shared" si="479"/>
        <v/>
      </c>
      <c r="AR309" s="367" t="str">
        <f t="shared" si="479"/>
        <v/>
      </c>
      <c r="AS309" s="367" t="str">
        <f t="shared" si="479"/>
        <v>6A</v>
      </c>
      <c r="AT309" s="367" t="str">
        <f t="shared" si="479"/>
        <v>7A</v>
      </c>
      <c r="AU309" s="472" t="str">
        <f t="shared" si="479"/>
        <v/>
      </c>
      <c r="AV309" s="50"/>
      <c r="AX309" s="66"/>
      <c r="AY309" s="66"/>
      <c r="AZ309" s="66"/>
      <c r="BA309" s="66"/>
      <c r="BB309" s="66"/>
      <c r="BC309" s="66"/>
      <c r="BD309" s="66"/>
      <c r="BE309" s="66"/>
      <c r="BF309" s="66"/>
      <c r="BG309" s="66"/>
      <c r="BH309" s="66"/>
      <c r="BI309" s="66"/>
      <c r="BJ309" s="66"/>
      <c r="BK309" s="66"/>
      <c r="BL309" s="66"/>
      <c r="BM309" s="66"/>
      <c r="BN309" s="66"/>
      <c r="BO309" s="66"/>
      <c r="BP309" s="66"/>
      <c r="BQ309" s="66"/>
      <c r="BR309" s="66"/>
      <c r="BS309" s="66"/>
      <c r="BT309" s="66"/>
      <c r="BU309" s="66"/>
      <c r="BV309" s="66"/>
      <c r="BW309" s="66"/>
      <c r="BX309" s="66"/>
      <c r="BY309" s="66"/>
      <c r="BZ309" s="66"/>
      <c r="CA309" s="66"/>
      <c r="CB309" s="66"/>
      <c r="CC309" s="66"/>
      <c r="CD309" s="66"/>
      <c r="CE309" s="66"/>
      <c r="CF309" s="66"/>
      <c r="CG309" s="66"/>
      <c r="CH309" s="66"/>
      <c r="CI309" s="66"/>
      <c r="CJ309" s="66"/>
      <c r="CK309" s="66"/>
      <c r="CL309" s="66"/>
      <c r="CM309" s="66"/>
      <c r="CN309" s="66"/>
      <c r="CO309" s="66"/>
      <c r="CP309" s="66"/>
      <c r="CQ309" s="66"/>
      <c r="CR309" s="66"/>
      <c r="CS309" s="66"/>
      <c r="CT309" s="66"/>
      <c r="CU309" s="66"/>
      <c r="CV309" s="66"/>
      <c r="CW309" s="66"/>
      <c r="CX309" s="66"/>
      <c r="CY309" s="66"/>
      <c r="CZ309" s="66"/>
      <c r="DA309" s="66"/>
      <c r="DB309" s="66"/>
      <c r="DC309" s="66"/>
      <c r="DD309" s="66"/>
      <c r="DE309" s="66"/>
      <c r="DF309" s="66"/>
      <c r="DG309" s="66"/>
      <c r="DH309" s="66"/>
      <c r="DI309" s="66"/>
      <c r="DJ309" s="66"/>
      <c r="DK309" s="66"/>
      <c r="DL309" s="66"/>
      <c r="DM309" s="66"/>
      <c r="DN309" s="66"/>
      <c r="DO309" s="66"/>
      <c r="DP309" s="66"/>
    </row>
    <row r="310" spans="1:120" x14ac:dyDescent="0.25">
      <c r="A310" s="48">
        <f t="shared" si="448"/>
        <v>121</v>
      </c>
      <c r="B310" s="49">
        <f t="shared" si="449"/>
        <v>18</v>
      </c>
      <c r="C310" s="366" t="str">
        <f>IF(C276=C228,C243,IF(C276=C229,C244,IF(C276=C230,C245,IF(C276=C231,C246,IF(C276=C232,C247,IF(C276=C233,C248,IF(C276=C234,C249,IF(C276=C235,C250,IF(C276=C236,C251,IF(C276=C237,C252,IF(C276=C238,C253,IF(C276=C239,C254,IF(C276=C240,C255,IF(C276=C241,C256,""))))))))))))))</f>
        <v>4A</v>
      </c>
      <c r="D310" s="367" t="str">
        <f t="shared" ref="D310:I310" si="480">IF(D276=D228,D243,IF(D276=D229,D244,IF(D276=D230,D245,IF(D276=D231,D246,IF(D276=D232,D247,IF(D276=D233,D248,IF(D276=D234,D249,IF(D276=D235,D250,IF(D276=D236,D251,IF(D276=D237,D252,IF(D276=D238,D253,IF(D276=D239,D254,IF(D276=D240,D255,IF(D276=D241,D256,""))))))))))))))</f>
        <v>4A</v>
      </c>
      <c r="E310" s="367" t="str">
        <f t="shared" si="480"/>
        <v>2A</v>
      </c>
      <c r="F310" s="367" t="str">
        <f t="shared" si="480"/>
        <v/>
      </c>
      <c r="G310" s="472" t="str">
        <f t="shared" si="480"/>
        <v/>
      </c>
      <c r="H310" s="367" t="str">
        <f t="shared" si="480"/>
        <v>6A</v>
      </c>
      <c r="I310" s="367" t="str">
        <f t="shared" si="480"/>
        <v/>
      </c>
      <c r="J310" s="367" t="str">
        <f t="shared" ref="J310:AU310" si="481">IF(J276=J228,J243,IF(J276=J229,J244,IF(J276=J230,J245,IF(J276=J231,J246,IF(J276=J232,J247,IF(J276=J233,J248,IF(J276=J234,J249,IF(J276=J235,J250,IF(J276=J236,J251,IF(J276=J237,J252,IF(J276=J238,J253,IF(J276=J239,J254,IF(J276=J240,J255,IF(J276=J241,J256,""))))))))))))))</f>
        <v/>
      </c>
      <c r="K310" s="472" t="str">
        <f t="shared" si="481"/>
        <v/>
      </c>
      <c r="L310" s="367" t="str">
        <f t="shared" si="481"/>
        <v>4A</v>
      </c>
      <c r="M310" s="367" t="str">
        <f t="shared" si="481"/>
        <v/>
      </c>
      <c r="N310" s="367" t="str">
        <f t="shared" si="481"/>
        <v>2A</v>
      </c>
      <c r="O310" s="367" t="str">
        <f t="shared" si="481"/>
        <v>6A</v>
      </c>
      <c r="P310" s="472" t="str">
        <f t="shared" si="481"/>
        <v/>
      </c>
      <c r="Q310" s="367" t="str">
        <f t="shared" si="481"/>
        <v/>
      </c>
      <c r="R310" s="367" t="str">
        <f t="shared" si="481"/>
        <v/>
      </c>
      <c r="S310" s="367" t="str">
        <f t="shared" si="481"/>
        <v/>
      </c>
      <c r="T310" s="472" t="str">
        <f t="shared" si="481"/>
        <v/>
      </c>
      <c r="U310" s="367" t="str">
        <f t="shared" si="481"/>
        <v/>
      </c>
      <c r="V310" s="367" t="str">
        <f t="shared" si="481"/>
        <v/>
      </c>
      <c r="W310" s="367" t="str">
        <f t="shared" si="481"/>
        <v>2A</v>
      </c>
      <c r="X310" s="367" t="str">
        <f t="shared" si="481"/>
        <v>4A</v>
      </c>
      <c r="Y310" s="472" t="str">
        <f t="shared" si="481"/>
        <v/>
      </c>
      <c r="Z310" s="367" t="str">
        <f t="shared" si="481"/>
        <v/>
      </c>
      <c r="AA310" s="367" t="str">
        <f t="shared" si="481"/>
        <v/>
      </c>
      <c r="AB310" s="367" t="str">
        <f t="shared" si="481"/>
        <v>6A</v>
      </c>
      <c r="AC310" s="472" t="str">
        <f t="shared" si="481"/>
        <v/>
      </c>
      <c r="AD310" s="367" t="str">
        <f t="shared" si="481"/>
        <v>4A</v>
      </c>
      <c r="AE310" s="367" t="str">
        <f t="shared" si="481"/>
        <v/>
      </c>
      <c r="AF310" s="367" t="str">
        <f t="shared" si="481"/>
        <v>6A</v>
      </c>
      <c r="AG310" s="367" t="str">
        <f t="shared" si="481"/>
        <v>6A</v>
      </c>
      <c r="AH310" s="472" t="str">
        <f t="shared" si="481"/>
        <v/>
      </c>
      <c r="AI310" s="367" t="str">
        <f t="shared" si="481"/>
        <v>2A</v>
      </c>
      <c r="AJ310" s="367" t="str">
        <f t="shared" si="481"/>
        <v>4A</v>
      </c>
      <c r="AK310" s="367" t="str">
        <f t="shared" si="481"/>
        <v/>
      </c>
      <c r="AL310" s="472" t="str">
        <f t="shared" si="481"/>
        <v/>
      </c>
      <c r="AM310" s="367" t="str">
        <f t="shared" si="481"/>
        <v>2A</v>
      </c>
      <c r="AN310" s="367" t="str">
        <f t="shared" si="481"/>
        <v>2A</v>
      </c>
      <c r="AO310" s="367" t="str">
        <f t="shared" si="481"/>
        <v/>
      </c>
      <c r="AP310" s="367" t="str">
        <f t="shared" si="481"/>
        <v/>
      </c>
      <c r="AQ310" s="472" t="str">
        <f t="shared" si="481"/>
        <v/>
      </c>
      <c r="AR310" s="367" t="str">
        <f t="shared" si="481"/>
        <v/>
      </c>
      <c r="AS310" s="367" t="str">
        <f t="shared" si="481"/>
        <v/>
      </c>
      <c r="AT310" s="367" t="str">
        <f t="shared" si="481"/>
        <v>6A</v>
      </c>
      <c r="AU310" s="472" t="str">
        <f t="shared" si="481"/>
        <v/>
      </c>
      <c r="AV310" s="50"/>
      <c r="AX310" s="66"/>
      <c r="AY310" s="66"/>
      <c r="AZ310" s="66"/>
      <c r="BA310" s="66"/>
      <c r="BB310" s="66"/>
      <c r="BC310" s="66"/>
      <c r="BD310" s="66"/>
      <c r="BE310" s="66"/>
      <c r="BF310" s="66"/>
      <c r="BG310" s="66"/>
      <c r="BH310" s="66"/>
      <c r="BI310" s="66"/>
      <c r="BJ310" s="66"/>
      <c r="BK310" s="66"/>
      <c r="BL310" s="66"/>
      <c r="BM310" s="66"/>
      <c r="BN310" s="66"/>
      <c r="BO310" s="66"/>
      <c r="BP310" s="66"/>
      <c r="BQ310" s="66"/>
      <c r="BR310" s="66"/>
      <c r="BS310" s="66"/>
      <c r="BT310" s="66"/>
      <c r="BU310" s="66"/>
      <c r="BV310" s="66"/>
      <c r="BW310" s="66"/>
      <c r="BX310" s="66"/>
      <c r="BY310" s="66"/>
      <c r="BZ310" s="66"/>
      <c r="CA310" s="66"/>
      <c r="CB310" s="66"/>
      <c r="CC310" s="66"/>
      <c r="CD310" s="66"/>
      <c r="CE310" s="66"/>
      <c r="CF310" s="66"/>
      <c r="CG310" s="66"/>
      <c r="CH310" s="66"/>
      <c r="CI310" s="66"/>
      <c r="CJ310" s="66"/>
      <c r="CK310" s="66"/>
      <c r="CL310" s="66"/>
      <c r="CM310" s="66"/>
      <c r="CN310" s="66"/>
      <c r="CO310" s="66"/>
      <c r="CP310" s="66"/>
      <c r="CQ310" s="66"/>
      <c r="CR310" s="66"/>
      <c r="CS310" s="66"/>
      <c r="CT310" s="66"/>
      <c r="CU310" s="66"/>
      <c r="CV310" s="66"/>
      <c r="CW310" s="66"/>
      <c r="CX310" s="66"/>
      <c r="CY310" s="66"/>
      <c r="CZ310" s="66"/>
      <c r="DA310" s="66"/>
      <c r="DB310" s="66"/>
      <c r="DC310" s="66"/>
      <c r="DD310" s="66"/>
      <c r="DE310" s="66"/>
      <c r="DF310" s="66"/>
      <c r="DG310" s="66"/>
      <c r="DH310" s="66"/>
      <c r="DI310" s="66"/>
      <c r="DJ310" s="66"/>
      <c r="DK310" s="66"/>
      <c r="DL310" s="66"/>
      <c r="DM310" s="66"/>
      <c r="DN310" s="66"/>
      <c r="DO310" s="66"/>
      <c r="DP310" s="66"/>
    </row>
    <row r="311" spans="1:120" x14ac:dyDescent="0.25">
      <c r="A311" s="48">
        <f t="shared" si="448"/>
        <v>122</v>
      </c>
      <c r="B311" s="49">
        <f>B310+1</f>
        <v>19</v>
      </c>
      <c r="C311" s="366" t="str">
        <f>IF(C277=C228,C243,IF(C277=C229,C244,IF(C277=C230,C245,IF(C277=C231,C246,IF(C277=C232,C247,IF(C277=C233,C248,IF(C277=C234,C249,IF(C277=C235,C250,IF(C277=C236,C251,IF(C277=C237,C252,IF(C277=C238,C253,IF(C277=C239,C254,IF(C277=C240,C255,IF(C277=C241,C256,""))))))))))))))</f>
        <v>2A</v>
      </c>
      <c r="D311" s="367" t="str">
        <f t="shared" ref="D311:I311" si="482">IF(D277=D228,D243,IF(D277=D229,D244,IF(D277=D230,D245,IF(D277=D231,D246,IF(D277=D232,D247,IF(D277=D233,D248,IF(D277=D234,D249,IF(D277=D235,D250,IF(D277=D236,D251,IF(D277=D237,D252,IF(D277=D238,D253,IF(D277=D239,D254,IF(D277=D240,D255,IF(D277=D241,D256,""))))))))))))))</f>
        <v/>
      </c>
      <c r="E311" s="367" t="str">
        <f t="shared" si="482"/>
        <v/>
      </c>
      <c r="F311" s="367" t="str">
        <f t="shared" si="482"/>
        <v>4A</v>
      </c>
      <c r="G311" s="472" t="str">
        <f t="shared" si="482"/>
        <v/>
      </c>
      <c r="H311" s="367" t="str">
        <f t="shared" si="482"/>
        <v>1A</v>
      </c>
      <c r="I311" s="367" t="str">
        <f t="shared" si="482"/>
        <v/>
      </c>
      <c r="J311" s="367" t="str">
        <f t="shared" ref="J311:AU311" si="483">IF(J277=J228,J243,IF(J277=J229,J244,IF(J277=J230,J245,IF(J277=J231,J246,IF(J277=J232,J247,IF(J277=J233,J248,IF(J277=J234,J249,IF(J277=J235,J250,IF(J277=J236,J251,IF(J277=J237,J252,IF(J277=J238,J253,IF(J277=J239,J254,IF(J277=J240,J255,IF(J277=J241,J256,""))))))))))))))</f>
        <v>6A</v>
      </c>
      <c r="K311" s="472" t="str">
        <f t="shared" si="483"/>
        <v/>
      </c>
      <c r="L311" s="367" t="str">
        <f t="shared" si="483"/>
        <v/>
      </c>
      <c r="M311" s="367" t="str">
        <f t="shared" si="483"/>
        <v>7A</v>
      </c>
      <c r="N311" s="367" t="str">
        <f t="shared" si="483"/>
        <v/>
      </c>
      <c r="O311" s="367" t="str">
        <f t="shared" si="483"/>
        <v>1A</v>
      </c>
      <c r="P311" s="472" t="str">
        <f t="shared" si="483"/>
        <v/>
      </c>
      <c r="Q311" s="367" t="str">
        <f t="shared" si="483"/>
        <v>3A</v>
      </c>
      <c r="R311" s="367" t="str">
        <f t="shared" si="483"/>
        <v>6A</v>
      </c>
      <c r="S311" s="367" t="str">
        <f t="shared" si="483"/>
        <v/>
      </c>
      <c r="T311" s="472" t="str">
        <f t="shared" si="483"/>
        <v/>
      </c>
      <c r="U311" s="367" t="str">
        <f t="shared" si="483"/>
        <v>5A</v>
      </c>
      <c r="V311" s="367" t="str">
        <f t="shared" si="483"/>
        <v>7A</v>
      </c>
      <c r="W311" s="367" t="str">
        <f t="shared" si="483"/>
        <v>4A</v>
      </c>
      <c r="X311" s="367" t="str">
        <f t="shared" si="483"/>
        <v>1A</v>
      </c>
      <c r="Y311" s="472" t="str">
        <f t="shared" si="483"/>
        <v/>
      </c>
      <c r="Z311" s="367" t="str">
        <f t="shared" si="483"/>
        <v>3A</v>
      </c>
      <c r="AA311" s="367" t="str">
        <f t="shared" si="483"/>
        <v/>
      </c>
      <c r="AB311" s="367" t="str">
        <f t="shared" si="483"/>
        <v/>
      </c>
      <c r="AC311" s="472" t="str">
        <f t="shared" si="483"/>
        <v/>
      </c>
      <c r="AD311" s="367" t="str">
        <f t="shared" si="483"/>
        <v>2A</v>
      </c>
      <c r="AE311" s="367" t="str">
        <f t="shared" si="483"/>
        <v>5A</v>
      </c>
      <c r="AF311" s="367" t="str">
        <f t="shared" si="483"/>
        <v>4A</v>
      </c>
      <c r="AG311" s="367" t="str">
        <f t="shared" si="483"/>
        <v/>
      </c>
      <c r="AH311" s="472" t="str">
        <f t="shared" si="483"/>
        <v/>
      </c>
      <c r="AI311" s="367" t="str">
        <f t="shared" si="483"/>
        <v>7A</v>
      </c>
      <c r="AJ311" s="367" t="str">
        <f t="shared" si="483"/>
        <v>3A</v>
      </c>
      <c r="AK311" s="367" t="str">
        <f t="shared" si="483"/>
        <v>6A</v>
      </c>
      <c r="AL311" s="472" t="str">
        <f t="shared" si="483"/>
        <v/>
      </c>
      <c r="AM311" s="367" t="str">
        <f t="shared" si="483"/>
        <v/>
      </c>
      <c r="AN311" s="367" t="str">
        <f t="shared" si="483"/>
        <v/>
      </c>
      <c r="AO311" s="367" t="str">
        <f t="shared" si="483"/>
        <v>5A</v>
      </c>
      <c r="AP311" s="367" t="str">
        <f t="shared" si="483"/>
        <v/>
      </c>
      <c r="AQ311" s="472" t="str">
        <f t="shared" si="483"/>
        <v/>
      </c>
      <c r="AR311" s="367" t="str">
        <f t="shared" si="483"/>
        <v/>
      </c>
      <c r="AS311" s="367" t="str">
        <f t="shared" si="483"/>
        <v>2A</v>
      </c>
      <c r="AT311" s="367" t="str">
        <f t="shared" si="483"/>
        <v/>
      </c>
      <c r="AU311" s="472" t="str">
        <f t="shared" si="483"/>
        <v/>
      </c>
      <c r="AV311" s="50"/>
      <c r="AX311" s="66"/>
      <c r="AY311" s="66"/>
      <c r="AZ311" s="66"/>
      <c r="BA311" s="66"/>
      <c r="BB311" s="66"/>
      <c r="BC311" s="66"/>
      <c r="BD311" s="66"/>
      <c r="BE311" s="66"/>
      <c r="BF311" s="66"/>
      <c r="BG311" s="66"/>
      <c r="BH311" s="66"/>
      <c r="BI311" s="66"/>
      <c r="BJ311" s="66"/>
      <c r="BK311" s="66"/>
      <c r="BL311" s="66"/>
      <c r="BM311" s="66"/>
      <c r="BN311" s="66"/>
      <c r="BO311" s="66"/>
      <c r="BP311" s="66"/>
      <c r="BQ311" s="66"/>
      <c r="BR311" s="66"/>
      <c r="BS311" s="66"/>
      <c r="BT311" s="66"/>
      <c r="BU311" s="66"/>
      <c r="BV311" s="66"/>
      <c r="BW311" s="66"/>
      <c r="BX311" s="66"/>
      <c r="BY311" s="66"/>
      <c r="BZ311" s="66"/>
      <c r="CA311" s="66"/>
      <c r="CB311" s="66"/>
      <c r="CC311" s="66"/>
      <c r="CD311" s="66"/>
      <c r="CE311" s="66"/>
      <c r="CF311" s="66"/>
      <c r="CG311" s="66"/>
      <c r="CH311" s="66"/>
      <c r="CI311" s="66"/>
      <c r="CJ311" s="66"/>
      <c r="CK311" s="66"/>
      <c r="CL311" s="66"/>
      <c r="CM311" s="66"/>
      <c r="CN311" s="66"/>
      <c r="CO311" s="66"/>
      <c r="CP311" s="66"/>
      <c r="CQ311" s="66"/>
      <c r="CR311" s="66"/>
      <c r="CS311" s="66"/>
      <c r="CT311" s="66"/>
      <c r="CU311" s="66"/>
      <c r="CV311" s="66"/>
      <c r="CW311" s="66"/>
      <c r="CX311" s="66"/>
      <c r="CY311" s="66"/>
      <c r="CZ311" s="66"/>
      <c r="DA311" s="66"/>
      <c r="DB311" s="66"/>
      <c r="DC311" s="66"/>
      <c r="DD311" s="66"/>
      <c r="DE311" s="66"/>
      <c r="DF311" s="66"/>
      <c r="DG311" s="66"/>
      <c r="DH311" s="66"/>
      <c r="DI311" s="66"/>
      <c r="DJ311" s="66"/>
      <c r="DK311" s="66"/>
      <c r="DL311" s="66"/>
      <c r="DM311" s="66"/>
      <c r="DN311" s="66"/>
      <c r="DO311" s="66"/>
      <c r="DP311" s="66"/>
    </row>
    <row r="312" spans="1:120" x14ac:dyDescent="0.25">
      <c r="A312" s="48">
        <f t="shared" si="448"/>
        <v>123</v>
      </c>
      <c r="B312" s="49">
        <f t="shared" si="449"/>
        <v>20</v>
      </c>
      <c r="C312" s="366" t="str">
        <f>IF(C278=C228,C243,IF(C278=C229,C244,IF(C278=C230,C245,IF(C278=C231,C246,IF(C278=C232,C247,IF(C278=C233,C248,IF(C278=C234,C249,IF(C278=C235,C250,IF(C278=C236,C251,IF(C278=C237,C252,IF(C278=C238,C253,IF(C278=C239,C254,IF(C278=C240,C255,IF(C278=C241,C256,""))))))))))))))</f>
        <v/>
      </c>
      <c r="D312" s="367" t="str">
        <f t="shared" ref="D312:I312" si="484">IF(D278=D228,D243,IF(D278=D229,D244,IF(D278=D230,D245,IF(D278=D231,D246,IF(D278=D232,D247,IF(D278=D233,D248,IF(D278=D234,D249,IF(D278=D235,D250,IF(D278=D236,D251,IF(D278=D237,D252,IF(D278=D238,D253,IF(D278=D239,D254,IF(D278=D240,D255,IF(D278=D241,D256,""))))))))))))))</f>
        <v>10A</v>
      </c>
      <c r="E312" s="367" t="str">
        <f t="shared" si="484"/>
        <v/>
      </c>
      <c r="F312" s="367" t="str">
        <f t="shared" si="484"/>
        <v/>
      </c>
      <c r="G312" s="472" t="str">
        <f t="shared" si="484"/>
        <v/>
      </c>
      <c r="H312" s="367" t="str">
        <f t="shared" si="484"/>
        <v/>
      </c>
      <c r="I312" s="367" t="str">
        <f t="shared" si="484"/>
        <v/>
      </c>
      <c r="J312" s="367" t="str">
        <f t="shared" ref="J312:AU312" si="485">IF(J278=J228,J243,IF(J278=J229,J244,IF(J278=J230,J245,IF(J278=J231,J246,IF(J278=J232,J247,IF(J278=J233,J248,IF(J278=J234,J249,IF(J278=J235,J250,IF(J278=J236,J251,IF(J278=J237,J252,IF(J278=J238,J253,IF(J278=J239,J254,IF(J278=J240,J255,IF(J278=J241,J256,""))))))))))))))</f>
        <v/>
      </c>
      <c r="K312" s="472" t="str">
        <f t="shared" si="485"/>
        <v/>
      </c>
      <c r="L312" s="367" t="str">
        <f t="shared" si="485"/>
        <v/>
      </c>
      <c r="M312" s="367" t="str">
        <f t="shared" si="485"/>
        <v/>
      </c>
      <c r="N312" s="367" t="str">
        <f t="shared" si="485"/>
        <v/>
      </c>
      <c r="O312" s="367" t="str">
        <f t="shared" si="485"/>
        <v/>
      </c>
      <c r="P312" s="472" t="str">
        <f t="shared" si="485"/>
        <v/>
      </c>
      <c r="Q312" s="367" t="str">
        <f t="shared" si="485"/>
        <v/>
      </c>
      <c r="R312" s="367" t="str">
        <f t="shared" si="485"/>
        <v>9A</v>
      </c>
      <c r="S312" s="367" t="str">
        <f t="shared" si="485"/>
        <v>10A</v>
      </c>
      <c r="T312" s="472" t="str">
        <f t="shared" si="485"/>
        <v/>
      </c>
      <c r="U312" s="367" t="str">
        <f t="shared" si="485"/>
        <v/>
      </c>
      <c r="V312" s="367" t="str">
        <f t="shared" si="485"/>
        <v/>
      </c>
      <c r="W312" s="367" t="str">
        <f t="shared" si="485"/>
        <v/>
      </c>
      <c r="X312" s="367" t="str">
        <f t="shared" si="485"/>
        <v/>
      </c>
      <c r="Y312" s="472" t="str">
        <f t="shared" si="485"/>
        <v/>
      </c>
      <c r="Z312" s="367" t="str">
        <f t="shared" si="485"/>
        <v/>
      </c>
      <c r="AA312" s="367" t="str">
        <f t="shared" si="485"/>
        <v/>
      </c>
      <c r="AB312" s="367" t="str">
        <f t="shared" si="485"/>
        <v>10A</v>
      </c>
      <c r="AC312" s="472" t="str">
        <f t="shared" si="485"/>
        <v/>
      </c>
      <c r="AD312" s="367" t="str">
        <f t="shared" si="485"/>
        <v/>
      </c>
      <c r="AE312" s="367" t="str">
        <f t="shared" si="485"/>
        <v/>
      </c>
      <c r="AF312" s="367" t="str">
        <f t="shared" si="485"/>
        <v/>
      </c>
      <c r="AG312" s="367" t="str">
        <f t="shared" si="485"/>
        <v>9A</v>
      </c>
      <c r="AH312" s="472" t="str">
        <f t="shared" si="485"/>
        <v/>
      </c>
      <c r="AI312" s="367" t="str">
        <f t="shared" si="485"/>
        <v>10A</v>
      </c>
      <c r="AJ312" s="367" t="str">
        <f t="shared" si="485"/>
        <v/>
      </c>
      <c r="AK312" s="367" t="str">
        <f t="shared" si="485"/>
        <v/>
      </c>
      <c r="AL312" s="472" t="str">
        <f t="shared" si="485"/>
        <v/>
      </c>
      <c r="AM312" s="367" t="str">
        <f t="shared" si="485"/>
        <v/>
      </c>
      <c r="AN312" s="367" t="str">
        <f t="shared" si="485"/>
        <v/>
      </c>
      <c r="AO312" s="367" t="str">
        <f t="shared" si="485"/>
        <v/>
      </c>
      <c r="AP312" s="367" t="str">
        <f t="shared" si="485"/>
        <v>9A</v>
      </c>
      <c r="AQ312" s="472" t="str">
        <f t="shared" si="485"/>
        <v/>
      </c>
      <c r="AR312" s="367" t="str">
        <f t="shared" si="485"/>
        <v/>
      </c>
      <c r="AS312" s="367" t="str">
        <f t="shared" si="485"/>
        <v/>
      </c>
      <c r="AT312" s="367" t="str">
        <f t="shared" si="485"/>
        <v/>
      </c>
      <c r="AU312" s="472" t="str">
        <f t="shared" si="485"/>
        <v/>
      </c>
      <c r="AV312" s="50"/>
      <c r="AX312" s="66"/>
      <c r="AY312" s="66"/>
      <c r="AZ312" s="66"/>
      <c r="BA312" s="66"/>
      <c r="BB312" s="66"/>
      <c r="BC312" s="66"/>
      <c r="BD312" s="66"/>
      <c r="BE312" s="66"/>
      <c r="BF312" s="66"/>
      <c r="BG312" s="66"/>
      <c r="BH312" s="66"/>
      <c r="BI312" s="66"/>
      <c r="BJ312" s="66"/>
      <c r="BK312" s="66"/>
      <c r="BL312" s="66"/>
      <c r="BM312" s="66"/>
      <c r="BN312" s="66"/>
      <c r="BO312" s="66"/>
      <c r="BP312" s="66"/>
      <c r="BQ312" s="66"/>
      <c r="BR312" s="66"/>
      <c r="BS312" s="66"/>
      <c r="BT312" s="66"/>
      <c r="BU312" s="66"/>
      <c r="BV312" s="66"/>
      <c r="BW312" s="66"/>
      <c r="BX312" s="66"/>
      <c r="BY312" s="66"/>
      <c r="BZ312" s="66"/>
      <c r="CA312" s="66"/>
      <c r="CB312" s="66"/>
      <c r="CC312" s="66"/>
      <c r="CD312" s="66"/>
      <c r="CE312" s="66"/>
      <c r="CF312" s="66"/>
      <c r="CG312" s="66"/>
      <c r="CH312" s="66"/>
      <c r="CI312" s="66"/>
      <c r="CJ312" s="66"/>
      <c r="CK312" s="66"/>
      <c r="CL312" s="66"/>
      <c r="CM312" s="66"/>
      <c r="CN312" s="66"/>
      <c r="CO312" s="66"/>
      <c r="CP312" s="66"/>
      <c r="CQ312" s="66"/>
      <c r="CR312" s="66"/>
      <c r="CS312" s="66"/>
      <c r="CT312" s="66"/>
      <c r="CU312" s="66"/>
      <c r="CV312" s="66"/>
      <c r="CW312" s="66"/>
      <c r="CX312" s="66"/>
      <c r="CY312" s="66"/>
      <c r="CZ312" s="66"/>
      <c r="DA312" s="66"/>
      <c r="DB312" s="66"/>
      <c r="DC312" s="66"/>
      <c r="DD312" s="66"/>
      <c r="DE312" s="66"/>
      <c r="DF312" s="66"/>
      <c r="DG312" s="66"/>
      <c r="DH312" s="66"/>
      <c r="DI312" s="66"/>
      <c r="DJ312" s="66"/>
      <c r="DK312" s="66"/>
      <c r="DL312" s="66"/>
      <c r="DM312" s="66"/>
      <c r="DN312" s="66"/>
      <c r="DO312" s="66"/>
      <c r="DP312" s="66"/>
    </row>
    <row r="313" spans="1:120" x14ac:dyDescent="0.25">
      <c r="A313" s="48">
        <f t="shared" si="448"/>
        <v>124</v>
      </c>
      <c r="B313" s="49">
        <f t="shared" si="449"/>
        <v>21</v>
      </c>
      <c r="C313" s="366" t="str">
        <f>IF(C279=C228,C243,IF(C279=C229,C244,IF(C279=C230,C245,IF(C279=C231,C246,IF(C279=C232,C247,IF(C279=C233,C248,IF(C279=C234,C249,IF(C279=C235,C250,IF(C279=C236,C251,IF(C279=C237,C252,IF(C279=C238,C253,IF(C279=C239,C254,IF(C279=C240,C255,IF(C279=C241,C256,""))))))))))))))</f>
        <v/>
      </c>
      <c r="D313" s="367" t="str">
        <f t="shared" ref="D313:I313" si="486">IF(D279=D228,D243,IF(D279=D229,D244,IF(D279=D230,D245,IF(D279=D231,D246,IF(D279=D232,D247,IF(D279=D233,D248,IF(D279=D234,D249,IF(D279=D235,D250,IF(D279=D236,D251,IF(D279=D237,D252,IF(D279=D238,D253,IF(D279=D239,D254,IF(D279=D240,D255,IF(D279=D241,D256,""))))))))))))))</f>
        <v>2A</v>
      </c>
      <c r="E313" s="367" t="str">
        <f t="shared" si="486"/>
        <v/>
      </c>
      <c r="F313" s="367" t="str">
        <f t="shared" si="486"/>
        <v/>
      </c>
      <c r="G313" s="472" t="str">
        <f t="shared" si="486"/>
        <v>P2</v>
      </c>
      <c r="H313" s="367" t="str">
        <f t="shared" si="486"/>
        <v/>
      </c>
      <c r="I313" s="367" t="str">
        <f t="shared" si="486"/>
        <v/>
      </c>
      <c r="J313" s="367" t="str">
        <f t="shared" ref="J313:AU313" si="487">IF(J279=J228,J243,IF(J279=J229,J244,IF(J279=J230,J245,IF(J279=J231,J246,IF(J279=J232,J247,IF(J279=J233,J248,IF(J279=J234,J249,IF(J279=J235,J250,IF(J279=J236,J251,IF(J279=J237,J252,IF(J279=J238,J253,IF(J279=J239,J254,IF(J279=J240,J255,IF(J279=J241,J256,""))))))))))))))</f>
        <v>4A</v>
      </c>
      <c r="K313" s="472" t="str">
        <f t="shared" si="487"/>
        <v/>
      </c>
      <c r="L313" s="367" t="str">
        <f t="shared" si="487"/>
        <v/>
      </c>
      <c r="M313" s="367" t="str">
        <f t="shared" si="487"/>
        <v>2A</v>
      </c>
      <c r="N313" s="367" t="str">
        <f t="shared" si="487"/>
        <v/>
      </c>
      <c r="O313" s="367" t="str">
        <f t="shared" si="487"/>
        <v>P2</v>
      </c>
      <c r="P313" s="472" t="str">
        <f t="shared" si="487"/>
        <v/>
      </c>
      <c r="Q313" s="367" t="str">
        <f t="shared" si="487"/>
        <v>4A</v>
      </c>
      <c r="R313" s="367" t="str">
        <f t="shared" si="487"/>
        <v>P2</v>
      </c>
      <c r="S313" s="367" t="str">
        <f t="shared" si="487"/>
        <v>1A</v>
      </c>
      <c r="T313" s="472" t="str">
        <f t="shared" si="487"/>
        <v/>
      </c>
      <c r="U313" s="367" t="str">
        <f t="shared" si="487"/>
        <v/>
      </c>
      <c r="V313" s="367" t="str">
        <f t="shared" si="487"/>
        <v/>
      </c>
      <c r="W313" s="367" t="str">
        <f t="shared" si="487"/>
        <v/>
      </c>
      <c r="X313" s="367" t="str">
        <f t="shared" si="487"/>
        <v>P2</v>
      </c>
      <c r="Y313" s="472" t="str">
        <f t="shared" si="487"/>
        <v/>
      </c>
      <c r="Z313" s="367" t="str">
        <f t="shared" si="487"/>
        <v>2A</v>
      </c>
      <c r="AA313" s="367" t="str">
        <f t="shared" si="487"/>
        <v>P2</v>
      </c>
      <c r="AB313" s="367" t="str">
        <f t="shared" si="487"/>
        <v>4A</v>
      </c>
      <c r="AC313" s="472" t="str">
        <f t="shared" si="487"/>
        <v/>
      </c>
      <c r="AD313" s="367" t="str">
        <f t="shared" si="487"/>
        <v/>
      </c>
      <c r="AE313" s="367" t="str">
        <f t="shared" si="487"/>
        <v>2A</v>
      </c>
      <c r="AF313" s="367" t="str">
        <f t="shared" si="487"/>
        <v/>
      </c>
      <c r="AG313" s="367" t="str">
        <f t="shared" si="487"/>
        <v>P2</v>
      </c>
      <c r="AH313" s="472" t="str">
        <f t="shared" si="487"/>
        <v/>
      </c>
      <c r="AI313" s="367" t="str">
        <f t="shared" si="487"/>
        <v>4A</v>
      </c>
      <c r="AJ313" s="367" t="str">
        <f t="shared" si="487"/>
        <v>P2</v>
      </c>
      <c r="AK313" s="367" t="str">
        <f t="shared" si="487"/>
        <v/>
      </c>
      <c r="AL313" s="472" t="str">
        <f t="shared" si="487"/>
        <v/>
      </c>
      <c r="AM313" s="367" t="str">
        <f t="shared" si="487"/>
        <v/>
      </c>
      <c r="AN313" s="367" t="str">
        <f t="shared" si="487"/>
        <v/>
      </c>
      <c r="AO313" s="367" t="str">
        <f t="shared" si="487"/>
        <v/>
      </c>
      <c r="AP313" s="367" t="str">
        <f t="shared" si="487"/>
        <v>4A</v>
      </c>
      <c r="AQ313" s="472" t="str">
        <f t="shared" si="487"/>
        <v/>
      </c>
      <c r="AR313" s="367" t="str">
        <f t="shared" si="487"/>
        <v>2A</v>
      </c>
      <c r="AS313" s="367" t="str">
        <f t="shared" si="487"/>
        <v/>
      </c>
      <c r="AT313" s="367" t="str">
        <f t="shared" si="487"/>
        <v/>
      </c>
      <c r="AU313" s="472" t="str">
        <f t="shared" si="487"/>
        <v/>
      </c>
      <c r="AV313" s="50"/>
      <c r="AX313" s="66"/>
      <c r="AY313" s="66"/>
      <c r="AZ313" s="66"/>
      <c r="BA313" s="66"/>
      <c r="BB313" s="66"/>
      <c r="BC313" s="66"/>
      <c r="BD313" s="66"/>
      <c r="BE313" s="66"/>
      <c r="BF313" s="66"/>
      <c r="BG313" s="66"/>
      <c r="BH313" s="66"/>
      <c r="BI313" s="66"/>
      <c r="BJ313" s="66"/>
      <c r="BK313" s="66"/>
      <c r="BL313" s="66"/>
      <c r="BM313" s="66"/>
      <c r="BN313" s="66"/>
      <c r="BO313" s="66"/>
      <c r="BP313" s="66"/>
      <c r="BQ313" s="66"/>
      <c r="BR313" s="66"/>
      <c r="BS313" s="66"/>
      <c r="BT313" s="66"/>
      <c r="BU313" s="66"/>
      <c r="BV313" s="66"/>
      <c r="BW313" s="66"/>
      <c r="BX313" s="66"/>
      <c r="BY313" s="66"/>
      <c r="BZ313" s="66"/>
      <c r="CA313" s="66"/>
      <c r="CB313" s="66"/>
      <c r="CC313" s="66"/>
      <c r="CD313" s="66"/>
      <c r="CE313" s="66"/>
      <c r="CF313" s="66"/>
      <c r="CG313" s="66"/>
      <c r="CH313" s="66"/>
      <c r="CI313" s="66"/>
      <c r="CJ313" s="66"/>
      <c r="CK313" s="66"/>
      <c r="CL313" s="66"/>
      <c r="CM313" s="66"/>
      <c r="CN313" s="66"/>
      <c r="CO313" s="66"/>
      <c r="CP313" s="66"/>
      <c r="CQ313" s="66"/>
      <c r="CR313" s="66"/>
      <c r="CS313" s="66"/>
      <c r="CT313" s="66"/>
      <c r="CU313" s="66"/>
      <c r="CV313" s="66"/>
      <c r="CW313" s="66"/>
      <c r="CX313" s="66"/>
      <c r="CY313" s="66"/>
      <c r="CZ313" s="66"/>
      <c r="DA313" s="66"/>
      <c r="DB313" s="66"/>
      <c r="DC313" s="66"/>
      <c r="DD313" s="66"/>
      <c r="DE313" s="66"/>
      <c r="DF313" s="66"/>
      <c r="DG313" s="66"/>
      <c r="DH313" s="66"/>
      <c r="DI313" s="66"/>
      <c r="DJ313" s="66"/>
      <c r="DK313" s="66"/>
      <c r="DL313" s="66"/>
      <c r="DM313" s="66"/>
      <c r="DN313" s="66"/>
      <c r="DO313" s="66"/>
      <c r="DP313" s="66"/>
    </row>
    <row r="314" spans="1:120" x14ac:dyDescent="0.25">
      <c r="A314" s="48">
        <f t="shared" si="448"/>
        <v>125</v>
      </c>
      <c r="B314" s="49">
        <f t="shared" si="449"/>
        <v>22</v>
      </c>
      <c r="C314" s="366" t="str">
        <f>IF(C280=C228,C243,IF(C280=C229,C244,IF(C280=C230,C245,IF(C280=C231,C246,IF(C280=C232,C247,IF(C280=C233,C248,IF(C280=C234,C249,IF(C280=C235,C250,IF(C280=C236,C251,IF(C280=C237,C252,IF(C280=C238,C253,IF(C280=C239,C254,IF(C280=C240,C255,IF(C280=C241,C256,""))))))))))))))</f>
        <v>BTC</v>
      </c>
      <c r="D314" s="367" t="str">
        <f t="shared" ref="D314:I314" si="488">IF(D280=D228,D243,IF(D280=D229,D244,IF(D280=D230,D245,IF(D280=D231,D246,IF(D280=D232,D247,IF(D280=D233,D248,IF(D280=D234,D249,IF(D280=D235,D250,IF(D280=D236,D251,IF(D280=D237,D252,IF(D280=D238,D253,IF(D280=D239,D254,IF(D280=D240,D255,IF(D280=D241,D256,""))))))))))))))</f>
        <v>BTC</v>
      </c>
      <c r="E314" s="367" t="str">
        <f t="shared" si="488"/>
        <v>BTC</v>
      </c>
      <c r="F314" s="367" t="str">
        <f t="shared" si="488"/>
        <v>9A</v>
      </c>
      <c r="G314" s="472" t="str">
        <f t="shared" si="488"/>
        <v/>
      </c>
      <c r="H314" s="367" t="str">
        <f t="shared" si="488"/>
        <v/>
      </c>
      <c r="I314" s="367" t="str">
        <f t="shared" si="488"/>
        <v>10A</v>
      </c>
      <c r="J314" s="367" t="str">
        <f t="shared" ref="J314:AU314" si="489">IF(J280=J228,J243,IF(J280=J229,J244,IF(J280=J230,J245,IF(J280=J231,J246,IF(J280=J232,J247,IF(J280=J233,J248,IF(J280=J234,J249,IF(J280=J235,J250,IF(J280=J236,J251,IF(J280=J237,J252,IF(J280=J238,J253,IF(J280=J239,J254,IF(J280=J240,J255,IF(J280=J241,J256,""))))))))))))))</f>
        <v/>
      </c>
      <c r="K314" s="472" t="str">
        <f t="shared" si="489"/>
        <v/>
      </c>
      <c r="L314" s="367" t="str">
        <f t="shared" si="489"/>
        <v>BTC</v>
      </c>
      <c r="M314" s="367" t="str">
        <f t="shared" si="489"/>
        <v>BTC</v>
      </c>
      <c r="N314" s="367" t="str">
        <f t="shared" si="489"/>
        <v>BTC</v>
      </c>
      <c r="O314" s="367" t="str">
        <f t="shared" si="489"/>
        <v>9A</v>
      </c>
      <c r="P314" s="472" t="str">
        <f t="shared" si="489"/>
        <v/>
      </c>
      <c r="Q314" s="367" t="str">
        <f t="shared" si="489"/>
        <v/>
      </c>
      <c r="R314" s="367" t="str">
        <f t="shared" si="489"/>
        <v/>
      </c>
      <c r="S314" s="367" t="str">
        <f t="shared" si="489"/>
        <v/>
      </c>
      <c r="T314" s="472" t="str">
        <f t="shared" si="489"/>
        <v/>
      </c>
      <c r="U314" s="367" t="str">
        <f t="shared" si="489"/>
        <v>BTC</v>
      </c>
      <c r="V314" s="367" t="str">
        <f t="shared" si="489"/>
        <v>BTC</v>
      </c>
      <c r="W314" s="367" t="str">
        <f t="shared" si="489"/>
        <v>BTC</v>
      </c>
      <c r="X314" s="367" t="str">
        <f t="shared" si="489"/>
        <v/>
      </c>
      <c r="Y314" s="472" t="str">
        <f t="shared" si="489"/>
        <v/>
      </c>
      <c r="Z314" s="367" t="str">
        <f t="shared" si="489"/>
        <v>10A</v>
      </c>
      <c r="AA314" s="367" t="str">
        <f t="shared" si="489"/>
        <v/>
      </c>
      <c r="AB314" s="367" t="str">
        <f t="shared" si="489"/>
        <v/>
      </c>
      <c r="AC314" s="472" t="str">
        <f t="shared" si="489"/>
        <v/>
      </c>
      <c r="AD314" s="367" t="str">
        <f t="shared" si="489"/>
        <v>BTC</v>
      </c>
      <c r="AE314" s="367" t="str">
        <f t="shared" si="489"/>
        <v>BTC</v>
      </c>
      <c r="AF314" s="367" t="str">
        <f t="shared" si="489"/>
        <v>9A</v>
      </c>
      <c r="AG314" s="367" t="str">
        <f t="shared" si="489"/>
        <v/>
      </c>
      <c r="AH314" s="472" t="str">
        <f t="shared" si="489"/>
        <v/>
      </c>
      <c r="AI314" s="367" t="str">
        <f t="shared" si="489"/>
        <v/>
      </c>
      <c r="AJ314" s="367" t="str">
        <f t="shared" si="489"/>
        <v/>
      </c>
      <c r="AK314" s="367" t="str">
        <f t="shared" si="489"/>
        <v>10A</v>
      </c>
      <c r="AL314" s="472" t="str">
        <f t="shared" si="489"/>
        <v/>
      </c>
      <c r="AM314" s="367" t="str">
        <f t="shared" si="489"/>
        <v>BTC</v>
      </c>
      <c r="AN314" s="367" t="str">
        <f t="shared" si="489"/>
        <v>9A</v>
      </c>
      <c r="AO314" s="367" t="str">
        <f t="shared" si="489"/>
        <v/>
      </c>
      <c r="AP314" s="367" t="str">
        <f t="shared" si="489"/>
        <v/>
      </c>
      <c r="AQ314" s="472" t="str">
        <f t="shared" si="489"/>
        <v/>
      </c>
      <c r="AR314" s="367" t="str">
        <f t="shared" si="489"/>
        <v>10A</v>
      </c>
      <c r="AS314" s="367" t="str">
        <f t="shared" si="489"/>
        <v/>
      </c>
      <c r="AT314" s="367" t="str">
        <f t="shared" si="489"/>
        <v/>
      </c>
      <c r="AU314" s="472" t="str">
        <f t="shared" si="489"/>
        <v/>
      </c>
      <c r="AV314" s="50"/>
      <c r="AX314" s="66"/>
      <c r="AY314" s="66"/>
      <c r="AZ314" s="66"/>
      <c r="BA314" s="66"/>
      <c r="BB314" s="66"/>
      <c r="BC314" s="66"/>
      <c r="BD314" s="66"/>
      <c r="BE314" s="66"/>
      <c r="BF314" s="66"/>
      <c r="BG314" s="66"/>
      <c r="BH314" s="66"/>
      <c r="BI314" s="66"/>
      <c r="BJ314" s="66"/>
      <c r="BK314" s="66"/>
      <c r="BL314" s="66"/>
      <c r="BM314" s="66"/>
      <c r="BN314" s="66"/>
      <c r="BO314" s="66"/>
      <c r="BP314" s="66"/>
      <c r="BQ314" s="66"/>
      <c r="BR314" s="66"/>
      <c r="BS314" s="66"/>
      <c r="BT314" s="66"/>
      <c r="BU314" s="66"/>
      <c r="BV314" s="66"/>
      <c r="BW314" s="66"/>
      <c r="BX314" s="66"/>
      <c r="BY314" s="66"/>
      <c r="BZ314" s="66"/>
      <c r="CA314" s="66"/>
      <c r="CB314" s="66"/>
      <c r="CC314" s="66"/>
      <c r="CD314" s="66"/>
      <c r="CE314" s="66"/>
      <c r="CF314" s="66"/>
      <c r="CG314" s="66"/>
      <c r="CH314" s="66"/>
      <c r="CI314" s="66"/>
      <c r="CJ314" s="66"/>
      <c r="CK314" s="66"/>
      <c r="CL314" s="66"/>
      <c r="CM314" s="66"/>
      <c r="CN314" s="66"/>
      <c r="CO314" s="66"/>
      <c r="CP314" s="66"/>
      <c r="CQ314" s="66"/>
      <c r="CR314" s="66"/>
      <c r="CS314" s="66"/>
      <c r="CT314" s="66"/>
      <c r="CU314" s="66"/>
      <c r="CV314" s="66"/>
      <c r="CW314" s="66"/>
      <c r="CX314" s="66"/>
      <c r="CY314" s="66"/>
      <c r="CZ314" s="66"/>
      <c r="DA314" s="66"/>
      <c r="DB314" s="66"/>
      <c r="DC314" s="66"/>
      <c r="DD314" s="66"/>
      <c r="DE314" s="66"/>
      <c r="DF314" s="66"/>
      <c r="DG314" s="66"/>
      <c r="DH314" s="66"/>
      <c r="DI314" s="66"/>
      <c r="DJ314" s="66"/>
      <c r="DK314" s="66"/>
      <c r="DL314" s="66"/>
      <c r="DM314" s="66"/>
      <c r="DN314" s="66"/>
      <c r="DO314" s="66"/>
      <c r="DP314" s="66"/>
    </row>
    <row r="315" spans="1:120" x14ac:dyDescent="0.25">
      <c r="A315" s="48">
        <f t="shared" si="448"/>
        <v>126</v>
      </c>
      <c r="B315" s="49">
        <f t="shared" si="449"/>
        <v>23</v>
      </c>
      <c r="C315" s="366" t="str">
        <f>IF(C281=C228,C243,IF(C281=C229,C244,IF(C281=C230,C245,IF(C281=C231,C246,IF(C281=C232,C247,IF(C281=C233,C248,IF(C281=C234,C249,IF(C281=C235,C250,IF(C281=C236,C251,IF(C281=C237,C252,IF(C281=C238,C253,IF(C281=C239,C254,IF(C281=C240,C255,IF(C281=C241,C256,""))))))))))))))</f>
        <v/>
      </c>
      <c r="D315" s="367" t="str">
        <f t="shared" ref="D315:I315" si="490">IF(D281=D228,D243,IF(D281=D229,D244,IF(D281=D230,D245,IF(D281=D231,D246,IF(D281=D232,D247,IF(D281=D233,D248,IF(D281=D234,D249,IF(D281=D235,D250,IF(D281=D236,D251,IF(D281=D237,D252,IF(D281=D238,D253,IF(D281=D239,D254,IF(D281=D240,D255,IF(D281=D241,D256,""))))))))))))))</f>
        <v>1A</v>
      </c>
      <c r="E315" s="367" t="str">
        <f t="shared" si="490"/>
        <v>4A</v>
      </c>
      <c r="F315" s="367" t="str">
        <f t="shared" si="490"/>
        <v>3A</v>
      </c>
      <c r="G315" s="472" t="str">
        <f t="shared" si="490"/>
        <v/>
      </c>
      <c r="H315" s="367" t="str">
        <f t="shared" si="490"/>
        <v/>
      </c>
      <c r="I315" s="367" t="str">
        <f t="shared" si="490"/>
        <v>2A</v>
      </c>
      <c r="J315" s="367" t="str">
        <f t="shared" ref="J315:AU315" si="491">IF(J281=J228,J243,IF(J281=J229,J244,IF(J281=J230,J245,IF(J281=J231,J246,IF(J281=J232,J247,IF(J281=J233,J248,IF(J281=J234,J249,IF(J281=J235,J250,IF(J281=J236,J251,IF(J281=J237,J252,IF(J281=J238,J253,IF(J281=J239,J254,IF(J281=J240,J255,IF(J281=J241,J256,""))))))))))))))</f>
        <v/>
      </c>
      <c r="K315" s="472" t="str">
        <f t="shared" si="491"/>
        <v/>
      </c>
      <c r="L315" s="367" t="str">
        <f t="shared" si="491"/>
        <v>3A</v>
      </c>
      <c r="M315" s="367" t="str">
        <f t="shared" si="491"/>
        <v>1A</v>
      </c>
      <c r="N315" s="367" t="str">
        <f t="shared" si="491"/>
        <v>4A</v>
      </c>
      <c r="O315" s="367" t="str">
        <f t="shared" si="491"/>
        <v/>
      </c>
      <c r="P315" s="472" t="str">
        <f t="shared" si="491"/>
        <v/>
      </c>
      <c r="Q315" s="367" t="str">
        <f t="shared" si="491"/>
        <v>2A</v>
      </c>
      <c r="R315" s="367" t="str">
        <f t="shared" si="491"/>
        <v/>
      </c>
      <c r="S315" s="367" t="str">
        <f t="shared" si="491"/>
        <v/>
      </c>
      <c r="T315" s="472" t="str">
        <f t="shared" si="491"/>
        <v/>
      </c>
      <c r="U315" s="367" t="str">
        <f t="shared" si="491"/>
        <v/>
      </c>
      <c r="V315" s="367" t="str">
        <f t="shared" si="491"/>
        <v/>
      </c>
      <c r="W315" s="367" t="str">
        <f t="shared" si="491"/>
        <v/>
      </c>
      <c r="X315" s="367" t="str">
        <f t="shared" si="491"/>
        <v/>
      </c>
      <c r="Y315" s="472" t="str">
        <f t="shared" si="491"/>
        <v/>
      </c>
      <c r="Z315" s="367" t="str">
        <f t="shared" si="491"/>
        <v>1A</v>
      </c>
      <c r="AA315" s="367" t="str">
        <f t="shared" si="491"/>
        <v>2A</v>
      </c>
      <c r="AB315" s="367" t="str">
        <f t="shared" si="491"/>
        <v>3A</v>
      </c>
      <c r="AC315" s="472" t="str">
        <f t="shared" si="491"/>
        <v/>
      </c>
      <c r="AD315" s="367" t="str">
        <f t="shared" si="491"/>
        <v>3A</v>
      </c>
      <c r="AE315" s="367" t="str">
        <f t="shared" si="491"/>
        <v>1A</v>
      </c>
      <c r="AF315" s="367" t="str">
        <f t="shared" si="491"/>
        <v/>
      </c>
      <c r="AG315" s="367" t="str">
        <f t="shared" si="491"/>
        <v/>
      </c>
      <c r="AH315" s="472" t="str">
        <f t="shared" si="491"/>
        <v/>
      </c>
      <c r="AI315" s="367" t="str">
        <f t="shared" si="491"/>
        <v/>
      </c>
      <c r="AJ315" s="367" t="str">
        <f t="shared" si="491"/>
        <v/>
      </c>
      <c r="AK315" s="367" t="str">
        <f t="shared" si="491"/>
        <v>2A</v>
      </c>
      <c r="AL315" s="472" t="str">
        <f t="shared" si="491"/>
        <v/>
      </c>
      <c r="AM315" s="367" t="str">
        <f t="shared" si="491"/>
        <v/>
      </c>
      <c r="AN315" s="367" t="str">
        <f t="shared" si="491"/>
        <v>4A</v>
      </c>
      <c r="AO315" s="367" t="str">
        <f t="shared" si="491"/>
        <v>2A</v>
      </c>
      <c r="AP315" s="367" t="str">
        <f t="shared" si="491"/>
        <v/>
      </c>
      <c r="AQ315" s="472" t="str">
        <f t="shared" si="491"/>
        <v/>
      </c>
      <c r="AR315" s="367" t="str">
        <f t="shared" si="491"/>
        <v>1A</v>
      </c>
      <c r="AS315" s="367" t="str">
        <f t="shared" si="491"/>
        <v>3A</v>
      </c>
      <c r="AT315" s="367" t="str">
        <f t="shared" si="491"/>
        <v/>
      </c>
      <c r="AU315" s="472" t="str">
        <f t="shared" si="491"/>
        <v/>
      </c>
      <c r="AV315" s="50"/>
      <c r="AX315" s="66"/>
      <c r="AY315" s="66"/>
      <c r="AZ315" s="66"/>
      <c r="BA315" s="66"/>
      <c r="BB315" s="66"/>
      <c r="BC315" s="66"/>
      <c r="BD315" s="66"/>
      <c r="BE315" s="66"/>
      <c r="BF315" s="66"/>
      <c r="BG315" s="66"/>
      <c r="BH315" s="66"/>
      <c r="BI315" s="66"/>
      <c r="BJ315" s="66"/>
      <c r="BK315" s="66"/>
      <c r="BL315" s="66"/>
      <c r="BM315" s="66"/>
      <c r="BN315" s="66"/>
      <c r="BO315" s="66"/>
      <c r="BP315" s="66"/>
      <c r="BQ315" s="66"/>
      <c r="BR315" s="66"/>
      <c r="BS315" s="66"/>
      <c r="BT315" s="66"/>
      <c r="BU315" s="66"/>
      <c r="BV315" s="66"/>
      <c r="BW315" s="66"/>
      <c r="BX315" s="66"/>
      <c r="BY315" s="66"/>
      <c r="BZ315" s="66"/>
      <c r="CA315" s="66"/>
      <c r="CB315" s="66"/>
      <c r="CC315" s="66"/>
      <c r="CD315" s="66"/>
      <c r="CE315" s="66"/>
      <c r="CF315" s="66"/>
      <c r="CG315" s="66"/>
      <c r="CH315" s="66"/>
      <c r="CI315" s="66"/>
      <c r="CJ315" s="66"/>
      <c r="CK315" s="66"/>
      <c r="CL315" s="66"/>
      <c r="CM315" s="66"/>
      <c r="CN315" s="66"/>
      <c r="CO315" s="66"/>
      <c r="CP315" s="66"/>
      <c r="CQ315" s="66"/>
      <c r="CR315" s="66"/>
      <c r="CS315" s="66"/>
      <c r="CT315" s="66"/>
      <c r="CU315" s="66"/>
      <c r="CV315" s="66"/>
      <c r="CW315" s="66"/>
      <c r="CX315" s="66"/>
      <c r="CY315" s="66"/>
      <c r="CZ315" s="66"/>
      <c r="DA315" s="66"/>
      <c r="DB315" s="66"/>
      <c r="DC315" s="66"/>
      <c r="DD315" s="66"/>
      <c r="DE315" s="66"/>
      <c r="DF315" s="66"/>
      <c r="DG315" s="66"/>
      <c r="DH315" s="66"/>
      <c r="DI315" s="66"/>
      <c r="DJ315" s="66"/>
      <c r="DK315" s="66"/>
      <c r="DL315" s="66"/>
      <c r="DM315" s="66"/>
      <c r="DN315" s="66"/>
      <c r="DO315" s="66"/>
      <c r="DP315" s="66"/>
    </row>
    <row r="316" spans="1:120" x14ac:dyDescent="0.25">
      <c r="A316" s="48">
        <f t="shared" si="448"/>
        <v>127</v>
      </c>
      <c r="B316" s="49">
        <f t="shared" si="449"/>
        <v>24</v>
      </c>
      <c r="C316" s="366" t="str">
        <f>IF(C282=C228,C243,IF(C282=C229,C244,IF(C282=C230,C245,IF(C282=C231,C246,IF(C282=C232,C247,IF(C282=C233,C248,IF(C282=C234,C249,IF(C282=C235,C250,IF(C282=C236,C251,IF(C282=C237,C252,IF(C282=C238,C253,IF(C282=C239,C254,IF(C282=C240,C255,IF(C282=C241,C256,""))))))))))))))</f>
        <v/>
      </c>
      <c r="D316" s="367" t="str">
        <f t="shared" ref="D316:I316" si="492">IF(D282=D228,D243,IF(D282=D229,D244,IF(D282=D230,D245,IF(D282=D231,D246,IF(D282=D232,D247,IF(D282=D233,D248,IF(D282=D234,D249,IF(D282=D235,D250,IF(D282=D236,D251,IF(D282=D237,D252,IF(D282=D238,D253,IF(D282=D239,D254,IF(D282=D240,D255,IF(D282=D241,D256,""))))))))))))))</f>
        <v/>
      </c>
      <c r="E316" s="367" t="str">
        <f t="shared" si="492"/>
        <v/>
      </c>
      <c r="F316" s="367" t="str">
        <f t="shared" si="492"/>
        <v/>
      </c>
      <c r="G316" s="472" t="str">
        <f t="shared" si="492"/>
        <v/>
      </c>
      <c r="H316" s="367" t="str">
        <f t="shared" si="492"/>
        <v/>
      </c>
      <c r="I316" s="367" t="str">
        <f t="shared" si="492"/>
        <v/>
      </c>
      <c r="J316" s="367" t="str">
        <f t="shared" ref="J316:AU316" si="493">IF(J282=J228,J243,IF(J282=J229,J244,IF(J282=J230,J245,IF(J282=J231,J246,IF(J282=J232,J247,IF(J282=J233,J248,IF(J282=J234,J249,IF(J282=J235,J250,IF(J282=J236,J251,IF(J282=J237,J252,IF(J282=J238,J253,IF(J282=J239,J254,IF(J282=J240,J255,IF(J282=J241,J256,""))))))))))))))</f>
        <v/>
      </c>
      <c r="K316" s="472" t="str">
        <f t="shared" si="493"/>
        <v/>
      </c>
      <c r="L316" s="367" t="str">
        <f t="shared" si="493"/>
        <v/>
      </c>
      <c r="M316" s="367" t="str">
        <f t="shared" si="493"/>
        <v/>
      </c>
      <c r="N316" s="367" t="str">
        <f t="shared" si="493"/>
        <v/>
      </c>
      <c r="O316" s="367" t="str">
        <f t="shared" si="493"/>
        <v/>
      </c>
      <c r="P316" s="472" t="str">
        <f t="shared" si="493"/>
        <v/>
      </c>
      <c r="Q316" s="367" t="str">
        <f t="shared" si="493"/>
        <v/>
      </c>
      <c r="R316" s="367" t="str">
        <f t="shared" si="493"/>
        <v/>
      </c>
      <c r="S316" s="367" t="str">
        <f t="shared" si="493"/>
        <v/>
      </c>
      <c r="T316" s="472" t="str">
        <f t="shared" si="493"/>
        <v/>
      </c>
      <c r="U316" s="367" t="str">
        <f t="shared" si="493"/>
        <v/>
      </c>
      <c r="V316" s="367" t="str">
        <f t="shared" si="493"/>
        <v/>
      </c>
      <c r="W316" s="367" t="str">
        <f t="shared" si="493"/>
        <v/>
      </c>
      <c r="X316" s="367" t="str">
        <f t="shared" si="493"/>
        <v/>
      </c>
      <c r="Y316" s="472" t="str">
        <f t="shared" si="493"/>
        <v/>
      </c>
      <c r="Z316" s="367" t="str">
        <f t="shared" si="493"/>
        <v/>
      </c>
      <c r="AA316" s="367" t="str">
        <f t="shared" si="493"/>
        <v/>
      </c>
      <c r="AB316" s="367" t="str">
        <f t="shared" si="493"/>
        <v/>
      </c>
      <c r="AC316" s="472" t="str">
        <f t="shared" si="493"/>
        <v/>
      </c>
      <c r="AD316" s="367" t="str">
        <f t="shared" si="493"/>
        <v/>
      </c>
      <c r="AE316" s="367" t="str">
        <f t="shared" si="493"/>
        <v/>
      </c>
      <c r="AF316" s="367" t="str">
        <f t="shared" si="493"/>
        <v/>
      </c>
      <c r="AG316" s="367" t="str">
        <f t="shared" si="493"/>
        <v/>
      </c>
      <c r="AH316" s="472" t="str">
        <f t="shared" si="493"/>
        <v/>
      </c>
      <c r="AI316" s="367" t="str">
        <f t="shared" si="493"/>
        <v/>
      </c>
      <c r="AJ316" s="367" t="str">
        <f t="shared" si="493"/>
        <v/>
      </c>
      <c r="AK316" s="367" t="str">
        <f t="shared" si="493"/>
        <v/>
      </c>
      <c r="AL316" s="472" t="str">
        <f t="shared" si="493"/>
        <v/>
      </c>
      <c r="AM316" s="367" t="str">
        <f t="shared" si="493"/>
        <v/>
      </c>
      <c r="AN316" s="367" t="str">
        <f t="shared" si="493"/>
        <v/>
      </c>
      <c r="AO316" s="367" t="str">
        <f t="shared" si="493"/>
        <v/>
      </c>
      <c r="AP316" s="367" t="str">
        <f t="shared" si="493"/>
        <v/>
      </c>
      <c r="AQ316" s="472" t="str">
        <f t="shared" si="493"/>
        <v/>
      </c>
      <c r="AR316" s="367" t="str">
        <f t="shared" si="493"/>
        <v/>
      </c>
      <c r="AS316" s="367" t="str">
        <f t="shared" si="493"/>
        <v/>
      </c>
      <c r="AT316" s="367" t="str">
        <f t="shared" si="493"/>
        <v/>
      </c>
      <c r="AU316" s="472" t="str">
        <f t="shared" si="493"/>
        <v/>
      </c>
      <c r="AV316" s="50"/>
      <c r="AX316" s="66"/>
      <c r="AY316" s="66"/>
      <c r="AZ316" s="66"/>
      <c r="BA316" s="66"/>
      <c r="BB316" s="66"/>
      <c r="BC316" s="66"/>
      <c r="BD316" s="66"/>
      <c r="BE316" s="66"/>
      <c r="BF316" s="66"/>
      <c r="BG316" s="66"/>
      <c r="BH316" s="66"/>
      <c r="BI316" s="66"/>
      <c r="BJ316" s="66"/>
      <c r="BK316" s="66"/>
      <c r="BL316" s="66"/>
      <c r="BM316" s="66"/>
      <c r="BN316" s="66"/>
      <c r="BO316" s="66"/>
      <c r="BP316" s="66"/>
      <c r="BQ316" s="66"/>
      <c r="BR316" s="66"/>
      <c r="BS316" s="66"/>
      <c r="BT316" s="66"/>
      <c r="BU316" s="66"/>
      <c r="BV316" s="66"/>
      <c r="BW316" s="66"/>
      <c r="BX316" s="66"/>
      <c r="BY316" s="66"/>
      <c r="BZ316" s="66"/>
      <c r="CA316" s="66"/>
      <c r="CB316" s="66"/>
      <c r="CC316" s="66"/>
      <c r="CD316" s="66"/>
      <c r="CE316" s="66"/>
      <c r="CF316" s="66"/>
      <c r="CG316" s="66"/>
      <c r="CH316" s="66"/>
      <c r="CI316" s="66"/>
      <c r="CJ316" s="66"/>
      <c r="CK316" s="66"/>
      <c r="CL316" s="66"/>
      <c r="CM316" s="66"/>
      <c r="CN316" s="66"/>
      <c r="CO316" s="66"/>
      <c r="CP316" s="66"/>
      <c r="CQ316" s="66"/>
      <c r="CR316" s="66"/>
      <c r="CS316" s="66"/>
      <c r="CT316" s="66"/>
      <c r="CU316" s="66"/>
      <c r="CV316" s="66"/>
      <c r="CW316" s="66"/>
      <c r="CX316" s="66"/>
      <c r="CY316" s="66"/>
      <c r="CZ316" s="66"/>
      <c r="DA316" s="66"/>
      <c r="DB316" s="66"/>
      <c r="DC316" s="66"/>
      <c r="DD316" s="66"/>
      <c r="DE316" s="66"/>
      <c r="DF316" s="66"/>
      <c r="DG316" s="66"/>
      <c r="DH316" s="66"/>
      <c r="DI316" s="66"/>
      <c r="DJ316" s="66"/>
      <c r="DK316" s="66"/>
      <c r="DL316" s="66"/>
      <c r="DM316" s="66"/>
      <c r="DN316" s="66"/>
      <c r="DO316" s="66"/>
      <c r="DP316" s="66"/>
    </row>
    <row r="317" spans="1:120" x14ac:dyDescent="0.25">
      <c r="A317" s="48">
        <f t="shared" si="448"/>
        <v>128</v>
      </c>
      <c r="B317" s="49">
        <f t="shared" si="449"/>
        <v>25</v>
      </c>
      <c r="C317" s="366" t="str">
        <f>IF(C283=C228,C243,IF(C283=C229,C244,IF(C283=C230,C245,IF(C283=C231,C246,IF(C283=C232,C247,IF(C283=C233,C248,IF(C283=C234,C249,IF(C283=C235,C250,IF(C283=C236,C251,IF(C283=C237,C252,IF(C283=C238,C253,IF(C283=C239,C254,IF(C283=C240,C255,IF(C283=C241,C256,""))))))))))))))</f>
        <v/>
      </c>
      <c r="D317" s="367" t="str">
        <f t="shared" ref="D317:I317" si="494">IF(D283=D228,D243,IF(D283=D229,D244,IF(D283=D230,D245,IF(D283=D231,D246,IF(D283=D232,D247,IF(D283=D233,D248,IF(D283=D234,D249,IF(D283=D235,D250,IF(D283=D236,D251,IF(D283=D237,D252,IF(D283=D238,D253,IF(D283=D239,D254,IF(D283=D240,D255,IF(D283=D241,D256,""))))))))))))))</f>
        <v/>
      </c>
      <c r="E317" s="367" t="str">
        <f t="shared" si="494"/>
        <v/>
      </c>
      <c r="F317" s="367" t="str">
        <f t="shared" si="494"/>
        <v/>
      </c>
      <c r="G317" s="472" t="str">
        <f t="shared" si="494"/>
        <v/>
      </c>
      <c r="H317" s="367" t="str">
        <f t="shared" si="494"/>
        <v/>
      </c>
      <c r="I317" s="367" t="str">
        <f t="shared" si="494"/>
        <v/>
      </c>
      <c r="J317" s="367" t="str">
        <f t="shared" ref="J317:AU317" si="495">IF(J283=J228,J243,IF(J283=J229,J244,IF(J283=J230,J245,IF(J283=J231,J246,IF(J283=J232,J247,IF(J283=J233,J248,IF(J283=J234,J249,IF(J283=J235,J250,IF(J283=J236,J251,IF(J283=J237,J252,IF(J283=J238,J253,IF(J283=J239,J254,IF(J283=J240,J255,IF(J283=J241,J256,""))))))))))))))</f>
        <v/>
      </c>
      <c r="K317" s="472" t="str">
        <f t="shared" si="495"/>
        <v/>
      </c>
      <c r="L317" s="367" t="str">
        <f t="shared" si="495"/>
        <v/>
      </c>
      <c r="M317" s="367" t="str">
        <f t="shared" si="495"/>
        <v/>
      </c>
      <c r="N317" s="367" t="str">
        <f t="shared" si="495"/>
        <v/>
      </c>
      <c r="O317" s="367" t="str">
        <f t="shared" si="495"/>
        <v/>
      </c>
      <c r="P317" s="472" t="str">
        <f t="shared" si="495"/>
        <v/>
      </c>
      <c r="Q317" s="367" t="str">
        <f t="shared" si="495"/>
        <v/>
      </c>
      <c r="R317" s="367" t="str">
        <f t="shared" si="495"/>
        <v/>
      </c>
      <c r="S317" s="367" t="str">
        <f t="shared" si="495"/>
        <v/>
      </c>
      <c r="T317" s="472" t="str">
        <f t="shared" si="495"/>
        <v/>
      </c>
      <c r="U317" s="367" t="str">
        <f t="shared" si="495"/>
        <v/>
      </c>
      <c r="V317" s="367" t="str">
        <f t="shared" si="495"/>
        <v/>
      </c>
      <c r="W317" s="367" t="str">
        <f t="shared" si="495"/>
        <v/>
      </c>
      <c r="X317" s="367" t="str">
        <f t="shared" si="495"/>
        <v/>
      </c>
      <c r="Y317" s="472" t="str">
        <f t="shared" si="495"/>
        <v/>
      </c>
      <c r="Z317" s="367" t="str">
        <f t="shared" si="495"/>
        <v/>
      </c>
      <c r="AA317" s="367" t="str">
        <f t="shared" si="495"/>
        <v/>
      </c>
      <c r="AB317" s="367" t="str">
        <f t="shared" si="495"/>
        <v/>
      </c>
      <c r="AC317" s="472" t="str">
        <f t="shared" si="495"/>
        <v/>
      </c>
      <c r="AD317" s="367" t="str">
        <f t="shared" si="495"/>
        <v/>
      </c>
      <c r="AE317" s="367" t="str">
        <f t="shared" si="495"/>
        <v/>
      </c>
      <c r="AF317" s="367" t="str">
        <f t="shared" si="495"/>
        <v/>
      </c>
      <c r="AG317" s="367" t="str">
        <f t="shared" si="495"/>
        <v/>
      </c>
      <c r="AH317" s="472" t="str">
        <f t="shared" si="495"/>
        <v/>
      </c>
      <c r="AI317" s="367" t="str">
        <f t="shared" si="495"/>
        <v/>
      </c>
      <c r="AJ317" s="367" t="str">
        <f t="shared" si="495"/>
        <v/>
      </c>
      <c r="AK317" s="367" t="str">
        <f t="shared" si="495"/>
        <v/>
      </c>
      <c r="AL317" s="472" t="str">
        <f t="shared" si="495"/>
        <v/>
      </c>
      <c r="AM317" s="367" t="str">
        <f t="shared" si="495"/>
        <v/>
      </c>
      <c r="AN317" s="367" t="str">
        <f t="shared" si="495"/>
        <v/>
      </c>
      <c r="AO317" s="367" t="str">
        <f t="shared" si="495"/>
        <v/>
      </c>
      <c r="AP317" s="367" t="str">
        <f t="shared" si="495"/>
        <v/>
      </c>
      <c r="AQ317" s="472" t="str">
        <f t="shared" si="495"/>
        <v/>
      </c>
      <c r="AR317" s="367" t="str">
        <f t="shared" si="495"/>
        <v/>
      </c>
      <c r="AS317" s="367" t="str">
        <f t="shared" si="495"/>
        <v/>
      </c>
      <c r="AT317" s="367" t="str">
        <f t="shared" si="495"/>
        <v/>
      </c>
      <c r="AU317" s="472" t="str">
        <f t="shared" si="495"/>
        <v/>
      </c>
      <c r="AV317" s="50"/>
      <c r="AX317" s="66"/>
      <c r="AY317" s="66"/>
      <c r="AZ317" s="66"/>
      <c r="BA317" s="66"/>
      <c r="BB317" s="66"/>
      <c r="BC317" s="66"/>
      <c r="BD317" s="66"/>
      <c r="BE317" s="66"/>
      <c r="BF317" s="66"/>
      <c r="BG317" s="66"/>
      <c r="BH317" s="66"/>
      <c r="BI317" s="66"/>
      <c r="BJ317" s="66"/>
      <c r="BK317" s="66"/>
      <c r="BL317" s="66"/>
      <c r="BM317" s="66"/>
      <c r="BN317" s="66"/>
      <c r="BO317" s="66"/>
      <c r="BP317" s="66"/>
      <c r="BQ317" s="66"/>
      <c r="BR317" s="66"/>
      <c r="BS317" s="66"/>
      <c r="BT317" s="66"/>
      <c r="BU317" s="66"/>
      <c r="BV317" s="66"/>
      <c r="BW317" s="66"/>
      <c r="BX317" s="66"/>
      <c r="BY317" s="66"/>
      <c r="BZ317" s="66"/>
      <c r="CA317" s="66"/>
      <c r="CB317" s="66"/>
      <c r="CC317" s="66"/>
      <c r="CD317" s="66"/>
      <c r="CE317" s="66"/>
      <c r="CF317" s="66"/>
      <c r="CG317" s="66"/>
      <c r="CH317" s="66"/>
      <c r="CI317" s="66"/>
      <c r="CJ317" s="66"/>
      <c r="CK317" s="66"/>
      <c r="CL317" s="66"/>
      <c r="CM317" s="66"/>
      <c r="CN317" s="66"/>
      <c r="CO317" s="66"/>
      <c r="CP317" s="66"/>
      <c r="CQ317" s="66"/>
      <c r="CR317" s="66"/>
      <c r="CS317" s="66"/>
      <c r="CT317" s="66"/>
      <c r="CU317" s="66"/>
      <c r="CV317" s="66"/>
      <c r="CW317" s="66"/>
      <c r="CX317" s="66"/>
      <c r="CY317" s="66"/>
      <c r="CZ317" s="66"/>
      <c r="DA317" s="66"/>
      <c r="DB317" s="66"/>
      <c r="DC317" s="66"/>
      <c r="DD317" s="66"/>
      <c r="DE317" s="66"/>
      <c r="DF317" s="66"/>
      <c r="DG317" s="66"/>
      <c r="DH317" s="66"/>
      <c r="DI317" s="66"/>
      <c r="DJ317" s="66"/>
      <c r="DK317" s="66"/>
      <c r="DL317" s="66"/>
      <c r="DM317" s="66"/>
      <c r="DN317" s="66"/>
      <c r="DO317" s="66"/>
      <c r="DP317" s="66"/>
    </row>
    <row r="318" spans="1:120" x14ac:dyDescent="0.25">
      <c r="A318" s="48">
        <f t="shared" si="448"/>
        <v>129</v>
      </c>
      <c r="B318" s="49">
        <f t="shared" si="449"/>
        <v>26</v>
      </c>
      <c r="C318" s="366" t="str">
        <f>IF(C284=C228,C243,IF(C284=C229,C244,IF(C284=C230,C245,IF(C284=C231,C246,IF(C284=C232,C247,IF(C284=C233,C248,IF(C284=C234,C249,IF(C284=C235,C250,IF(C284=C236,C251,IF(C284=C237,C252,IF(C284=C238,C253,IF(C284=C239,C254,IF(C284=C240,C255,IF(C284=C241,C256,""))))))))))))))</f>
        <v/>
      </c>
      <c r="D318" s="367" t="str">
        <f t="shared" ref="D318:I318" si="496">IF(D284=D228,D243,IF(D284=D229,D244,IF(D284=D230,D245,IF(D284=D231,D246,IF(D284=D232,D247,IF(D284=D233,D248,IF(D284=D234,D249,IF(D284=D235,D250,IF(D284=D236,D251,IF(D284=D237,D252,IF(D284=D238,D253,IF(D284=D239,D254,IF(D284=D240,D255,IF(D284=D241,D256,""))))))))))))))</f>
        <v/>
      </c>
      <c r="E318" s="367" t="str">
        <f t="shared" si="496"/>
        <v/>
      </c>
      <c r="F318" s="367" t="str">
        <f t="shared" si="496"/>
        <v/>
      </c>
      <c r="G318" s="472" t="str">
        <f t="shared" si="496"/>
        <v/>
      </c>
      <c r="H318" s="367" t="str">
        <f t="shared" si="496"/>
        <v/>
      </c>
      <c r="I318" s="367" t="str">
        <f t="shared" si="496"/>
        <v/>
      </c>
      <c r="J318" s="367" t="str">
        <f t="shared" ref="J318:AU318" si="497">IF(J284=J228,J243,IF(J284=J229,J244,IF(J284=J230,J245,IF(J284=J231,J246,IF(J284=J232,J247,IF(J284=J233,J248,IF(J284=J234,J249,IF(J284=J235,J250,IF(J284=J236,J251,IF(J284=J237,J252,IF(J284=J238,J253,IF(J284=J239,J254,IF(J284=J240,J255,IF(J284=J241,J256,""))))))))))))))</f>
        <v/>
      </c>
      <c r="K318" s="472" t="str">
        <f t="shared" si="497"/>
        <v/>
      </c>
      <c r="L318" s="367" t="str">
        <f t="shared" si="497"/>
        <v/>
      </c>
      <c r="M318" s="367" t="str">
        <f t="shared" si="497"/>
        <v/>
      </c>
      <c r="N318" s="367" t="str">
        <f t="shared" si="497"/>
        <v/>
      </c>
      <c r="O318" s="367" t="str">
        <f t="shared" si="497"/>
        <v/>
      </c>
      <c r="P318" s="472" t="str">
        <f t="shared" si="497"/>
        <v/>
      </c>
      <c r="Q318" s="367" t="str">
        <f t="shared" si="497"/>
        <v/>
      </c>
      <c r="R318" s="367" t="str">
        <f t="shared" si="497"/>
        <v/>
      </c>
      <c r="S318" s="367" t="str">
        <f t="shared" si="497"/>
        <v/>
      </c>
      <c r="T318" s="472" t="str">
        <f t="shared" si="497"/>
        <v/>
      </c>
      <c r="U318" s="367" t="str">
        <f t="shared" si="497"/>
        <v/>
      </c>
      <c r="V318" s="367" t="str">
        <f t="shared" si="497"/>
        <v/>
      </c>
      <c r="W318" s="367" t="str">
        <f t="shared" si="497"/>
        <v/>
      </c>
      <c r="X318" s="367" t="str">
        <f t="shared" si="497"/>
        <v/>
      </c>
      <c r="Y318" s="472" t="str">
        <f t="shared" si="497"/>
        <v/>
      </c>
      <c r="Z318" s="367" t="str">
        <f t="shared" si="497"/>
        <v/>
      </c>
      <c r="AA318" s="367" t="str">
        <f t="shared" si="497"/>
        <v/>
      </c>
      <c r="AB318" s="367" t="str">
        <f t="shared" si="497"/>
        <v/>
      </c>
      <c r="AC318" s="472" t="str">
        <f t="shared" si="497"/>
        <v/>
      </c>
      <c r="AD318" s="367" t="str">
        <f t="shared" si="497"/>
        <v/>
      </c>
      <c r="AE318" s="367" t="str">
        <f t="shared" si="497"/>
        <v/>
      </c>
      <c r="AF318" s="367" t="str">
        <f t="shared" si="497"/>
        <v/>
      </c>
      <c r="AG318" s="367" t="str">
        <f t="shared" si="497"/>
        <v/>
      </c>
      <c r="AH318" s="472" t="str">
        <f t="shared" si="497"/>
        <v/>
      </c>
      <c r="AI318" s="367" t="str">
        <f t="shared" si="497"/>
        <v/>
      </c>
      <c r="AJ318" s="367" t="str">
        <f t="shared" si="497"/>
        <v/>
      </c>
      <c r="AK318" s="367" t="str">
        <f t="shared" si="497"/>
        <v/>
      </c>
      <c r="AL318" s="472" t="str">
        <f t="shared" si="497"/>
        <v/>
      </c>
      <c r="AM318" s="367" t="str">
        <f t="shared" si="497"/>
        <v/>
      </c>
      <c r="AN318" s="367" t="str">
        <f t="shared" si="497"/>
        <v/>
      </c>
      <c r="AO318" s="367" t="str">
        <f t="shared" si="497"/>
        <v/>
      </c>
      <c r="AP318" s="367" t="str">
        <f t="shared" si="497"/>
        <v/>
      </c>
      <c r="AQ318" s="472" t="str">
        <f t="shared" si="497"/>
        <v/>
      </c>
      <c r="AR318" s="367" t="str">
        <f t="shared" si="497"/>
        <v/>
      </c>
      <c r="AS318" s="367" t="str">
        <f t="shared" si="497"/>
        <v/>
      </c>
      <c r="AT318" s="367" t="str">
        <f t="shared" si="497"/>
        <v/>
      </c>
      <c r="AU318" s="472" t="str">
        <f t="shared" si="497"/>
        <v/>
      </c>
      <c r="AV318" s="50"/>
      <c r="AX318" s="66"/>
      <c r="AY318" s="66"/>
      <c r="AZ318" s="66"/>
      <c r="BA318" s="66"/>
      <c r="BB318" s="66"/>
      <c r="BC318" s="66"/>
      <c r="BD318" s="66"/>
      <c r="BE318" s="66"/>
      <c r="BF318" s="66"/>
      <c r="BG318" s="66"/>
      <c r="BH318" s="66"/>
      <c r="BI318" s="66"/>
      <c r="BJ318" s="66"/>
      <c r="BK318" s="66"/>
      <c r="BL318" s="66"/>
      <c r="BM318" s="66"/>
      <c r="BN318" s="66"/>
      <c r="BO318" s="66"/>
      <c r="BP318" s="66"/>
      <c r="BQ318" s="66"/>
      <c r="BR318" s="66"/>
      <c r="BS318" s="66"/>
      <c r="BT318" s="66"/>
      <c r="BU318" s="66"/>
      <c r="BV318" s="66"/>
      <c r="BW318" s="66"/>
      <c r="BX318" s="66"/>
      <c r="BY318" s="66"/>
      <c r="BZ318" s="66"/>
      <c r="CA318" s="66"/>
      <c r="CB318" s="66"/>
      <c r="CC318" s="66"/>
      <c r="CD318" s="66"/>
      <c r="CE318" s="66"/>
      <c r="CF318" s="66"/>
      <c r="CG318" s="66"/>
      <c r="CH318" s="66"/>
      <c r="CI318" s="66"/>
      <c r="CJ318" s="66"/>
      <c r="CK318" s="66"/>
      <c r="CL318" s="66"/>
      <c r="CM318" s="66"/>
      <c r="CN318" s="66"/>
      <c r="CO318" s="66"/>
      <c r="CP318" s="66"/>
      <c r="CQ318" s="66"/>
      <c r="CR318" s="66"/>
      <c r="CS318" s="66"/>
      <c r="CT318" s="66"/>
      <c r="CU318" s="66"/>
      <c r="CV318" s="66"/>
      <c r="CW318" s="66"/>
      <c r="CX318" s="66"/>
      <c r="CY318" s="66"/>
      <c r="CZ318" s="66"/>
      <c r="DA318" s="66"/>
      <c r="DB318" s="66"/>
      <c r="DC318" s="66"/>
      <c r="DD318" s="66"/>
      <c r="DE318" s="66"/>
      <c r="DF318" s="66"/>
      <c r="DG318" s="66"/>
      <c r="DH318" s="66"/>
      <c r="DI318" s="66"/>
      <c r="DJ318" s="66"/>
      <c r="DK318" s="66"/>
      <c r="DL318" s="66"/>
      <c r="DM318" s="66"/>
      <c r="DN318" s="66"/>
      <c r="DO318" s="66"/>
      <c r="DP318" s="66"/>
    </row>
    <row r="319" spans="1:120" x14ac:dyDescent="0.25">
      <c r="A319" s="48">
        <f t="shared" si="448"/>
        <v>130</v>
      </c>
      <c r="B319" s="49">
        <f t="shared" si="449"/>
        <v>27</v>
      </c>
      <c r="C319" s="366" t="str">
        <f>IF(C285=C228,C243,IF(C285=C229,C244,IF(C285=C230,C245,IF(C285=C231,C246,IF(C285=C232,C247,IF(C285=C233,C248,IF(C285=C234,C249,IF(C285=C235,C250,IF(C285=C236,C251,IF(C285=C237,C252,IF(C285=C238,C253,IF(C285=C239,C254,IF(C285=C240,C255,IF(C285=C241,C256,""))))))))))))))</f>
        <v/>
      </c>
      <c r="D319" s="367" t="str">
        <f t="shared" ref="D319:I319" si="498">IF(D285=D228,D243,IF(D285=D229,D244,IF(D285=D230,D245,IF(D285=D231,D246,IF(D285=D232,D247,IF(D285=D233,D248,IF(D285=D234,D249,IF(D285=D235,D250,IF(D285=D236,D251,IF(D285=D237,D252,IF(D285=D238,D253,IF(D285=D239,D254,IF(D285=D240,D255,IF(D285=D241,D256,""))))))))))))))</f>
        <v/>
      </c>
      <c r="E319" s="367" t="str">
        <f t="shared" si="498"/>
        <v/>
      </c>
      <c r="F319" s="367" t="str">
        <f t="shared" si="498"/>
        <v/>
      </c>
      <c r="G319" s="472" t="str">
        <f t="shared" si="498"/>
        <v/>
      </c>
      <c r="H319" s="367" t="str">
        <f t="shared" si="498"/>
        <v/>
      </c>
      <c r="I319" s="367" t="str">
        <f t="shared" si="498"/>
        <v/>
      </c>
      <c r="J319" s="367" t="str">
        <f t="shared" ref="J319:AU319" si="499">IF(J285=J228,J243,IF(J285=J229,J244,IF(J285=J230,J245,IF(J285=J231,J246,IF(J285=J232,J247,IF(J285=J233,J248,IF(J285=J234,J249,IF(J285=J235,J250,IF(J285=J236,J251,IF(J285=J237,J252,IF(J285=J238,J253,IF(J285=J239,J254,IF(J285=J240,J255,IF(J285=J241,J256,""))))))))))))))</f>
        <v/>
      </c>
      <c r="K319" s="472" t="str">
        <f t="shared" si="499"/>
        <v/>
      </c>
      <c r="L319" s="367" t="str">
        <f t="shared" si="499"/>
        <v/>
      </c>
      <c r="M319" s="367" t="str">
        <f t="shared" si="499"/>
        <v/>
      </c>
      <c r="N319" s="367" t="str">
        <f t="shared" si="499"/>
        <v/>
      </c>
      <c r="O319" s="367" t="str">
        <f t="shared" si="499"/>
        <v/>
      </c>
      <c r="P319" s="472" t="str">
        <f t="shared" si="499"/>
        <v/>
      </c>
      <c r="Q319" s="367" t="str">
        <f t="shared" si="499"/>
        <v/>
      </c>
      <c r="R319" s="367" t="str">
        <f t="shared" si="499"/>
        <v/>
      </c>
      <c r="S319" s="367" t="str">
        <f t="shared" si="499"/>
        <v/>
      </c>
      <c r="T319" s="472" t="str">
        <f t="shared" si="499"/>
        <v/>
      </c>
      <c r="U319" s="367" t="str">
        <f t="shared" si="499"/>
        <v/>
      </c>
      <c r="V319" s="367" t="str">
        <f t="shared" si="499"/>
        <v/>
      </c>
      <c r="W319" s="367" t="str">
        <f t="shared" si="499"/>
        <v/>
      </c>
      <c r="X319" s="367" t="str">
        <f t="shared" si="499"/>
        <v/>
      </c>
      <c r="Y319" s="472" t="str">
        <f t="shared" si="499"/>
        <v/>
      </c>
      <c r="Z319" s="367" t="str">
        <f t="shared" si="499"/>
        <v/>
      </c>
      <c r="AA319" s="367" t="str">
        <f t="shared" si="499"/>
        <v/>
      </c>
      <c r="AB319" s="367" t="str">
        <f t="shared" si="499"/>
        <v/>
      </c>
      <c r="AC319" s="472" t="str">
        <f t="shared" si="499"/>
        <v/>
      </c>
      <c r="AD319" s="367" t="str">
        <f t="shared" si="499"/>
        <v/>
      </c>
      <c r="AE319" s="367" t="str">
        <f t="shared" si="499"/>
        <v/>
      </c>
      <c r="AF319" s="367" t="str">
        <f t="shared" si="499"/>
        <v/>
      </c>
      <c r="AG319" s="367" t="str">
        <f t="shared" si="499"/>
        <v/>
      </c>
      <c r="AH319" s="472" t="str">
        <f t="shared" si="499"/>
        <v/>
      </c>
      <c r="AI319" s="367" t="str">
        <f t="shared" si="499"/>
        <v/>
      </c>
      <c r="AJ319" s="367" t="str">
        <f t="shared" si="499"/>
        <v/>
      </c>
      <c r="AK319" s="367" t="str">
        <f t="shared" si="499"/>
        <v/>
      </c>
      <c r="AL319" s="472" t="str">
        <f t="shared" si="499"/>
        <v/>
      </c>
      <c r="AM319" s="367" t="str">
        <f t="shared" si="499"/>
        <v/>
      </c>
      <c r="AN319" s="367" t="str">
        <f t="shared" si="499"/>
        <v/>
      </c>
      <c r="AO319" s="367" t="str">
        <f t="shared" si="499"/>
        <v/>
      </c>
      <c r="AP319" s="367" t="str">
        <f t="shared" si="499"/>
        <v/>
      </c>
      <c r="AQ319" s="472" t="str">
        <f t="shared" si="499"/>
        <v/>
      </c>
      <c r="AR319" s="367" t="str">
        <f t="shared" si="499"/>
        <v/>
      </c>
      <c r="AS319" s="367" t="str">
        <f t="shared" si="499"/>
        <v/>
      </c>
      <c r="AT319" s="367" t="str">
        <f t="shared" si="499"/>
        <v/>
      </c>
      <c r="AU319" s="472" t="str">
        <f t="shared" si="499"/>
        <v/>
      </c>
      <c r="AV319" s="50"/>
      <c r="AX319" s="66"/>
      <c r="AY319" s="66"/>
      <c r="AZ319" s="66"/>
      <c r="BA319" s="66"/>
      <c r="BB319" s="66"/>
      <c r="BC319" s="66"/>
      <c r="BD319" s="66"/>
      <c r="BE319" s="66"/>
      <c r="BF319" s="66"/>
      <c r="BG319" s="66"/>
      <c r="BH319" s="66"/>
      <c r="BI319" s="66"/>
      <c r="BJ319" s="66"/>
      <c r="BK319" s="66"/>
      <c r="BL319" s="66"/>
      <c r="BM319" s="66"/>
      <c r="BN319" s="66"/>
      <c r="BO319" s="66"/>
      <c r="BP319" s="66"/>
      <c r="BQ319" s="66"/>
      <c r="BR319" s="66"/>
      <c r="BS319" s="66"/>
      <c r="BT319" s="66"/>
      <c r="BU319" s="66"/>
      <c r="BV319" s="66"/>
      <c r="BW319" s="66"/>
      <c r="BX319" s="66"/>
      <c r="BY319" s="66"/>
      <c r="BZ319" s="66"/>
      <c r="CA319" s="66"/>
      <c r="CB319" s="66"/>
      <c r="CC319" s="66"/>
      <c r="CD319" s="66"/>
      <c r="CE319" s="66"/>
      <c r="CF319" s="66"/>
      <c r="CG319" s="66"/>
      <c r="CH319" s="66"/>
      <c r="CI319" s="66"/>
      <c r="CJ319" s="66"/>
      <c r="CK319" s="66"/>
      <c r="CL319" s="66"/>
      <c r="CM319" s="66"/>
      <c r="CN319" s="66"/>
      <c r="CO319" s="66"/>
      <c r="CP319" s="66"/>
      <c r="CQ319" s="66"/>
      <c r="CR319" s="66"/>
      <c r="CS319" s="66"/>
      <c r="CT319" s="66"/>
      <c r="CU319" s="66"/>
      <c r="CV319" s="66"/>
      <c r="CW319" s="66"/>
      <c r="CX319" s="66"/>
      <c r="CY319" s="66"/>
      <c r="CZ319" s="66"/>
      <c r="DA319" s="66"/>
      <c r="DB319" s="66"/>
      <c r="DC319" s="66"/>
      <c r="DD319" s="66"/>
      <c r="DE319" s="66"/>
      <c r="DF319" s="66"/>
      <c r="DG319" s="66"/>
      <c r="DH319" s="66"/>
      <c r="DI319" s="66"/>
      <c r="DJ319" s="66"/>
      <c r="DK319" s="66"/>
      <c r="DL319" s="66"/>
      <c r="DM319" s="66"/>
      <c r="DN319" s="66"/>
      <c r="DO319" s="66"/>
      <c r="DP319" s="66"/>
    </row>
    <row r="320" spans="1:120" x14ac:dyDescent="0.25">
      <c r="A320" s="48">
        <f t="shared" si="448"/>
        <v>131</v>
      </c>
      <c r="B320" s="49">
        <f t="shared" si="449"/>
        <v>28</v>
      </c>
      <c r="C320" s="366" t="str">
        <f>IF(C286=C228,C243,IF(C286=C229,C244,IF(C286=C230,C245,IF(C286=C231,C246,IF(C286=C232,C247,IF(C286=C233,C248,IF(C286=C234,C249,IF(C286=C235,C250,IF(C286=C236,C251,IF(C286=C237,C252,IF(C286=C238,C253,IF(C286=C239,C254,IF(C286=C240,C255,IF(C286=C241,C256,""))))))))))))))</f>
        <v/>
      </c>
      <c r="D320" s="367" t="str">
        <f t="shared" ref="D320:I320" si="500">IF(D286=D228,D243,IF(D286=D229,D244,IF(D286=D230,D245,IF(D286=D231,D246,IF(D286=D232,D247,IF(D286=D233,D248,IF(D286=D234,D249,IF(D286=D235,D250,IF(D286=D236,D251,IF(D286=D237,D252,IF(D286=D238,D253,IF(D286=D239,D254,IF(D286=D240,D255,IF(D286=D241,D256,""))))))))))))))</f>
        <v/>
      </c>
      <c r="E320" s="367" t="str">
        <f t="shared" si="500"/>
        <v/>
      </c>
      <c r="F320" s="367" t="str">
        <f t="shared" si="500"/>
        <v/>
      </c>
      <c r="G320" s="472" t="str">
        <f t="shared" si="500"/>
        <v/>
      </c>
      <c r="H320" s="367" t="str">
        <f t="shared" si="500"/>
        <v/>
      </c>
      <c r="I320" s="367" t="str">
        <f t="shared" si="500"/>
        <v/>
      </c>
      <c r="J320" s="367" t="str">
        <f t="shared" ref="J320:AU320" si="501">IF(J286=J228,J243,IF(J286=J229,J244,IF(J286=J230,J245,IF(J286=J231,J246,IF(J286=J232,J247,IF(J286=J233,J248,IF(J286=J234,J249,IF(J286=J235,J250,IF(J286=J236,J251,IF(J286=J237,J252,IF(J286=J238,J253,IF(J286=J239,J254,IF(J286=J240,J255,IF(J286=J241,J256,""))))))))))))))</f>
        <v/>
      </c>
      <c r="K320" s="472" t="str">
        <f t="shared" si="501"/>
        <v/>
      </c>
      <c r="L320" s="367" t="str">
        <f t="shared" si="501"/>
        <v/>
      </c>
      <c r="M320" s="367" t="str">
        <f t="shared" si="501"/>
        <v/>
      </c>
      <c r="N320" s="367" t="str">
        <f t="shared" si="501"/>
        <v/>
      </c>
      <c r="O320" s="367" t="str">
        <f t="shared" si="501"/>
        <v/>
      </c>
      <c r="P320" s="472" t="str">
        <f t="shared" si="501"/>
        <v/>
      </c>
      <c r="Q320" s="367" t="str">
        <f t="shared" si="501"/>
        <v/>
      </c>
      <c r="R320" s="367" t="str">
        <f t="shared" si="501"/>
        <v/>
      </c>
      <c r="S320" s="367" t="str">
        <f t="shared" si="501"/>
        <v/>
      </c>
      <c r="T320" s="472" t="str">
        <f t="shared" si="501"/>
        <v/>
      </c>
      <c r="U320" s="367" t="str">
        <f t="shared" si="501"/>
        <v/>
      </c>
      <c r="V320" s="367" t="str">
        <f t="shared" si="501"/>
        <v/>
      </c>
      <c r="W320" s="367" t="str">
        <f t="shared" si="501"/>
        <v/>
      </c>
      <c r="X320" s="367" t="str">
        <f t="shared" si="501"/>
        <v/>
      </c>
      <c r="Y320" s="472" t="str">
        <f t="shared" si="501"/>
        <v/>
      </c>
      <c r="Z320" s="367" t="str">
        <f t="shared" si="501"/>
        <v/>
      </c>
      <c r="AA320" s="367" t="str">
        <f t="shared" si="501"/>
        <v/>
      </c>
      <c r="AB320" s="367" t="str">
        <f t="shared" si="501"/>
        <v/>
      </c>
      <c r="AC320" s="472" t="str">
        <f t="shared" si="501"/>
        <v/>
      </c>
      <c r="AD320" s="367" t="str">
        <f t="shared" si="501"/>
        <v/>
      </c>
      <c r="AE320" s="367" t="str">
        <f t="shared" si="501"/>
        <v/>
      </c>
      <c r="AF320" s="367" t="str">
        <f t="shared" si="501"/>
        <v/>
      </c>
      <c r="AG320" s="367" t="str">
        <f t="shared" si="501"/>
        <v/>
      </c>
      <c r="AH320" s="472" t="str">
        <f t="shared" si="501"/>
        <v/>
      </c>
      <c r="AI320" s="367" t="str">
        <f t="shared" si="501"/>
        <v/>
      </c>
      <c r="AJ320" s="367" t="str">
        <f t="shared" si="501"/>
        <v/>
      </c>
      <c r="AK320" s="367" t="str">
        <f t="shared" si="501"/>
        <v/>
      </c>
      <c r="AL320" s="472" t="str">
        <f t="shared" si="501"/>
        <v/>
      </c>
      <c r="AM320" s="367" t="str">
        <f t="shared" si="501"/>
        <v/>
      </c>
      <c r="AN320" s="367" t="str">
        <f t="shared" si="501"/>
        <v/>
      </c>
      <c r="AO320" s="367" t="str">
        <f t="shared" si="501"/>
        <v/>
      </c>
      <c r="AP320" s="367" t="str">
        <f t="shared" si="501"/>
        <v/>
      </c>
      <c r="AQ320" s="472" t="str">
        <f t="shared" si="501"/>
        <v/>
      </c>
      <c r="AR320" s="367" t="str">
        <f t="shared" si="501"/>
        <v/>
      </c>
      <c r="AS320" s="367" t="str">
        <f t="shared" si="501"/>
        <v/>
      </c>
      <c r="AT320" s="367" t="str">
        <f t="shared" si="501"/>
        <v/>
      </c>
      <c r="AU320" s="472" t="str">
        <f t="shared" si="501"/>
        <v/>
      </c>
      <c r="AV320" s="50"/>
      <c r="AX320" s="66"/>
      <c r="AY320" s="66"/>
      <c r="AZ320" s="66"/>
      <c r="BA320" s="66"/>
      <c r="BB320" s="66"/>
      <c r="BC320" s="66"/>
      <c r="BD320" s="66"/>
      <c r="BE320" s="66"/>
      <c r="BF320" s="66"/>
      <c r="BG320" s="66"/>
      <c r="BH320" s="66"/>
      <c r="BI320" s="66"/>
      <c r="BJ320" s="66"/>
      <c r="BK320" s="66"/>
      <c r="BL320" s="66"/>
      <c r="BM320" s="66"/>
      <c r="BN320" s="66"/>
      <c r="BO320" s="66"/>
      <c r="BP320" s="66"/>
      <c r="BQ320" s="66"/>
      <c r="BR320" s="66"/>
      <c r="BS320" s="66"/>
      <c r="BT320" s="66"/>
      <c r="BU320" s="66"/>
      <c r="BV320" s="66"/>
      <c r="BW320" s="66"/>
      <c r="BX320" s="66"/>
      <c r="BY320" s="66"/>
      <c r="BZ320" s="66"/>
      <c r="CA320" s="66"/>
      <c r="CB320" s="66"/>
      <c r="CC320" s="66"/>
      <c r="CD320" s="66"/>
      <c r="CE320" s="66"/>
      <c r="CF320" s="66"/>
      <c r="CG320" s="66"/>
      <c r="CH320" s="66"/>
      <c r="CI320" s="66"/>
      <c r="CJ320" s="66"/>
      <c r="CK320" s="66"/>
      <c r="CL320" s="66"/>
      <c r="CM320" s="66"/>
      <c r="CN320" s="66"/>
      <c r="CO320" s="66"/>
      <c r="CP320" s="66"/>
      <c r="CQ320" s="66"/>
      <c r="CR320" s="66"/>
      <c r="CS320" s="66"/>
      <c r="CT320" s="66"/>
      <c r="CU320" s="66"/>
      <c r="CV320" s="66"/>
      <c r="CW320" s="66"/>
      <c r="CX320" s="66"/>
      <c r="CY320" s="66"/>
      <c r="CZ320" s="66"/>
      <c r="DA320" s="66"/>
      <c r="DB320" s="66"/>
      <c r="DC320" s="66"/>
      <c r="DD320" s="66"/>
      <c r="DE320" s="66"/>
      <c r="DF320" s="66"/>
      <c r="DG320" s="66"/>
      <c r="DH320" s="66"/>
      <c r="DI320" s="66"/>
      <c r="DJ320" s="66"/>
      <c r="DK320" s="66"/>
      <c r="DL320" s="66"/>
      <c r="DM320" s="66"/>
      <c r="DN320" s="66"/>
      <c r="DO320" s="66"/>
      <c r="DP320" s="66"/>
    </row>
    <row r="321" spans="1:120" x14ac:dyDescent="0.25">
      <c r="A321" s="48">
        <f t="shared" si="448"/>
        <v>132</v>
      </c>
      <c r="B321" s="49">
        <f t="shared" si="449"/>
        <v>29</v>
      </c>
      <c r="C321" s="366" t="str">
        <f>IF(C287=C228,C243,IF(C287=C229,C244,IF(C287=C230,C245,IF(C287=C231,C246,IF(C287=C232,C247,IF(C287=C233,C248,IF(C287=C234,C249,IF(C287=C235,C250,IF(C287=C236,C251,IF(C287=C237,C252,IF(C287=C238,C253,IF(C287=C239,C254,IF(C287=C240,C255,IF(C287=C241,C256,""))))))))))))))</f>
        <v/>
      </c>
      <c r="D321" s="367" t="str">
        <f t="shared" ref="D321:I321" si="502">IF(D287=D228,D243,IF(D287=D229,D244,IF(D287=D230,D245,IF(D287=D231,D246,IF(D287=D232,D247,IF(D287=D233,D248,IF(D287=D234,D249,IF(D287=D235,D250,IF(D287=D236,D251,IF(D287=D237,D252,IF(D287=D238,D253,IF(D287=D239,D254,IF(D287=D240,D255,IF(D287=D241,D256,""))))))))))))))</f>
        <v/>
      </c>
      <c r="E321" s="367" t="str">
        <f t="shared" si="502"/>
        <v/>
      </c>
      <c r="F321" s="367" t="str">
        <f t="shared" si="502"/>
        <v/>
      </c>
      <c r="G321" s="472" t="str">
        <f t="shared" si="502"/>
        <v/>
      </c>
      <c r="H321" s="367" t="str">
        <f t="shared" si="502"/>
        <v/>
      </c>
      <c r="I321" s="367" t="str">
        <f t="shared" si="502"/>
        <v/>
      </c>
      <c r="J321" s="367" t="str">
        <f t="shared" ref="J321:AU321" si="503">IF(J287=J228,J243,IF(J287=J229,J244,IF(J287=J230,J245,IF(J287=J231,J246,IF(J287=J232,J247,IF(J287=J233,J248,IF(J287=J234,J249,IF(J287=J235,J250,IF(J287=J236,J251,IF(J287=J237,J252,IF(J287=J238,J253,IF(J287=J239,J254,IF(J287=J240,J255,IF(J287=J241,J256,""))))))))))))))</f>
        <v/>
      </c>
      <c r="K321" s="472" t="str">
        <f t="shared" si="503"/>
        <v/>
      </c>
      <c r="L321" s="367" t="str">
        <f t="shared" si="503"/>
        <v/>
      </c>
      <c r="M321" s="367" t="str">
        <f t="shared" si="503"/>
        <v/>
      </c>
      <c r="N321" s="367" t="str">
        <f t="shared" si="503"/>
        <v/>
      </c>
      <c r="O321" s="367" t="str">
        <f t="shared" si="503"/>
        <v/>
      </c>
      <c r="P321" s="472" t="str">
        <f t="shared" si="503"/>
        <v/>
      </c>
      <c r="Q321" s="367" t="str">
        <f t="shared" si="503"/>
        <v/>
      </c>
      <c r="R321" s="367" t="str">
        <f t="shared" si="503"/>
        <v/>
      </c>
      <c r="S321" s="367" t="str">
        <f t="shared" si="503"/>
        <v/>
      </c>
      <c r="T321" s="472" t="str">
        <f t="shared" si="503"/>
        <v/>
      </c>
      <c r="U321" s="367" t="str">
        <f t="shared" si="503"/>
        <v/>
      </c>
      <c r="V321" s="367" t="str">
        <f t="shared" si="503"/>
        <v/>
      </c>
      <c r="W321" s="367" t="str">
        <f t="shared" si="503"/>
        <v/>
      </c>
      <c r="X321" s="367" t="str">
        <f t="shared" si="503"/>
        <v/>
      </c>
      <c r="Y321" s="472" t="str">
        <f t="shared" si="503"/>
        <v/>
      </c>
      <c r="Z321" s="367" t="str">
        <f t="shared" si="503"/>
        <v/>
      </c>
      <c r="AA321" s="367" t="str">
        <f t="shared" si="503"/>
        <v/>
      </c>
      <c r="AB321" s="367" t="str">
        <f t="shared" si="503"/>
        <v/>
      </c>
      <c r="AC321" s="472" t="str">
        <f t="shared" si="503"/>
        <v/>
      </c>
      <c r="AD321" s="367" t="str">
        <f t="shared" si="503"/>
        <v/>
      </c>
      <c r="AE321" s="367" t="str">
        <f t="shared" si="503"/>
        <v/>
      </c>
      <c r="AF321" s="367" t="str">
        <f t="shared" si="503"/>
        <v/>
      </c>
      <c r="AG321" s="367" t="str">
        <f t="shared" si="503"/>
        <v/>
      </c>
      <c r="AH321" s="472" t="str">
        <f t="shared" si="503"/>
        <v/>
      </c>
      <c r="AI321" s="367" t="str">
        <f t="shared" si="503"/>
        <v/>
      </c>
      <c r="AJ321" s="367" t="str">
        <f t="shared" si="503"/>
        <v/>
      </c>
      <c r="AK321" s="367" t="str">
        <f t="shared" si="503"/>
        <v/>
      </c>
      <c r="AL321" s="472" t="str">
        <f t="shared" si="503"/>
        <v/>
      </c>
      <c r="AM321" s="367" t="str">
        <f t="shared" si="503"/>
        <v/>
      </c>
      <c r="AN321" s="367" t="str">
        <f t="shared" si="503"/>
        <v/>
      </c>
      <c r="AO321" s="367" t="str">
        <f t="shared" si="503"/>
        <v/>
      </c>
      <c r="AP321" s="367" t="str">
        <f t="shared" si="503"/>
        <v/>
      </c>
      <c r="AQ321" s="472" t="str">
        <f t="shared" si="503"/>
        <v/>
      </c>
      <c r="AR321" s="367" t="str">
        <f t="shared" si="503"/>
        <v/>
      </c>
      <c r="AS321" s="367" t="str">
        <f t="shared" si="503"/>
        <v/>
      </c>
      <c r="AT321" s="367" t="str">
        <f t="shared" si="503"/>
        <v/>
      </c>
      <c r="AU321" s="472" t="str">
        <f t="shared" si="503"/>
        <v/>
      </c>
      <c r="AV321" s="50"/>
      <c r="AX321" s="66"/>
      <c r="AY321" s="66"/>
      <c r="AZ321" s="66"/>
      <c r="BA321" s="66"/>
      <c r="BB321" s="66"/>
      <c r="BC321" s="66"/>
      <c r="BD321" s="66"/>
      <c r="BE321" s="66"/>
      <c r="BF321" s="66"/>
      <c r="BG321" s="66"/>
      <c r="BH321" s="66"/>
      <c r="BI321" s="66"/>
      <c r="BJ321" s="66"/>
      <c r="BK321" s="66"/>
      <c r="BL321" s="66"/>
      <c r="BM321" s="66"/>
      <c r="BN321" s="66"/>
      <c r="BO321" s="66"/>
      <c r="BP321" s="66"/>
      <c r="BQ321" s="66"/>
      <c r="BR321" s="66"/>
      <c r="BS321" s="66"/>
      <c r="BT321" s="66"/>
      <c r="BU321" s="66"/>
      <c r="BV321" s="66"/>
      <c r="BW321" s="66"/>
      <c r="BX321" s="66"/>
      <c r="BY321" s="66"/>
      <c r="BZ321" s="66"/>
      <c r="CA321" s="66"/>
      <c r="CB321" s="66"/>
      <c r="CC321" s="66"/>
      <c r="CD321" s="66"/>
      <c r="CE321" s="66"/>
      <c r="CF321" s="66"/>
      <c r="CG321" s="66"/>
      <c r="CH321" s="66"/>
      <c r="CI321" s="66"/>
      <c r="CJ321" s="66"/>
      <c r="CK321" s="66"/>
      <c r="CL321" s="66"/>
      <c r="CM321" s="66"/>
      <c r="CN321" s="66"/>
      <c r="CO321" s="66"/>
      <c r="CP321" s="66"/>
      <c r="CQ321" s="66"/>
      <c r="CR321" s="66"/>
      <c r="CS321" s="66"/>
      <c r="CT321" s="66"/>
      <c r="CU321" s="66"/>
      <c r="CV321" s="66"/>
      <c r="CW321" s="66"/>
      <c r="CX321" s="66"/>
      <c r="CY321" s="66"/>
      <c r="CZ321" s="66"/>
      <c r="DA321" s="66"/>
      <c r="DB321" s="66"/>
      <c r="DC321" s="66"/>
      <c r="DD321" s="66"/>
      <c r="DE321" s="66"/>
      <c r="DF321" s="66"/>
      <c r="DG321" s="66"/>
      <c r="DH321" s="66"/>
      <c r="DI321" s="66"/>
      <c r="DJ321" s="66"/>
      <c r="DK321" s="66"/>
      <c r="DL321" s="66"/>
      <c r="DM321" s="66"/>
      <c r="DN321" s="66"/>
      <c r="DO321" s="66"/>
      <c r="DP321" s="66"/>
    </row>
    <row r="322" spans="1:120" x14ac:dyDescent="0.25">
      <c r="A322" s="48">
        <f t="shared" si="448"/>
        <v>133</v>
      </c>
      <c r="B322" s="49">
        <f t="shared" si="449"/>
        <v>30</v>
      </c>
      <c r="C322" s="366" t="str">
        <f>IF(C288=C228,C243,IF(C288=C229,C244,IF(C288=C230,C245,IF(C288=C231,C246,IF(C288=C232,C247,IF(C288=C233,C248,IF(C288=C234,C249,IF(C288=C235,C250,IF(C288=C236,C251,IF(C288=C237,C252,IF(C288=C238,C253,IF(C288=C239,C254,IF(C288=C240,C255,IF(C288=C241,C256,""))))))))))))))</f>
        <v/>
      </c>
      <c r="D322" s="367" t="str">
        <f t="shared" ref="D322:I322" si="504">IF(D288=D228,D243,IF(D288=D229,D244,IF(D288=D230,D245,IF(D288=D231,D246,IF(D288=D232,D247,IF(D288=D233,D248,IF(D288=D234,D249,IF(D288=D235,D250,IF(D288=D236,D251,IF(D288=D237,D252,IF(D288=D238,D253,IF(D288=D239,D254,IF(D288=D240,D255,IF(D288=D241,D256,""))))))))))))))</f>
        <v/>
      </c>
      <c r="E322" s="367" t="str">
        <f t="shared" si="504"/>
        <v/>
      </c>
      <c r="F322" s="367" t="str">
        <f t="shared" si="504"/>
        <v/>
      </c>
      <c r="G322" s="472" t="str">
        <f t="shared" si="504"/>
        <v/>
      </c>
      <c r="H322" s="367" t="str">
        <f t="shared" si="504"/>
        <v/>
      </c>
      <c r="I322" s="367" t="str">
        <f t="shared" si="504"/>
        <v/>
      </c>
      <c r="J322" s="367" t="str">
        <f t="shared" ref="J322:AU322" si="505">IF(J288=J228,J243,IF(J288=J229,J244,IF(J288=J230,J245,IF(J288=J231,J246,IF(J288=J232,J247,IF(J288=J233,J248,IF(J288=J234,J249,IF(J288=J235,J250,IF(J288=J236,J251,IF(J288=J237,J252,IF(J288=J238,J253,IF(J288=J239,J254,IF(J288=J240,J255,IF(J288=J241,J256,""))))))))))))))</f>
        <v/>
      </c>
      <c r="K322" s="472" t="str">
        <f t="shared" si="505"/>
        <v/>
      </c>
      <c r="L322" s="367" t="str">
        <f t="shared" si="505"/>
        <v/>
      </c>
      <c r="M322" s="367" t="str">
        <f t="shared" si="505"/>
        <v/>
      </c>
      <c r="N322" s="367" t="str">
        <f t="shared" si="505"/>
        <v/>
      </c>
      <c r="O322" s="367" t="str">
        <f t="shared" si="505"/>
        <v/>
      </c>
      <c r="P322" s="472" t="str">
        <f t="shared" si="505"/>
        <v/>
      </c>
      <c r="Q322" s="367" t="str">
        <f t="shared" si="505"/>
        <v/>
      </c>
      <c r="R322" s="367" t="str">
        <f t="shared" si="505"/>
        <v/>
      </c>
      <c r="S322" s="367" t="str">
        <f t="shared" si="505"/>
        <v/>
      </c>
      <c r="T322" s="472" t="str">
        <f t="shared" si="505"/>
        <v/>
      </c>
      <c r="U322" s="367" t="str">
        <f t="shared" si="505"/>
        <v/>
      </c>
      <c r="V322" s="367" t="str">
        <f t="shared" si="505"/>
        <v/>
      </c>
      <c r="W322" s="367" t="str">
        <f t="shared" si="505"/>
        <v/>
      </c>
      <c r="X322" s="367" t="str">
        <f t="shared" si="505"/>
        <v/>
      </c>
      <c r="Y322" s="472" t="str">
        <f t="shared" si="505"/>
        <v/>
      </c>
      <c r="Z322" s="367" t="str">
        <f t="shared" si="505"/>
        <v/>
      </c>
      <c r="AA322" s="367" t="str">
        <f t="shared" si="505"/>
        <v/>
      </c>
      <c r="AB322" s="367" t="str">
        <f t="shared" si="505"/>
        <v/>
      </c>
      <c r="AC322" s="472" t="str">
        <f t="shared" si="505"/>
        <v/>
      </c>
      <c r="AD322" s="367" t="str">
        <f t="shared" si="505"/>
        <v/>
      </c>
      <c r="AE322" s="367" t="str">
        <f t="shared" si="505"/>
        <v/>
      </c>
      <c r="AF322" s="367" t="str">
        <f t="shared" si="505"/>
        <v/>
      </c>
      <c r="AG322" s="367" t="str">
        <f t="shared" si="505"/>
        <v/>
      </c>
      <c r="AH322" s="472" t="str">
        <f t="shared" si="505"/>
        <v/>
      </c>
      <c r="AI322" s="367" t="str">
        <f t="shared" si="505"/>
        <v/>
      </c>
      <c r="AJ322" s="367" t="str">
        <f t="shared" si="505"/>
        <v/>
      </c>
      <c r="AK322" s="367" t="str">
        <f t="shared" si="505"/>
        <v/>
      </c>
      <c r="AL322" s="472" t="str">
        <f t="shared" si="505"/>
        <v/>
      </c>
      <c r="AM322" s="367" t="str">
        <f t="shared" si="505"/>
        <v/>
      </c>
      <c r="AN322" s="367" t="str">
        <f t="shared" si="505"/>
        <v/>
      </c>
      <c r="AO322" s="367" t="str">
        <f t="shared" si="505"/>
        <v/>
      </c>
      <c r="AP322" s="367" t="str">
        <f t="shared" si="505"/>
        <v/>
      </c>
      <c r="AQ322" s="472" t="str">
        <f t="shared" si="505"/>
        <v/>
      </c>
      <c r="AR322" s="367" t="str">
        <f t="shared" si="505"/>
        <v/>
      </c>
      <c r="AS322" s="367" t="str">
        <f t="shared" si="505"/>
        <v/>
      </c>
      <c r="AT322" s="367" t="str">
        <f t="shared" si="505"/>
        <v/>
      </c>
      <c r="AU322" s="472" t="str">
        <f t="shared" si="505"/>
        <v/>
      </c>
      <c r="AV322" s="50"/>
      <c r="AX322" s="66"/>
      <c r="AY322" s="66"/>
      <c r="AZ322" s="66"/>
      <c r="BA322" s="66"/>
      <c r="BB322" s="66"/>
      <c r="BC322" s="66"/>
      <c r="BD322" s="66"/>
      <c r="BE322" s="66"/>
      <c r="BF322" s="66"/>
      <c r="BG322" s="66"/>
      <c r="BH322" s="66"/>
      <c r="BI322" s="66"/>
      <c r="BJ322" s="66"/>
      <c r="BK322" s="66"/>
      <c r="BL322" s="66"/>
      <c r="BM322" s="66"/>
      <c r="BN322" s="66"/>
      <c r="BO322" s="66"/>
      <c r="BP322" s="66"/>
      <c r="BQ322" s="66"/>
      <c r="BR322" s="66"/>
      <c r="BS322" s="66"/>
      <c r="BT322" s="66"/>
      <c r="BU322" s="66"/>
      <c r="BV322" s="66"/>
      <c r="BW322" s="66"/>
      <c r="BX322" s="66"/>
      <c r="BY322" s="66"/>
      <c r="BZ322" s="66"/>
      <c r="CA322" s="66"/>
      <c r="CB322" s="66"/>
      <c r="CC322" s="66"/>
      <c r="CD322" s="66"/>
      <c r="CE322" s="66"/>
      <c r="CF322" s="66"/>
      <c r="CG322" s="66"/>
      <c r="CH322" s="66"/>
      <c r="CI322" s="66"/>
      <c r="CJ322" s="66"/>
      <c r="CK322" s="66"/>
      <c r="CL322" s="66"/>
      <c r="CM322" s="66"/>
      <c r="CN322" s="66"/>
      <c r="CO322" s="66"/>
      <c r="CP322" s="66"/>
      <c r="CQ322" s="66"/>
      <c r="CR322" s="66"/>
      <c r="CS322" s="66"/>
      <c r="CT322" s="66"/>
      <c r="CU322" s="66"/>
      <c r="CV322" s="66"/>
      <c r="CW322" s="66"/>
      <c r="CX322" s="66"/>
      <c r="CY322" s="66"/>
      <c r="CZ322" s="66"/>
      <c r="DA322" s="66"/>
      <c r="DB322" s="66"/>
      <c r="DC322" s="66"/>
      <c r="DD322" s="66"/>
      <c r="DE322" s="66"/>
      <c r="DF322" s="66"/>
      <c r="DG322" s="66"/>
      <c r="DH322" s="66"/>
      <c r="DI322" s="66"/>
      <c r="DJ322" s="66"/>
      <c r="DK322" s="66"/>
      <c r="DL322" s="66"/>
      <c r="DM322" s="66"/>
      <c r="DN322" s="66"/>
      <c r="DO322" s="66"/>
      <c r="DP322" s="66"/>
    </row>
    <row r="323" spans="1:120" x14ac:dyDescent="0.25">
      <c r="A323" s="48">
        <f t="shared" si="448"/>
        <v>134</v>
      </c>
      <c r="B323" s="49">
        <f t="shared" si="449"/>
        <v>31</v>
      </c>
      <c r="C323" s="366" t="str">
        <f>IF(C289=C228,C243,IF(C289=C229,C244,IF(C289=C230,C245,IF(C289=C231,C246,IF(C289=C232,C247,IF(C289=C233,C248,IF(C289=C234,C249,IF(C289=C235,C250,IF(C289=C236,C251,IF(C289=C237,C252,IF(C289=C238,C253,IF(C289=C239,C254,IF(C289=C240,C255,IF(C289=C241,C256,""))))))))))))))</f>
        <v/>
      </c>
      <c r="D323" s="367" t="str">
        <f t="shared" ref="D323:I323" si="506">IF(D289=D228,D243,IF(D289=D229,D244,IF(D289=D230,D245,IF(D289=D231,D246,IF(D289=D232,D247,IF(D289=D233,D248,IF(D289=D234,D249,IF(D289=D235,D250,IF(D289=D236,D251,IF(D289=D237,D252,IF(D289=D238,D253,IF(D289=D239,D254,IF(D289=D240,D255,IF(D289=D241,D256,""))))))))))))))</f>
        <v/>
      </c>
      <c r="E323" s="367" t="str">
        <f t="shared" si="506"/>
        <v/>
      </c>
      <c r="F323" s="367" t="str">
        <f t="shared" si="506"/>
        <v/>
      </c>
      <c r="G323" s="472" t="str">
        <f t="shared" si="506"/>
        <v/>
      </c>
      <c r="H323" s="367" t="str">
        <f t="shared" si="506"/>
        <v/>
      </c>
      <c r="I323" s="367" t="str">
        <f t="shared" si="506"/>
        <v/>
      </c>
      <c r="J323" s="367" t="str">
        <f t="shared" ref="J323:AU323" si="507">IF(J289=J228,J243,IF(J289=J229,J244,IF(J289=J230,J245,IF(J289=J231,J246,IF(J289=J232,J247,IF(J289=J233,J248,IF(J289=J234,J249,IF(J289=J235,J250,IF(J289=J236,J251,IF(J289=J237,J252,IF(J289=J238,J253,IF(J289=J239,J254,IF(J289=J240,J255,IF(J289=J241,J256,""))))))))))))))</f>
        <v/>
      </c>
      <c r="K323" s="472" t="str">
        <f t="shared" si="507"/>
        <v/>
      </c>
      <c r="L323" s="367" t="str">
        <f t="shared" si="507"/>
        <v/>
      </c>
      <c r="M323" s="367" t="str">
        <f t="shared" si="507"/>
        <v/>
      </c>
      <c r="N323" s="367" t="str">
        <f t="shared" si="507"/>
        <v/>
      </c>
      <c r="O323" s="367" t="str">
        <f t="shared" si="507"/>
        <v/>
      </c>
      <c r="P323" s="472" t="str">
        <f t="shared" si="507"/>
        <v/>
      </c>
      <c r="Q323" s="367" t="str">
        <f t="shared" si="507"/>
        <v/>
      </c>
      <c r="R323" s="367" t="str">
        <f t="shared" si="507"/>
        <v/>
      </c>
      <c r="S323" s="367" t="str">
        <f t="shared" si="507"/>
        <v/>
      </c>
      <c r="T323" s="472" t="str">
        <f t="shared" si="507"/>
        <v/>
      </c>
      <c r="U323" s="367" t="str">
        <f t="shared" si="507"/>
        <v/>
      </c>
      <c r="V323" s="367" t="str">
        <f t="shared" si="507"/>
        <v/>
      </c>
      <c r="W323" s="367" t="str">
        <f t="shared" si="507"/>
        <v/>
      </c>
      <c r="X323" s="367" t="str">
        <f t="shared" si="507"/>
        <v/>
      </c>
      <c r="Y323" s="472" t="str">
        <f t="shared" si="507"/>
        <v/>
      </c>
      <c r="Z323" s="367" t="str">
        <f t="shared" si="507"/>
        <v/>
      </c>
      <c r="AA323" s="367" t="str">
        <f t="shared" si="507"/>
        <v/>
      </c>
      <c r="AB323" s="367" t="str">
        <f t="shared" si="507"/>
        <v/>
      </c>
      <c r="AC323" s="472" t="str">
        <f t="shared" si="507"/>
        <v/>
      </c>
      <c r="AD323" s="367" t="str">
        <f t="shared" si="507"/>
        <v/>
      </c>
      <c r="AE323" s="367" t="str">
        <f t="shared" si="507"/>
        <v/>
      </c>
      <c r="AF323" s="367" t="str">
        <f t="shared" si="507"/>
        <v/>
      </c>
      <c r="AG323" s="367" t="str">
        <f t="shared" si="507"/>
        <v/>
      </c>
      <c r="AH323" s="472" t="str">
        <f t="shared" si="507"/>
        <v/>
      </c>
      <c r="AI323" s="367" t="str">
        <f t="shared" si="507"/>
        <v/>
      </c>
      <c r="AJ323" s="367" t="str">
        <f t="shared" si="507"/>
        <v/>
      </c>
      <c r="AK323" s="367" t="str">
        <f t="shared" si="507"/>
        <v/>
      </c>
      <c r="AL323" s="472" t="str">
        <f t="shared" si="507"/>
        <v/>
      </c>
      <c r="AM323" s="367" t="str">
        <f t="shared" si="507"/>
        <v/>
      </c>
      <c r="AN323" s="367" t="str">
        <f t="shared" si="507"/>
        <v/>
      </c>
      <c r="AO323" s="367" t="str">
        <f t="shared" si="507"/>
        <v/>
      </c>
      <c r="AP323" s="367" t="str">
        <f t="shared" si="507"/>
        <v/>
      </c>
      <c r="AQ323" s="472" t="str">
        <f t="shared" si="507"/>
        <v/>
      </c>
      <c r="AR323" s="367" t="str">
        <f t="shared" si="507"/>
        <v/>
      </c>
      <c r="AS323" s="367" t="str">
        <f t="shared" si="507"/>
        <v/>
      </c>
      <c r="AT323" s="367" t="str">
        <f t="shared" si="507"/>
        <v/>
      </c>
      <c r="AU323" s="472" t="str">
        <f t="shared" si="507"/>
        <v/>
      </c>
      <c r="AV323" s="50"/>
      <c r="AX323" s="66"/>
      <c r="AY323" s="66"/>
      <c r="AZ323" s="66"/>
      <c r="BA323" s="66"/>
      <c r="BB323" s="66"/>
      <c r="BC323" s="66"/>
      <c r="BD323" s="66"/>
      <c r="BE323" s="66"/>
      <c r="BF323" s="66"/>
      <c r="BG323" s="66"/>
      <c r="BH323" s="66"/>
      <c r="BI323" s="66"/>
      <c r="BJ323" s="66"/>
      <c r="BK323" s="66"/>
      <c r="BL323" s="66"/>
      <c r="BM323" s="66"/>
      <c r="BN323" s="66"/>
      <c r="BO323" s="66"/>
      <c r="BP323" s="66"/>
      <c r="BQ323" s="66"/>
      <c r="BR323" s="66"/>
      <c r="BS323" s="66"/>
      <c r="BT323" s="66"/>
      <c r="BU323" s="66"/>
      <c r="BV323" s="66"/>
      <c r="BW323" s="66"/>
      <c r="BX323" s="66"/>
      <c r="BY323" s="66"/>
      <c r="BZ323" s="66"/>
      <c r="CA323" s="66"/>
      <c r="CB323" s="66"/>
      <c r="CC323" s="66"/>
      <c r="CD323" s="66"/>
      <c r="CE323" s="66"/>
      <c r="CF323" s="66"/>
      <c r="CG323" s="66"/>
      <c r="CH323" s="66"/>
      <c r="CI323" s="66"/>
      <c r="CJ323" s="66"/>
      <c r="CK323" s="66"/>
      <c r="CL323" s="66"/>
      <c r="CM323" s="66"/>
      <c r="CN323" s="66"/>
      <c r="CO323" s="66"/>
      <c r="CP323" s="66"/>
      <c r="CQ323" s="66"/>
      <c r="CR323" s="66"/>
      <c r="CS323" s="66"/>
      <c r="CT323" s="66"/>
      <c r="CU323" s="66"/>
      <c r="CV323" s="66"/>
      <c r="CW323" s="66"/>
      <c r="CX323" s="66"/>
      <c r="CY323" s="66"/>
      <c r="CZ323" s="66"/>
      <c r="DA323" s="66"/>
      <c r="DB323" s="66"/>
      <c r="DC323" s="66"/>
      <c r="DD323" s="66"/>
      <c r="DE323" s="66"/>
      <c r="DF323" s="66"/>
      <c r="DG323" s="66"/>
      <c r="DH323" s="66"/>
      <c r="DI323" s="66"/>
      <c r="DJ323" s="66"/>
      <c r="DK323" s="66"/>
      <c r="DL323" s="66"/>
      <c r="DM323" s="66"/>
      <c r="DN323" s="66"/>
      <c r="DO323" s="66"/>
      <c r="DP323" s="66"/>
    </row>
    <row r="324" spans="1:120" x14ac:dyDescent="0.25">
      <c r="A324" s="48">
        <f t="shared" si="448"/>
        <v>135</v>
      </c>
      <c r="B324" s="49">
        <f t="shared" si="449"/>
        <v>32</v>
      </c>
      <c r="C324" s="366" t="str">
        <f>IF(C290=C228,C243,IF(C290=C229,C244,IF(C290=C230,C245,IF(C290=C231,C246,IF(C290=C232,C247,IF(C290=C233,C248,IF(C290=C234,C249,IF(C290=C235,C250,IF(C290=C236,C251,IF(C290=C237,C252,IF(C290=C238,C253,IF(C290=C239,C254,IF(C290=C240,C255,IF(C290=C241,C256,""))))))))))))))</f>
        <v/>
      </c>
      <c r="D324" s="367" t="str">
        <f t="shared" ref="D324:I324" si="508">IF(D290=D228,D243,IF(D290=D229,D244,IF(D290=D230,D245,IF(D290=D231,D246,IF(D290=D232,D247,IF(D290=D233,D248,IF(D290=D234,D249,IF(D290=D235,D250,IF(D290=D236,D251,IF(D290=D237,D252,IF(D290=D238,D253,IF(D290=D239,D254,IF(D290=D240,D255,IF(D290=D241,D256,""))))))))))))))</f>
        <v/>
      </c>
      <c r="E324" s="367" t="str">
        <f t="shared" si="508"/>
        <v/>
      </c>
      <c r="F324" s="367" t="str">
        <f t="shared" si="508"/>
        <v/>
      </c>
      <c r="G324" s="472" t="str">
        <f t="shared" si="508"/>
        <v/>
      </c>
      <c r="H324" s="367" t="str">
        <f t="shared" si="508"/>
        <v/>
      </c>
      <c r="I324" s="367" t="str">
        <f t="shared" si="508"/>
        <v/>
      </c>
      <c r="J324" s="367" t="str">
        <f t="shared" ref="J324:AU324" si="509">IF(J290=J228,J243,IF(J290=J229,J244,IF(J290=J230,J245,IF(J290=J231,J246,IF(J290=J232,J247,IF(J290=J233,J248,IF(J290=J234,J249,IF(J290=J235,J250,IF(J290=J236,J251,IF(J290=J237,J252,IF(J290=J238,J253,IF(J290=J239,J254,IF(J290=J240,J255,IF(J290=J241,J256,""))))))))))))))</f>
        <v/>
      </c>
      <c r="K324" s="472" t="str">
        <f t="shared" si="509"/>
        <v/>
      </c>
      <c r="L324" s="367" t="str">
        <f t="shared" si="509"/>
        <v/>
      </c>
      <c r="M324" s="367" t="str">
        <f t="shared" si="509"/>
        <v/>
      </c>
      <c r="N324" s="367" t="str">
        <f t="shared" si="509"/>
        <v/>
      </c>
      <c r="O324" s="367" t="str">
        <f t="shared" si="509"/>
        <v/>
      </c>
      <c r="P324" s="472" t="str">
        <f t="shared" si="509"/>
        <v/>
      </c>
      <c r="Q324" s="367" t="str">
        <f t="shared" si="509"/>
        <v/>
      </c>
      <c r="R324" s="367" t="str">
        <f t="shared" si="509"/>
        <v/>
      </c>
      <c r="S324" s="367" t="str">
        <f t="shared" si="509"/>
        <v/>
      </c>
      <c r="T324" s="472" t="str">
        <f t="shared" si="509"/>
        <v/>
      </c>
      <c r="U324" s="367" t="str">
        <f t="shared" si="509"/>
        <v/>
      </c>
      <c r="V324" s="367" t="str">
        <f t="shared" si="509"/>
        <v/>
      </c>
      <c r="W324" s="367" t="str">
        <f t="shared" si="509"/>
        <v/>
      </c>
      <c r="X324" s="367" t="str">
        <f t="shared" si="509"/>
        <v/>
      </c>
      <c r="Y324" s="472" t="str">
        <f t="shared" si="509"/>
        <v/>
      </c>
      <c r="Z324" s="367" t="str">
        <f t="shared" si="509"/>
        <v/>
      </c>
      <c r="AA324" s="367" t="str">
        <f t="shared" si="509"/>
        <v/>
      </c>
      <c r="AB324" s="367" t="str">
        <f t="shared" si="509"/>
        <v/>
      </c>
      <c r="AC324" s="472" t="str">
        <f t="shared" si="509"/>
        <v/>
      </c>
      <c r="AD324" s="367" t="str">
        <f t="shared" si="509"/>
        <v/>
      </c>
      <c r="AE324" s="367" t="str">
        <f t="shared" si="509"/>
        <v/>
      </c>
      <c r="AF324" s="367" t="str">
        <f t="shared" si="509"/>
        <v/>
      </c>
      <c r="AG324" s="367" t="str">
        <f t="shared" si="509"/>
        <v/>
      </c>
      <c r="AH324" s="472" t="str">
        <f t="shared" si="509"/>
        <v/>
      </c>
      <c r="AI324" s="367" t="str">
        <f t="shared" si="509"/>
        <v/>
      </c>
      <c r="AJ324" s="367" t="str">
        <f t="shared" si="509"/>
        <v/>
      </c>
      <c r="AK324" s="367" t="str">
        <f t="shared" si="509"/>
        <v/>
      </c>
      <c r="AL324" s="472" t="str">
        <f t="shared" si="509"/>
        <v/>
      </c>
      <c r="AM324" s="367" t="str">
        <f t="shared" si="509"/>
        <v/>
      </c>
      <c r="AN324" s="367" t="str">
        <f t="shared" si="509"/>
        <v/>
      </c>
      <c r="AO324" s="367" t="str">
        <f t="shared" si="509"/>
        <v/>
      </c>
      <c r="AP324" s="367" t="str">
        <f t="shared" si="509"/>
        <v/>
      </c>
      <c r="AQ324" s="472" t="str">
        <f t="shared" si="509"/>
        <v/>
      </c>
      <c r="AR324" s="367" t="str">
        <f t="shared" si="509"/>
        <v/>
      </c>
      <c r="AS324" s="367" t="str">
        <f t="shared" si="509"/>
        <v/>
      </c>
      <c r="AT324" s="367" t="str">
        <f t="shared" si="509"/>
        <v/>
      </c>
      <c r="AU324" s="472" t="str">
        <f t="shared" si="509"/>
        <v/>
      </c>
      <c r="AV324" s="50"/>
      <c r="AX324" s="66"/>
      <c r="AY324" s="66"/>
      <c r="AZ324" s="66"/>
      <c r="BA324" s="66"/>
      <c r="BB324" s="66"/>
      <c r="BC324" s="66"/>
      <c r="BD324" s="66"/>
      <c r="BE324" s="66"/>
      <c r="BF324" s="66"/>
      <c r="BG324" s="66"/>
      <c r="BH324" s="66"/>
      <c r="BI324" s="66"/>
      <c r="BJ324" s="66"/>
      <c r="BK324" s="66"/>
      <c r="BL324" s="66"/>
      <c r="BM324" s="66"/>
      <c r="BN324" s="66"/>
      <c r="BO324" s="66"/>
      <c r="BP324" s="66"/>
      <c r="BQ324" s="66"/>
      <c r="BR324" s="66"/>
      <c r="BS324" s="66"/>
      <c r="BT324" s="66"/>
      <c r="BU324" s="66"/>
      <c r="BV324" s="66"/>
      <c r="BW324" s="66"/>
      <c r="BX324" s="66"/>
      <c r="BY324" s="66"/>
      <c r="BZ324" s="66"/>
      <c r="CA324" s="66"/>
      <c r="CB324" s="66"/>
      <c r="CC324" s="66"/>
      <c r="CD324" s="66"/>
      <c r="CE324" s="66"/>
      <c r="CF324" s="66"/>
      <c r="CG324" s="66"/>
      <c r="CH324" s="66"/>
      <c r="CI324" s="66"/>
      <c r="CJ324" s="66"/>
      <c r="CK324" s="66"/>
      <c r="CL324" s="66"/>
      <c r="CM324" s="66"/>
      <c r="CN324" s="66"/>
      <c r="CO324" s="66"/>
      <c r="CP324" s="66"/>
      <c r="CQ324" s="66"/>
      <c r="CR324" s="66"/>
      <c r="CS324" s="66"/>
      <c r="CT324" s="66"/>
      <c r="CU324" s="66"/>
      <c r="CV324" s="66"/>
      <c r="CW324" s="66"/>
      <c r="CX324" s="66"/>
      <c r="CY324" s="66"/>
      <c r="CZ324" s="66"/>
      <c r="DA324" s="66"/>
      <c r="DB324" s="66"/>
      <c r="DC324" s="66"/>
      <c r="DD324" s="66"/>
      <c r="DE324" s="66"/>
      <c r="DF324" s="66"/>
      <c r="DG324" s="66"/>
      <c r="DH324" s="66"/>
      <c r="DI324" s="66"/>
      <c r="DJ324" s="66"/>
      <c r="DK324" s="66"/>
      <c r="DL324" s="66"/>
      <c r="DM324" s="66"/>
      <c r="DN324" s="66"/>
      <c r="DO324" s="66"/>
      <c r="DP324" s="66"/>
    </row>
    <row r="325" spans="1:120" ht="16.5" thickBot="1" x14ac:dyDescent="0.3">
      <c r="A325" s="48"/>
      <c r="B325" s="49" t="s">
        <v>46</v>
      </c>
      <c r="C325" s="368" t="str">
        <f t="shared" ref="C325:AU325" si="510">IFERROR(INDEX($A$5:$AU$18,C328,C327),"")</f>
        <v/>
      </c>
      <c r="D325" s="368" t="str">
        <f t="shared" si="510"/>
        <v/>
      </c>
      <c r="E325" s="368" t="str">
        <f t="shared" si="510"/>
        <v/>
      </c>
      <c r="F325" s="368" t="str">
        <f t="shared" si="510"/>
        <v/>
      </c>
      <c r="G325" s="473" t="str">
        <f t="shared" si="510"/>
        <v/>
      </c>
      <c r="H325" s="369" t="str">
        <f t="shared" si="510"/>
        <v/>
      </c>
      <c r="I325" s="369" t="str">
        <f t="shared" si="510"/>
        <v/>
      </c>
      <c r="J325" s="369" t="str">
        <f t="shared" si="510"/>
        <v/>
      </c>
      <c r="K325" s="489" t="str">
        <f t="shared" si="510"/>
        <v/>
      </c>
      <c r="L325" s="369" t="str">
        <f t="shared" si="510"/>
        <v/>
      </c>
      <c r="M325" s="369" t="str">
        <f t="shared" si="510"/>
        <v/>
      </c>
      <c r="N325" s="369" t="str">
        <f t="shared" si="510"/>
        <v/>
      </c>
      <c r="O325" s="369" t="str">
        <f t="shared" si="510"/>
        <v/>
      </c>
      <c r="P325" s="489" t="str">
        <f t="shared" si="510"/>
        <v/>
      </c>
      <c r="Q325" s="369" t="str">
        <f t="shared" si="510"/>
        <v/>
      </c>
      <c r="R325" s="369" t="str">
        <f t="shared" si="510"/>
        <v/>
      </c>
      <c r="S325" s="369" t="str">
        <f t="shared" si="510"/>
        <v/>
      </c>
      <c r="T325" s="489" t="str">
        <f t="shared" si="510"/>
        <v/>
      </c>
      <c r="U325" s="369" t="str">
        <f t="shared" si="510"/>
        <v/>
      </c>
      <c r="V325" s="369" t="str">
        <f t="shared" si="510"/>
        <v/>
      </c>
      <c r="W325" s="369" t="str">
        <f t="shared" si="510"/>
        <v/>
      </c>
      <c r="X325" s="369" t="str">
        <f t="shared" si="510"/>
        <v/>
      </c>
      <c r="Y325" s="489" t="str">
        <f t="shared" si="510"/>
        <v/>
      </c>
      <c r="Z325" s="369" t="str">
        <f t="shared" si="510"/>
        <v/>
      </c>
      <c r="AA325" s="369" t="str">
        <f t="shared" si="510"/>
        <v/>
      </c>
      <c r="AB325" s="369" t="str">
        <f t="shared" si="510"/>
        <v/>
      </c>
      <c r="AC325" s="489" t="str">
        <f t="shared" si="510"/>
        <v/>
      </c>
      <c r="AD325" s="369" t="str">
        <f t="shared" si="510"/>
        <v/>
      </c>
      <c r="AE325" s="369" t="str">
        <f t="shared" si="510"/>
        <v/>
      </c>
      <c r="AF325" s="369" t="str">
        <f t="shared" si="510"/>
        <v/>
      </c>
      <c r="AG325" s="369" t="str">
        <f t="shared" si="510"/>
        <v/>
      </c>
      <c r="AH325" s="489" t="str">
        <f t="shared" si="510"/>
        <v/>
      </c>
      <c r="AI325" s="369" t="str">
        <f t="shared" si="510"/>
        <v/>
      </c>
      <c r="AJ325" s="369" t="str">
        <f t="shared" si="510"/>
        <v/>
      </c>
      <c r="AK325" s="369" t="str">
        <f t="shared" si="510"/>
        <v/>
      </c>
      <c r="AL325" s="489" t="str">
        <f t="shared" si="510"/>
        <v/>
      </c>
      <c r="AM325" s="369" t="str">
        <f t="shared" si="510"/>
        <v/>
      </c>
      <c r="AN325" s="369" t="str">
        <f t="shared" si="510"/>
        <v/>
      </c>
      <c r="AO325" s="369" t="str">
        <f t="shared" si="510"/>
        <v/>
      </c>
      <c r="AP325" s="369" t="str">
        <f t="shared" si="510"/>
        <v/>
      </c>
      <c r="AQ325" s="489" t="str">
        <f t="shared" si="510"/>
        <v/>
      </c>
      <c r="AR325" s="369" t="str">
        <f t="shared" si="510"/>
        <v/>
      </c>
      <c r="AS325" s="369" t="str">
        <f t="shared" si="510"/>
        <v/>
      </c>
      <c r="AT325" s="369" t="str">
        <f t="shared" si="510"/>
        <v>HL</v>
      </c>
      <c r="AU325" s="489" t="str">
        <f t="shared" si="510"/>
        <v/>
      </c>
      <c r="AV325" s="329"/>
      <c r="AX325" s="66"/>
      <c r="AY325" s="66"/>
      <c r="AZ325" s="66"/>
      <c r="BA325" s="66"/>
      <c r="BB325" s="66"/>
      <c r="BC325" s="66"/>
      <c r="BD325" s="66"/>
      <c r="BE325" s="66"/>
      <c r="BF325" s="66"/>
      <c r="BG325" s="66"/>
      <c r="BH325" s="66"/>
      <c r="BI325" s="66"/>
      <c r="BJ325" s="66"/>
      <c r="BK325" s="66"/>
      <c r="BL325" s="66"/>
      <c r="BM325" s="66"/>
      <c r="BN325" s="66"/>
      <c r="BO325" s="66"/>
      <c r="BP325" s="66"/>
      <c r="BQ325" s="66"/>
      <c r="BR325" s="66"/>
      <c r="BS325" s="66"/>
      <c r="BT325" s="66"/>
      <c r="BU325" s="66"/>
      <c r="BV325" s="66"/>
      <c r="BW325" s="66"/>
      <c r="BX325" s="66"/>
      <c r="BY325" s="66"/>
      <c r="BZ325" s="66"/>
      <c r="CA325" s="66"/>
      <c r="CB325" s="66"/>
      <c r="CC325" s="66"/>
      <c r="CD325" s="66"/>
      <c r="CE325" s="66"/>
      <c r="CF325" s="66"/>
      <c r="CG325" s="66"/>
      <c r="CH325" s="66"/>
      <c r="CI325" s="66"/>
      <c r="CJ325" s="66"/>
      <c r="CK325" s="66"/>
      <c r="CL325" s="66"/>
      <c r="CM325" s="66"/>
      <c r="CN325" s="66"/>
      <c r="CO325" s="66"/>
      <c r="CP325" s="66"/>
      <c r="CQ325" s="66"/>
      <c r="CR325" s="66"/>
      <c r="CS325" s="66"/>
      <c r="CT325" s="66"/>
      <c r="CU325" s="66"/>
      <c r="CV325" s="66"/>
      <c r="CW325" s="66"/>
      <c r="CX325" s="66"/>
      <c r="CY325" s="66"/>
      <c r="CZ325" s="66"/>
      <c r="DA325" s="66"/>
      <c r="DB325" s="66"/>
      <c r="DC325" s="66"/>
      <c r="DD325" s="66"/>
      <c r="DE325" s="66"/>
      <c r="DF325" s="66"/>
      <c r="DG325" s="66"/>
      <c r="DH325" s="66"/>
      <c r="DI325" s="66"/>
      <c r="DJ325" s="66"/>
      <c r="DK325" s="66"/>
      <c r="DL325" s="66"/>
      <c r="DM325" s="66"/>
      <c r="DN325" s="66"/>
      <c r="DO325" s="66"/>
      <c r="DP325" s="66"/>
    </row>
    <row r="326" spans="1:120" ht="29.25" x14ac:dyDescent="0.25">
      <c r="A326" s="327"/>
      <c r="B326" s="359" t="s">
        <v>48</v>
      </c>
      <c r="C326" s="370" t="str">
        <f t="shared" ref="C326:AU326" si="511">IFERROR(VLOOKUP(C22,$A$335:$B$366,2,FALSE),"")</f>
        <v/>
      </c>
      <c r="D326" s="371" t="str">
        <f t="shared" si="511"/>
        <v/>
      </c>
      <c r="E326" s="371" t="str">
        <f t="shared" si="511"/>
        <v/>
      </c>
      <c r="F326" s="371" t="str">
        <f t="shared" si="511"/>
        <v/>
      </c>
      <c r="G326" s="474" t="str">
        <f t="shared" si="511"/>
        <v/>
      </c>
      <c r="H326" s="371" t="str">
        <f t="shared" si="511"/>
        <v/>
      </c>
      <c r="I326" s="371" t="str">
        <f t="shared" si="511"/>
        <v/>
      </c>
      <c r="J326" s="371" t="str">
        <f t="shared" si="511"/>
        <v/>
      </c>
      <c r="K326" s="474" t="str">
        <f t="shared" si="511"/>
        <v/>
      </c>
      <c r="L326" s="371" t="str">
        <f t="shared" si="511"/>
        <v/>
      </c>
      <c r="M326" s="371" t="str">
        <f t="shared" si="511"/>
        <v/>
      </c>
      <c r="N326" s="371" t="str">
        <f t="shared" si="511"/>
        <v/>
      </c>
      <c r="O326" s="371" t="str">
        <f t="shared" si="511"/>
        <v/>
      </c>
      <c r="P326" s="474" t="str">
        <f t="shared" si="511"/>
        <v/>
      </c>
      <c r="Q326" s="371" t="str">
        <f t="shared" si="511"/>
        <v/>
      </c>
      <c r="R326" s="371" t="str">
        <f t="shared" si="511"/>
        <v/>
      </c>
      <c r="S326" s="371" t="str">
        <f t="shared" si="511"/>
        <v/>
      </c>
      <c r="T326" s="474" t="str">
        <f t="shared" si="511"/>
        <v/>
      </c>
      <c r="U326" s="371" t="str">
        <f t="shared" si="511"/>
        <v/>
      </c>
      <c r="V326" s="371" t="str">
        <f t="shared" si="511"/>
        <v/>
      </c>
      <c r="W326" s="371" t="str">
        <f t="shared" si="511"/>
        <v/>
      </c>
      <c r="X326" s="371" t="str">
        <f t="shared" si="511"/>
        <v/>
      </c>
      <c r="Y326" s="474" t="str">
        <f t="shared" si="511"/>
        <v/>
      </c>
      <c r="Z326" s="371" t="str">
        <f t="shared" si="511"/>
        <v/>
      </c>
      <c r="AA326" s="371" t="str">
        <f t="shared" si="511"/>
        <v/>
      </c>
      <c r="AB326" s="371" t="str">
        <f t="shared" si="511"/>
        <v/>
      </c>
      <c r="AC326" s="474" t="str">
        <f t="shared" si="511"/>
        <v/>
      </c>
      <c r="AD326" s="371" t="str">
        <f t="shared" si="511"/>
        <v/>
      </c>
      <c r="AE326" s="371" t="str">
        <f t="shared" si="511"/>
        <v/>
      </c>
      <c r="AF326" s="371" t="str">
        <f t="shared" si="511"/>
        <v/>
      </c>
      <c r="AG326" s="371" t="str">
        <f t="shared" si="511"/>
        <v/>
      </c>
      <c r="AH326" s="474" t="str">
        <f t="shared" si="511"/>
        <v/>
      </c>
      <c r="AI326" s="371" t="str">
        <f t="shared" si="511"/>
        <v/>
      </c>
      <c r="AJ326" s="371" t="str">
        <f t="shared" si="511"/>
        <v/>
      </c>
      <c r="AK326" s="371" t="str">
        <f t="shared" si="511"/>
        <v/>
      </c>
      <c r="AL326" s="474" t="str">
        <f t="shared" si="511"/>
        <v/>
      </c>
      <c r="AM326" s="371" t="str">
        <f t="shared" si="511"/>
        <v/>
      </c>
      <c r="AN326" s="371" t="str">
        <f t="shared" si="511"/>
        <v/>
      </c>
      <c r="AO326" s="371" t="str">
        <f t="shared" si="511"/>
        <v/>
      </c>
      <c r="AP326" s="371" t="str">
        <f t="shared" si="511"/>
        <v/>
      </c>
      <c r="AQ326" s="474" t="str">
        <f t="shared" si="511"/>
        <v/>
      </c>
      <c r="AR326" s="371" t="str">
        <f t="shared" si="511"/>
        <v/>
      </c>
      <c r="AS326" s="371" t="str">
        <f t="shared" si="511"/>
        <v/>
      </c>
      <c r="AT326" s="371" t="str">
        <f t="shared" si="511"/>
        <v>Ageel</v>
      </c>
      <c r="AU326" s="474" t="str">
        <f t="shared" si="511"/>
        <v/>
      </c>
      <c r="AV326" s="372"/>
      <c r="AX326" s="66"/>
      <c r="AY326" s="66"/>
      <c r="AZ326" s="66"/>
      <c r="BA326" s="66"/>
      <c r="BB326" s="66"/>
      <c r="BC326" s="66"/>
      <c r="BD326" s="66"/>
      <c r="BE326" s="66"/>
      <c r="BF326" s="66"/>
      <c r="BG326" s="66"/>
      <c r="BH326" s="66"/>
      <c r="BI326" s="66"/>
      <c r="BJ326" s="66"/>
      <c r="BK326" s="66"/>
      <c r="BL326" s="66"/>
      <c r="BM326" s="66"/>
      <c r="BN326" s="66"/>
      <c r="BO326" s="66"/>
      <c r="BP326" s="66"/>
      <c r="BQ326" s="66"/>
      <c r="BR326" s="66"/>
      <c r="BS326" s="66"/>
      <c r="BT326" s="66"/>
      <c r="BU326" s="66"/>
      <c r="BV326" s="66"/>
      <c r="BW326" s="66"/>
      <c r="BX326" s="66"/>
      <c r="BY326" s="66"/>
      <c r="BZ326" s="66"/>
      <c r="CA326" s="66"/>
      <c r="CB326" s="66"/>
      <c r="CC326" s="66"/>
      <c r="CD326" s="66"/>
      <c r="CE326" s="66"/>
      <c r="CF326" s="66"/>
      <c r="CG326" s="66"/>
      <c r="CH326" s="66"/>
      <c r="CI326" s="66"/>
      <c r="CJ326" s="66"/>
      <c r="CK326" s="66"/>
      <c r="CL326" s="66"/>
      <c r="CM326" s="66"/>
      <c r="CN326" s="66"/>
      <c r="CO326" s="66"/>
      <c r="CP326" s="66"/>
      <c r="CQ326" s="66"/>
      <c r="CR326" s="66"/>
      <c r="CS326" s="66"/>
      <c r="CT326" s="66"/>
      <c r="CU326" s="66"/>
      <c r="CV326" s="66"/>
      <c r="CW326" s="66"/>
      <c r="CX326" s="66"/>
      <c r="CY326" s="66"/>
      <c r="CZ326" s="66"/>
      <c r="DA326" s="66"/>
      <c r="DB326" s="66"/>
      <c r="DC326" s="66"/>
      <c r="DD326" s="66"/>
      <c r="DE326" s="66"/>
      <c r="DF326" s="66"/>
      <c r="DG326" s="66"/>
      <c r="DH326" s="66"/>
      <c r="DI326" s="66"/>
      <c r="DJ326" s="66"/>
      <c r="DK326" s="66"/>
      <c r="DL326" s="66"/>
      <c r="DM326" s="66"/>
      <c r="DN326" s="66"/>
      <c r="DO326" s="66"/>
      <c r="DP326" s="66"/>
    </row>
    <row r="327" spans="1:120" ht="20.25" customHeight="1" x14ac:dyDescent="0.25">
      <c r="A327" s="19"/>
      <c r="B327" s="343"/>
      <c r="C327" s="373">
        <v>3</v>
      </c>
      <c r="D327" s="373">
        <f>C327+1</f>
        <v>4</v>
      </c>
      <c r="E327" s="373">
        <f t="shared" ref="E327:AU327" si="512">D327+1</f>
        <v>5</v>
      </c>
      <c r="F327" s="373">
        <f t="shared" si="512"/>
        <v>6</v>
      </c>
      <c r="G327" s="475">
        <f t="shared" si="512"/>
        <v>7</v>
      </c>
      <c r="H327" s="373">
        <f t="shared" si="512"/>
        <v>8</v>
      </c>
      <c r="I327" s="373">
        <f t="shared" si="512"/>
        <v>9</v>
      </c>
      <c r="J327" s="373">
        <f t="shared" si="512"/>
        <v>10</v>
      </c>
      <c r="K327" s="475">
        <f t="shared" si="512"/>
        <v>11</v>
      </c>
      <c r="L327" s="373">
        <f t="shared" si="512"/>
        <v>12</v>
      </c>
      <c r="M327" s="373">
        <f t="shared" si="512"/>
        <v>13</v>
      </c>
      <c r="N327" s="373">
        <f t="shared" si="512"/>
        <v>14</v>
      </c>
      <c r="O327" s="373">
        <f t="shared" si="512"/>
        <v>15</v>
      </c>
      <c r="P327" s="475">
        <f t="shared" si="512"/>
        <v>16</v>
      </c>
      <c r="Q327" s="373">
        <f t="shared" si="512"/>
        <v>17</v>
      </c>
      <c r="R327" s="373">
        <f t="shared" si="512"/>
        <v>18</v>
      </c>
      <c r="S327" s="373">
        <f t="shared" si="512"/>
        <v>19</v>
      </c>
      <c r="T327" s="475">
        <f t="shared" si="512"/>
        <v>20</v>
      </c>
      <c r="U327" s="373">
        <f t="shared" si="512"/>
        <v>21</v>
      </c>
      <c r="V327" s="373">
        <f t="shared" si="512"/>
        <v>22</v>
      </c>
      <c r="W327" s="373">
        <f t="shared" si="512"/>
        <v>23</v>
      </c>
      <c r="X327" s="373">
        <f t="shared" si="512"/>
        <v>24</v>
      </c>
      <c r="Y327" s="475">
        <f t="shared" si="512"/>
        <v>25</v>
      </c>
      <c r="Z327" s="373">
        <f t="shared" si="512"/>
        <v>26</v>
      </c>
      <c r="AA327" s="373">
        <f t="shared" si="512"/>
        <v>27</v>
      </c>
      <c r="AB327" s="373">
        <f t="shared" si="512"/>
        <v>28</v>
      </c>
      <c r="AC327" s="475">
        <f t="shared" si="512"/>
        <v>29</v>
      </c>
      <c r="AD327" s="373">
        <f t="shared" si="512"/>
        <v>30</v>
      </c>
      <c r="AE327" s="373">
        <f t="shared" si="512"/>
        <v>31</v>
      </c>
      <c r="AF327" s="373">
        <f t="shared" si="512"/>
        <v>32</v>
      </c>
      <c r="AG327" s="373">
        <f t="shared" si="512"/>
        <v>33</v>
      </c>
      <c r="AH327" s="475">
        <f t="shared" si="512"/>
        <v>34</v>
      </c>
      <c r="AI327" s="373">
        <f t="shared" si="512"/>
        <v>35</v>
      </c>
      <c r="AJ327" s="373">
        <f t="shared" si="512"/>
        <v>36</v>
      </c>
      <c r="AK327" s="373">
        <f t="shared" si="512"/>
        <v>37</v>
      </c>
      <c r="AL327" s="475">
        <f t="shared" si="512"/>
        <v>38</v>
      </c>
      <c r="AM327" s="373">
        <f t="shared" si="512"/>
        <v>39</v>
      </c>
      <c r="AN327" s="373">
        <f t="shared" si="512"/>
        <v>40</v>
      </c>
      <c r="AO327" s="373">
        <f t="shared" si="512"/>
        <v>41</v>
      </c>
      <c r="AP327" s="373">
        <f t="shared" si="512"/>
        <v>42</v>
      </c>
      <c r="AQ327" s="475">
        <f t="shared" si="512"/>
        <v>43</v>
      </c>
      <c r="AR327" s="373">
        <f t="shared" si="512"/>
        <v>44</v>
      </c>
      <c r="AS327" s="373">
        <f t="shared" si="512"/>
        <v>45</v>
      </c>
      <c r="AT327" s="373">
        <f t="shared" si="512"/>
        <v>46</v>
      </c>
      <c r="AU327" s="475">
        <f t="shared" si="512"/>
        <v>47</v>
      </c>
      <c r="AV327" s="374"/>
      <c r="AX327" s="66"/>
      <c r="AY327" s="66"/>
      <c r="AZ327" s="66"/>
      <c r="BA327" s="66"/>
      <c r="BB327" s="66"/>
      <c r="BC327" s="66"/>
      <c r="BD327" s="66"/>
      <c r="BE327" s="66"/>
      <c r="BF327" s="66"/>
      <c r="BG327" s="66"/>
      <c r="BH327" s="66"/>
      <c r="BI327" s="66"/>
      <c r="BJ327" s="66"/>
      <c r="BK327" s="66"/>
      <c r="BL327" s="66"/>
      <c r="BM327" s="66"/>
      <c r="BN327" s="66"/>
      <c r="BO327" s="66"/>
      <c r="BP327" s="66"/>
      <c r="BQ327" s="66"/>
      <c r="BR327" s="66"/>
      <c r="BS327" s="66"/>
      <c r="BT327" s="66"/>
      <c r="BU327" s="66"/>
      <c r="BV327" s="66"/>
      <c r="BW327" s="66"/>
      <c r="BX327" s="66"/>
      <c r="BY327" s="66"/>
      <c r="BZ327" s="66"/>
      <c r="CA327" s="66"/>
      <c r="CB327" s="66"/>
      <c r="CC327" s="66"/>
      <c r="CD327" s="66"/>
      <c r="CE327" s="66"/>
      <c r="CF327" s="66"/>
      <c r="CG327" s="66"/>
      <c r="CH327" s="66"/>
      <c r="CI327" s="66"/>
      <c r="CJ327" s="66"/>
      <c r="CK327" s="66"/>
      <c r="CL327" s="66"/>
      <c r="CM327" s="66"/>
      <c r="CN327" s="66"/>
      <c r="CO327" s="66"/>
      <c r="CP327" s="66"/>
      <c r="CQ327" s="66"/>
      <c r="CR327" s="66"/>
      <c r="CS327" s="66"/>
      <c r="CT327" s="66"/>
      <c r="CU327" s="66"/>
      <c r="CV327" s="66"/>
      <c r="CW327" s="66"/>
      <c r="CX327" s="66"/>
      <c r="CY327" s="66"/>
      <c r="CZ327" s="66"/>
      <c r="DA327" s="66"/>
      <c r="DB327" s="66"/>
      <c r="DC327" s="66"/>
      <c r="DD327" s="66"/>
      <c r="DE327" s="66"/>
      <c r="DF327" s="66"/>
      <c r="DG327" s="66"/>
      <c r="DH327" s="66"/>
      <c r="DI327" s="66"/>
      <c r="DJ327" s="66"/>
      <c r="DK327" s="66"/>
      <c r="DL327" s="66"/>
      <c r="DM327" s="66"/>
      <c r="DN327" s="66"/>
      <c r="DO327" s="66"/>
      <c r="DP327" s="66"/>
    </row>
    <row r="328" spans="1:120" x14ac:dyDescent="0.25">
      <c r="A328" s="19"/>
      <c r="B328" s="336"/>
      <c r="C328" s="21" t="str">
        <f t="shared" ref="C328:AU328" si="513">IFERROR(VLOOKUP(C167,$EJ$4:$EK$17,2,FALSE),"")</f>
        <v/>
      </c>
      <c r="D328" s="21" t="str">
        <f t="shared" si="513"/>
        <v/>
      </c>
      <c r="E328" s="21" t="str">
        <f t="shared" si="513"/>
        <v/>
      </c>
      <c r="F328" s="21" t="str">
        <f t="shared" si="513"/>
        <v/>
      </c>
      <c r="G328" s="448" t="str">
        <f t="shared" si="513"/>
        <v/>
      </c>
      <c r="H328" s="21" t="str">
        <f t="shared" si="513"/>
        <v/>
      </c>
      <c r="I328" s="21" t="str">
        <f t="shared" si="513"/>
        <v/>
      </c>
      <c r="J328" s="21" t="str">
        <f t="shared" si="513"/>
        <v/>
      </c>
      <c r="K328" s="448" t="str">
        <f t="shared" si="513"/>
        <v/>
      </c>
      <c r="L328" s="21" t="str">
        <f t="shared" si="513"/>
        <v/>
      </c>
      <c r="M328" s="21" t="str">
        <f t="shared" si="513"/>
        <v/>
      </c>
      <c r="N328" s="21" t="str">
        <f t="shared" si="513"/>
        <v/>
      </c>
      <c r="O328" s="21" t="str">
        <f t="shared" si="513"/>
        <v/>
      </c>
      <c r="P328" s="448" t="str">
        <f t="shared" si="513"/>
        <v/>
      </c>
      <c r="Q328" s="21" t="str">
        <f t="shared" si="513"/>
        <v/>
      </c>
      <c r="R328" s="21" t="str">
        <f t="shared" si="513"/>
        <v/>
      </c>
      <c r="S328" s="21" t="str">
        <f t="shared" si="513"/>
        <v/>
      </c>
      <c r="T328" s="448" t="str">
        <f t="shared" si="513"/>
        <v/>
      </c>
      <c r="U328" s="21" t="str">
        <f t="shared" si="513"/>
        <v/>
      </c>
      <c r="V328" s="21" t="str">
        <f t="shared" si="513"/>
        <v/>
      </c>
      <c r="W328" s="21" t="str">
        <f t="shared" si="513"/>
        <v/>
      </c>
      <c r="X328" s="21" t="str">
        <f t="shared" si="513"/>
        <v/>
      </c>
      <c r="Y328" s="448" t="str">
        <f t="shared" si="513"/>
        <v/>
      </c>
      <c r="Z328" s="21" t="str">
        <f t="shared" si="513"/>
        <v/>
      </c>
      <c r="AA328" s="21" t="str">
        <f t="shared" si="513"/>
        <v/>
      </c>
      <c r="AB328" s="21" t="str">
        <f t="shared" si="513"/>
        <v/>
      </c>
      <c r="AC328" s="448" t="str">
        <f t="shared" si="513"/>
        <v/>
      </c>
      <c r="AD328" s="21" t="str">
        <f t="shared" si="513"/>
        <v/>
      </c>
      <c r="AE328" s="21" t="str">
        <f t="shared" si="513"/>
        <v/>
      </c>
      <c r="AF328" s="21" t="str">
        <f t="shared" si="513"/>
        <v/>
      </c>
      <c r="AG328" s="21" t="str">
        <f t="shared" si="513"/>
        <v/>
      </c>
      <c r="AH328" s="448" t="str">
        <f t="shared" si="513"/>
        <v/>
      </c>
      <c r="AI328" s="21" t="str">
        <f t="shared" si="513"/>
        <v/>
      </c>
      <c r="AJ328" s="21" t="str">
        <f t="shared" si="513"/>
        <v/>
      </c>
      <c r="AK328" s="21" t="str">
        <f t="shared" si="513"/>
        <v/>
      </c>
      <c r="AL328" s="448" t="str">
        <f t="shared" si="513"/>
        <v/>
      </c>
      <c r="AM328" s="21" t="str">
        <f t="shared" si="513"/>
        <v/>
      </c>
      <c r="AN328" s="21" t="str">
        <f t="shared" si="513"/>
        <v/>
      </c>
      <c r="AO328" s="21" t="str">
        <f t="shared" si="513"/>
        <v/>
      </c>
      <c r="AP328" s="21" t="str">
        <f t="shared" si="513"/>
        <v/>
      </c>
      <c r="AQ328" s="448" t="str">
        <f t="shared" si="513"/>
        <v/>
      </c>
      <c r="AR328" s="21" t="str">
        <f t="shared" si="513"/>
        <v/>
      </c>
      <c r="AS328" s="21" t="str">
        <f t="shared" si="513"/>
        <v/>
      </c>
      <c r="AT328" s="21">
        <f t="shared" si="513"/>
        <v>3</v>
      </c>
      <c r="AU328" s="448" t="str">
        <f t="shared" si="513"/>
        <v/>
      </c>
      <c r="AV328" s="21"/>
      <c r="AX328" s="66"/>
      <c r="AY328" s="66"/>
      <c r="AZ328" s="66"/>
      <c r="BA328" s="66"/>
      <c r="BB328" s="66"/>
      <c r="BC328" s="66"/>
      <c r="BD328" s="66"/>
      <c r="BE328" s="66"/>
      <c r="BF328" s="66"/>
      <c r="BG328" s="66"/>
      <c r="BH328" s="66"/>
      <c r="BI328" s="66"/>
      <c r="BJ328" s="66"/>
      <c r="BK328" s="66"/>
      <c r="BL328" s="66"/>
      <c r="BM328" s="66"/>
      <c r="BN328" s="66"/>
      <c r="BO328" s="66"/>
      <c r="BP328" s="66"/>
      <c r="BQ328" s="66"/>
      <c r="BR328" s="66"/>
      <c r="BS328" s="66"/>
      <c r="BT328" s="66"/>
      <c r="BU328" s="66"/>
      <c r="BV328" s="66"/>
      <c r="BW328" s="66"/>
      <c r="BX328" s="66"/>
      <c r="BY328" s="66"/>
      <c r="BZ328" s="66"/>
      <c r="CA328" s="66"/>
      <c r="CB328" s="66"/>
      <c r="CC328" s="66"/>
      <c r="CD328" s="66"/>
      <c r="CE328" s="66"/>
      <c r="CF328" s="66"/>
      <c r="CG328" s="66"/>
      <c r="CH328" s="66"/>
      <c r="CI328" s="66"/>
      <c r="CJ328" s="66"/>
      <c r="CK328" s="66"/>
      <c r="CL328" s="66"/>
      <c r="CM328" s="66"/>
      <c r="CN328" s="66"/>
      <c r="CO328" s="66"/>
      <c r="CP328" s="66"/>
      <c r="CQ328" s="66"/>
      <c r="CR328" s="66"/>
      <c r="CS328" s="66"/>
      <c r="CT328" s="66"/>
      <c r="CU328" s="66"/>
      <c r="CV328" s="66"/>
      <c r="CW328" s="66"/>
      <c r="CX328" s="66"/>
      <c r="CY328" s="66"/>
      <c r="CZ328" s="66"/>
      <c r="DA328" s="66"/>
      <c r="DB328" s="66"/>
      <c r="DC328" s="66"/>
      <c r="DD328" s="66"/>
      <c r="DE328" s="66"/>
      <c r="DF328" s="66"/>
      <c r="DG328" s="66"/>
      <c r="DH328" s="66"/>
      <c r="DI328" s="66"/>
      <c r="DJ328" s="66"/>
      <c r="DK328" s="66"/>
      <c r="DL328" s="66"/>
      <c r="DM328" s="66"/>
      <c r="DN328" s="66"/>
      <c r="DO328" s="66"/>
      <c r="DP328" s="66"/>
    </row>
    <row r="329" spans="1:120" x14ac:dyDescent="0.25">
      <c r="A329" s="19"/>
      <c r="B329" s="336"/>
      <c r="C329" s="21"/>
      <c r="D329" s="21"/>
      <c r="E329" s="21"/>
      <c r="F329" s="21"/>
      <c r="G329" s="448"/>
      <c r="H329" s="21"/>
      <c r="I329" s="21"/>
      <c r="J329" s="21"/>
      <c r="K329" s="448"/>
      <c r="L329" s="21"/>
      <c r="M329" s="21"/>
      <c r="N329" s="21"/>
      <c r="O329" s="21"/>
      <c r="P329" s="448"/>
      <c r="Q329" s="21"/>
      <c r="R329" s="21"/>
      <c r="S329" s="21"/>
      <c r="T329" s="448"/>
      <c r="U329" s="21"/>
      <c r="V329" s="21"/>
      <c r="W329" s="21"/>
      <c r="X329" s="21"/>
      <c r="Y329" s="448"/>
      <c r="Z329" s="21"/>
      <c r="AA329" s="21"/>
      <c r="AB329" s="21"/>
      <c r="AC329" s="448"/>
      <c r="AD329" s="21"/>
      <c r="AE329" s="21"/>
      <c r="AF329" s="21"/>
      <c r="AG329" s="21"/>
      <c r="AH329" s="448"/>
      <c r="AI329" s="21"/>
      <c r="AJ329" s="21"/>
      <c r="AK329" s="21"/>
      <c r="AL329" s="448"/>
      <c r="AM329" s="21"/>
      <c r="AN329" s="21"/>
      <c r="AO329" s="21"/>
      <c r="AP329" s="21"/>
      <c r="AQ329" s="448"/>
      <c r="AR329" s="21"/>
      <c r="AS329" s="21"/>
      <c r="AT329" s="21"/>
      <c r="AU329" s="448"/>
      <c r="AV329" s="19"/>
      <c r="AX329" s="66"/>
      <c r="AY329" s="66"/>
      <c r="AZ329" s="66"/>
      <c r="BA329" s="66"/>
      <c r="BB329" s="66"/>
      <c r="BC329" s="66"/>
      <c r="BD329" s="66"/>
      <c r="BE329" s="66"/>
      <c r="BF329" s="66"/>
      <c r="BG329" s="66"/>
      <c r="BH329" s="66"/>
      <c r="BI329" s="66"/>
      <c r="BJ329" s="66"/>
      <c r="BK329" s="66"/>
      <c r="BL329" s="66"/>
      <c r="BM329" s="66"/>
      <c r="BN329" s="66"/>
      <c r="BO329" s="66"/>
      <c r="BP329" s="66"/>
      <c r="BQ329" s="66"/>
      <c r="BR329" s="66"/>
      <c r="BS329" s="66"/>
      <c r="BT329" s="66"/>
      <c r="BU329" s="66"/>
      <c r="BV329" s="66"/>
      <c r="BW329" s="66"/>
      <c r="BX329" s="66"/>
      <c r="BY329" s="66"/>
      <c r="BZ329" s="66"/>
      <c r="CA329" s="66"/>
      <c r="CB329" s="66"/>
      <c r="CC329" s="66"/>
      <c r="CD329" s="66"/>
      <c r="CE329" s="66"/>
      <c r="CF329" s="66"/>
      <c r="CG329" s="66"/>
      <c r="CH329" s="66"/>
      <c r="CI329" s="66"/>
      <c r="CJ329" s="66"/>
      <c r="CK329" s="66"/>
      <c r="CL329" s="66"/>
      <c r="CM329" s="66"/>
      <c r="CN329" s="66"/>
      <c r="CO329" s="66"/>
      <c r="CP329" s="66"/>
      <c r="CQ329" s="66"/>
      <c r="CR329" s="66"/>
      <c r="CS329" s="66"/>
      <c r="CT329" s="66"/>
      <c r="CU329" s="66"/>
      <c r="CV329" s="66"/>
      <c r="CW329" s="66"/>
      <c r="CX329" s="66"/>
      <c r="CY329" s="66"/>
      <c r="CZ329" s="66"/>
      <c r="DA329" s="66"/>
      <c r="DB329" s="66"/>
      <c r="DC329" s="66"/>
      <c r="DD329" s="66"/>
      <c r="DE329" s="66"/>
      <c r="DF329" s="66"/>
      <c r="DG329" s="66"/>
      <c r="DH329" s="66"/>
      <c r="DI329" s="66"/>
      <c r="DJ329" s="66"/>
      <c r="DK329" s="66"/>
      <c r="DL329" s="66"/>
      <c r="DM329" s="66"/>
      <c r="DN329" s="66"/>
      <c r="DO329" s="66"/>
      <c r="DP329" s="66"/>
    </row>
    <row r="330" spans="1:120" ht="16.5" thickBot="1" x14ac:dyDescent="0.3">
      <c r="A330" s="66"/>
      <c r="B330" s="337"/>
      <c r="C330" s="68"/>
      <c r="D330" s="68"/>
      <c r="E330" s="68"/>
      <c r="F330" s="68"/>
      <c r="G330" s="463"/>
      <c r="H330" s="68"/>
      <c r="I330" s="68"/>
      <c r="J330" s="68"/>
      <c r="K330" s="463"/>
      <c r="L330" s="68"/>
      <c r="M330" s="68"/>
      <c r="N330" s="68"/>
      <c r="O330" s="68"/>
      <c r="P330" s="463"/>
      <c r="Q330" s="68"/>
      <c r="R330" s="68"/>
      <c r="S330" s="68"/>
      <c r="T330" s="463"/>
      <c r="U330" s="68"/>
      <c r="V330" s="68"/>
      <c r="W330" s="68"/>
      <c r="X330" s="68"/>
      <c r="Y330" s="463"/>
      <c r="Z330" s="68"/>
      <c r="AA330" s="68"/>
      <c r="AB330" s="68"/>
      <c r="AC330" s="463"/>
      <c r="AD330" s="68"/>
      <c r="AE330" s="68"/>
      <c r="AF330" s="68"/>
      <c r="AG330" s="68"/>
      <c r="AH330" s="463"/>
      <c r="AI330" s="68"/>
      <c r="AJ330" s="68"/>
      <c r="AK330" s="68"/>
      <c r="AL330" s="463"/>
      <c r="AM330" s="68"/>
      <c r="AN330" s="68"/>
      <c r="AO330" s="68"/>
      <c r="AP330" s="68"/>
      <c r="AQ330" s="463"/>
      <c r="AR330" s="68"/>
      <c r="AS330" s="68"/>
      <c r="AT330" s="68"/>
      <c r="AU330" s="463"/>
      <c r="AX330" s="66"/>
      <c r="AY330" s="66"/>
      <c r="AZ330" s="66"/>
      <c r="BA330" s="66"/>
      <c r="BB330" s="66"/>
      <c r="BC330" s="66"/>
      <c r="BD330" s="66"/>
      <c r="BE330" s="66"/>
      <c r="BF330" s="66"/>
      <c r="BG330" s="66"/>
      <c r="BH330" s="66"/>
      <c r="BI330" s="66"/>
      <c r="BJ330" s="66"/>
      <c r="BK330" s="66"/>
      <c r="BL330" s="66"/>
      <c r="BM330" s="66"/>
      <c r="BN330" s="66"/>
      <c r="BO330" s="66"/>
      <c r="BP330" s="66"/>
      <c r="BQ330" s="66"/>
      <c r="BR330" s="66"/>
      <c r="BS330" s="66"/>
      <c r="BT330" s="66"/>
      <c r="BU330" s="66"/>
      <c r="BV330" s="66"/>
      <c r="BW330" s="66"/>
      <c r="BX330" s="66"/>
      <c r="BY330" s="66"/>
      <c r="BZ330" s="66"/>
      <c r="CA330" s="66"/>
      <c r="CB330" s="66"/>
      <c r="CC330" s="66"/>
      <c r="CD330" s="66"/>
      <c r="CE330" s="66"/>
      <c r="CF330" s="66"/>
      <c r="CG330" s="66"/>
      <c r="CH330" s="66"/>
      <c r="CI330" s="66"/>
      <c r="CJ330" s="66"/>
      <c r="CK330" s="66"/>
      <c r="CL330" s="66"/>
      <c r="CM330" s="66"/>
      <c r="CN330" s="66"/>
      <c r="CO330" s="66"/>
      <c r="CP330" s="66"/>
      <c r="CQ330" s="66"/>
      <c r="CR330" s="66"/>
      <c r="CS330" s="66"/>
      <c r="CT330" s="66"/>
      <c r="CU330" s="66"/>
      <c r="CV330" s="66"/>
      <c r="CW330" s="66"/>
      <c r="CX330" s="66"/>
      <c r="CY330" s="66"/>
      <c r="CZ330" s="66"/>
      <c r="DA330" s="66"/>
      <c r="DB330" s="66"/>
      <c r="DC330" s="66"/>
      <c r="DD330" s="66"/>
      <c r="DE330" s="66"/>
      <c r="DF330" s="66"/>
      <c r="DG330" s="66"/>
      <c r="DH330" s="66"/>
      <c r="DI330" s="66"/>
      <c r="DJ330" s="66"/>
      <c r="DK330" s="66"/>
      <c r="DL330" s="66"/>
      <c r="DM330" s="66"/>
      <c r="DN330" s="66"/>
      <c r="DO330" s="66"/>
      <c r="DP330" s="66"/>
    </row>
    <row r="331" spans="1:120" s="215" customFormat="1" x14ac:dyDescent="0.25">
      <c r="A331" s="92"/>
      <c r="B331" s="33"/>
      <c r="C331" s="615" t="str">
        <f>C1</f>
        <v>SUNDAY</v>
      </c>
      <c r="D331" s="616"/>
      <c r="E331" s="616"/>
      <c r="F331" s="616"/>
      <c r="G331" s="616"/>
      <c r="H331" s="616"/>
      <c r="I331" s="616"/>
      <c r="J331" s="616"/>
      <c r="K331" s="616"/>
      <c r="L331" s="616" t="str">
        <f>L1</f>
        <v>MONDAY</v>
      </c>
      <c r="M331" s="616"/>
      <c r="N331" s="616"/>
      <c r="O331" s="616"/>
      <c r="P331" s="616"/>
      <c r="Q331" s="616"/>
      <c r="R331" s="616"/>
      <c r="S331" s="616"/>
      <c r="T331" s="616"/>
      <c r="U331" s="616" t="str">
        <f>U1</f>
        <v>TUESDAY</v>
      </c>
      <c r="V331" s="616"/>
      <c r="W331" s="616"/>
      <c r="X331" s="616"/>
      <c r="Y331" s="616"/>
      <c r="Z331" s="616"/>
      <c r="AA331" s="616"/>
      <c r="AB331" s="616"/>
      <c r="AC331" s="616"/>
      <c r="AD331" s="616" t="str">
        <f>AD1</f>
        <v>WEDNESDAY</v>
      </c>
      <c r="AE331" s="616"/>
      <c r="AF331" s="616"/>
      <c r="AG331" s="616"/>
      <c r="AH331" s="616"/>
      <c r="AI331" s="616"/>
      <c r="AJ331" s="616"/>
      <c r="AK331" s="616"/>
      <c r="AL331" s="616"/>
      <c r="AM331" s="616" t="str">
        <f>AM1</f>
        <v>THURSDAY</v>
      </c>
      <c r="AN331" s="616"/>
      <c r="AO331" s="616"/>
      <c r="AP331" s="616"/>
      <c r="AQ331" s="616"/>
      <c r="AR331" s="616"/>
      <c r="AS331" s="616"/>
      <c r="AT331" s="616"/>
      <c r="AU331" s="617"/>
      <c r="AV331" s="36"/>
      <c r="AX331" s="228"/>
      <c r="AY331" s="228"/>
      <c r="AZ331" s="228"/>
      <c r="BA331" s="228"/>
      <c r="BB331" s="228"/>
      <c r="BC331" s="228"/>
      <c r="BD331" s="228"/>
      <c r="BE331" s="228"/>
      <c r="BF331" s="228"/>
      <c r="BG331" s="228"/>
      <c r="BH331" s="228"/>
      <c r="BI331" s="228"/>
      <c r="BJ331" s="228"/>
      <c r="BK331" s="228"/>
      <c r="BL331" s="228"/>
      <c r="BM331" s="228"/>
      <c r="BN331" s="228"/>
      <c r="BO331" s="228"/>
      <c r="BP331" s="228"/>
      <c r="BQ331" s="228"/>
      <c r="BR331" s="228"/>
      <c r="BS331" s="228"/>
      <c r="BT331" s="228"/>
      <c r="BU331" s="228"/>
      <c r="BV331" s="228"/>
      <c r="BW331" s="228"/>
      <c r="BX331" s="228"/>
      <c r="BY331" s="228"/>
      <c r="BZ331" s="228"/>
      <c r="CA331" s="228"/>
      <c r="CB331" s="228"/>
      <c r="CC331" s="228"/>
      <c r="CD331" s="228"/>
      <c r="CE331" s="228"/>
      <c r="CF331" s="228"/>
      <c r="CG331" s="228"/>
      <c r="CH331" s="228"/>
      <c r="CI331" s="228"/>
      <c r="CJ331" s="228"/>
      <c r="CK331" s="228"/>
      <c r="CL331" s="228"/>
      <c r="CM331" s="228"/>
      <c r="CN331" s="228"/>
      <c r="CO331" s="228"/>
      <c r="CP331" s="228"/>
      <c r="CQ331" s="228"/>
      <c r="CR331" s="228"/>
      <c r="CS331" s="228"/>
      <c r="CT331" s="228"/>
      <c r="CU331" s="228"/>
      <c r="CV331" s="228"/>
      <c r="CW331" s="228"/>
      <c r="CX331" s="228"/>
      <c r="CY331" s="228"/>
      <c r="CZ331" s="228"/>
      <c r="DA331" s="228"/>
      <c r="DB331" s="228"/>
      <c r="DC331" s="228"/>
      <c r="DD331" s="228"/>
      <c r="DE331" s="228"/>
      <c r="DF331" s="228"/>
      <c r="DG331" s="228"/>
      <c r="DH331" s="228"/>
      <c r="DI331" s="228"/>
      <c r="DJ331" s="228"/>
      <c r="DK331" s="228"/>
      <c r="DL331" s="228"/>
      <c r="DM331" s="228"/>
      <c r="DN331" s="228"/>
      <c r="DO331" s="228"/>
      <c r="DP331" s="228"/>
    </row>
    <row r="332" spans="1:120" x14ac:dyDescent="0.25">
      <c r="A332" s="338"/>
      <c r="B332" s="28"/>
      <c r="C332" s="332">
        <f>C2</f>
        <v>0.31944444444444448</v>
      </c>
      <c r="D332" s="209">
        <f t="shared" ref="D332:K334" si="514">D2</f>
        <v>0.34722222222222227</v>
      </c>
      <c r="E332" s="209">
        <f t="shared" si="514"/>
        <v>0.37500000000000006</v>
      </c>
      <c r="F332" s="209">
        <f t="shared" si="514"/>
        <v>0.40277777777777785</v>
      </c>
      <c r="G332" s="77">
        <f t="shared" si="514"/>
        <v>0.42708333333333343</v>
      </c>
      <c r="H332" s="209">
        <f t="shared" si="514"/>
        <v>0.45486111111111122</v>
      </c>
      <c r="I332" s="209">
        <f t="shared" si="514"/>
        <v>0.48263888888888901</v>
      </c>
      <c r="J332" s="209">
        <f t="shared" si="514"/>
        <v>0.51041666666666674</v>
      </c>
      <c r="K332" s="77">
        <f t="shared" si="514"/>
        <v>0.54166666666666674</v>
      </c>
      <c r="L332" s="209">
        <f>L2</f>
        <v>0.31944444444444448</v>
      </c>
      <c r="M332" s="209">
        <f t="shared" ref="M332:T334" si="515">M2</f>
        <v>0.34722222222222227</v>
      </c>
      <c r="N332" s="209">
        <f t="shared" si="515"/>
        <v>0.37500000000000006</v>
      </c>
      <c r="O332" s="209">
        <f t="shared" si="515"/>
        <v>0.40277777777777785</v>
      </c>
      <c r="P332" s="77">
        <f t="shared" si="515"/>
        <v>0.42708333333333343</v>
      </c>
      <c r="Q332" s="209">
        <f t="shared" si="515"/>
        <v>0.45486111111111122</v>
      </c>
      <c r="R332" s="209">
        <f t="shared" si="515"/>
        <v>0.48263888888888901</v>
      </c>
      <c r="S332" s="209">
        <f t="shared" si="515"/>
        <v>0.51041666666666674</v>
      </c>
      <c r="T332" s="77">
        <f t="shared" si="515"/>
        <v>0.54166666666666674</v>
      </c>
      <c r="U332" s="209">
        <f>U2</f>
        <v>0.31944444444444448</v>
      </c>
      <c r="V332" s="209">
        <f t="shared" ref="V332:AC334" si="516">V2</f>
        <v>0.34722222222222227</v>
      </c>
      <c r="W332" s="209">
        <f t="shared" si="516"/>
        <v>0.37500000000000006</v>
      </c>
      <c r="X332" s="209">
        <f t="shared" si="516"/>
        <v>0.40277777777777785</v>
      </c>
      <c r="Y332" s="77">
        <f t="shared" si="516"/>
        <v>0.42708333333333343</v>
      </c>
      <c r="Z332" s="209">
        <f t="shared" si="516"/>
        <v>0.45486111111111122</v>
      </c>
      <c r="AA332" s="209">
        <f t="shared" si="516"/>
        <v>0.48263888888888901</v>
      </c>
      <c r="AB332" s="209">
        <f t="shared" si="516"/>
        <v>0.51041666666666674</v>
      </c>
      <c r="AC332" s="77">
        <f t="shared" si="516"/>
        <v>0.54166666666666674</v>
      </c>
      <c r="AD332" s="209">
        <f>AD2</f>
        <v>0.31944444444444448</v>
      </c>
      <c r="AE332" s="209">
        <f t="shared" ref="AE332:AL334" si="517">AE2</f>
        <v>0.34722222222222227</v>
      </c>
      <c r="AF332" s="209">
        <f t="shared" si="517"/>
        <v>0.37500000000000006</v>
      </c>
      <c r="AG332" s="209">
        <f t="shared" si="517"/>
        <v>0.40277777777777785</v>
      </c>
      <c r="AH332" s="77">
        <f t="shared" si="517"/>
        <v>0.42708333333333343</v>
      </c>
      <c r="AI332" s="209">
        <f t="shared" si="517"/>
        <v>0.45486111111111122</v>
      </c>
      <c r="AJ332" s="209">
        <f t="shared" si="517"/>
        <v>0.48263888888888901</v>
      </c>
      <c r="AK332" s="209">
        <f t="shared" si="517"/>
        <v>0.51041666666666674</v>
      </c>
      <c r="AL332" s="77">
        <f t="shared" si="517"/>
        <v>0.54166666666666674</v>
      </c>
      <c r="AM332" s="209">
        <f>AM2</f>
        <v>0.31944444444444448</v>
      </c>
      <c r="AN332" s="209">
        <f t="shared" ref="AN332:AU334" si="518">AN2</f>
        <v>0.34722222222222227</v>
      </c>
      <c r="AO332" s="209">
        <f t="shared" si="518"/>
        <v>0.37500000000000006</v>
      </c>
      <c r="AP332" s="209">
        <f t="shared" si="518"/>
        <v>0.40277777777777785</v>
      </c>
      <c r="AQ332" s="77">
        <f t="shared" si="518"/>
        <v>0.42708333333333343</v>
      </c>
      <c r="AR332" s="209">
        <f t="shared" si="518"/>
        <v>0.45486111111111122</v>
      </c>
      <c r="AS332" s="209">
        <f t="shared" si="518"/>
        <v>0.48263888888888901</v>
      </c>
      <c r="AT332" s="209">
        <f t="shared" si="518"/>
        <v>0.51041666666666674</v>
      </c>
      <c r="AU332" s="500">
        <f t="shared" si="518"/>
        <v>0.54166666666666674</v>
      </c>
      <c r="AV332" s="51"/>
      <c r="AX332" s="66"/>
      <c r="AY332" s="66"/>
      <c r="AZ332" s="66"/>
      <c r="BA332" s="66"/>
      <c r="BB332" s="66"/>
      <c r="BC332" s="66"/>
      <c r="BD332" s="66"/>
      <c r="BE332" s="66"/>
      <c r="BF332" s="66"/>
      <c r="BG332" s="66"/>
      <c r="BH332" s="66"/>
      <c r="BI332" s="66"/>
      <c r="BJ332" s="66"/>
      <c r="BK332" s="66"/>
      <c r="BL332" s="66"/>
      <c r="BM332" s="66"/>
      <c r="BN332" s="66"/>
      <c r="BO332" s="66"/>
      <c r="BP332" s="66"/>
      <c r="BQ332" s="66"/>
      <c r="BR332" s="66"/>
      <c r="BS332" s="66"/>
      <c r="BT332" s="66"/>
      <c r="BU332" s="66"/>
      <c r="BV332" s="66"/>
      <c r="BW332" s="66"/>
      <c r="BX332" s="66"/>
      <c r="BY332" s="66"/>
      <c r="BZ332" s="66"/>
      <c r="CA332" s="66"/>
      <c r="CB332" s="66"/>
      <c r="CC332" s="66"/>
      <c r="CD332" s="66"/>
      <c r="CE332" s="66"/>
      <c r="CF332" s="66"/>
      <c r="CG332" s="66"/>
      <c r="CH332" s="66"/>
      <c r="CI332" s="66"/>
      <c r="CJ332" s="66"/>
      <c r="CK332" s="66"/>
      <c r="CL332" s="66"/>
      <c r="CM332" s="66"/>
      <c r="CN332" s="66"/>
      <c r="CO332" s="66"/>
      <c r="CP332" s="66"/>
      <c r="CQ332" s="66"/>
      <c r="CR332" s="66"/>
      <c r="CS332" s="66"/>
      <c r="CT332" s="66"/>
      <c r="CU332" s="66"/>
      <c r="CV332" s="66"/>
      <c r="CW332" s="66"/>
      <c r="CX332" s="66"/>
      <c r="CY332" s="66"/>
      <c r="CZ332" s="66"/>
      <c r="DA332" s="66"/>
      <c r="DB332" s="66"/>
      <c r="DC332" s="66"/>
      <c r="DD332" s="66"/>
      <c r="DE332" s="66"/>
      <c r="DF332" s="66"/>
      <c r="DG332" s="66"/>
      <c r="DH332" s="66"/>
      <c r="DI332" s="66"/>
      <c r="DJ332" s="66"/>
      <c r="DK332" s="66"/>
      <c r="DL332" s="66"/>
      <c r="DM332" s="66"/>
      <c r="DN332" s="66"/>
      <c r="DO332" s="66"/>
      <c r="DP332" s="66"/>
    </row>
    <row r="333" spans="1:120" ht="16.5" thickBot="1" x14ac:dyDescent="0.3">
      <c r="A333" s="339"/>
      <c r="B333" s="29"/>
      <c r="C333" s="332">
        <f>C3</f>
        <v>0.29166666666666669</v>
      </c>
      <c r="D333" s="15">
        <f t="shared" si="514"/>
        <v>0.31944444444444448</v>
      </c>
      <c r="E333" s="15">
        <f t="shared" si="514"/>
        <v>0.34722222222222227</v>
      </c>
      <c r="F333" s="15">
        <f t="shared" si="514"/>
        <v>0.37500000000000006</v>
      </c>
      <c r="G333" s="464">
        <f t="shared" si="514"/>
        <v>0.40277777777777785</v>
      </c>
      <c r="H333" s="15">
        <f t="shared" si="514"/>
        <v>0.42708333333333343</v>
      </c>
      <c r="I333" s="15">
        <f t="shared" si="514"/>
        <v>0.45486111111111122</v>
      </c>
      <c r="J333" s="15">
        <f t="shared" si="514"/>
        <v>0.48263888888888901</v>
      </c>
      <c r="K333" s="464">
        <f t="shared" si="514"/>
        <v>0.51041666666666674</v>
      </c>
      <c r="L333" s="15">
        <f>L3</f>
        <v>0.29166666666666669</v>
      </c>
      <c r="M333" s="15">
        <f t="shared" si="515"/>
        <v>0.31944444444444448</v>
      </c>
      <c r="N333" s="15">
        <f t="shared" si="515"/>
        <v>0.34722222222222227</v>
      </c>
      <c r="O333" s="15">
        <f t="shared" si="515"/>
        <v>0.37500000000000006</v>
      </c>
      <c r="P333" s="464">
        <f t="shared" si="515"/>
        <v>0.40277777777777785</v>
      </c>
      <c r="Q333" s="15">
        <f t="shared" si="515"/>
        <v>0.42708333333333343</v>
      </c>
      <c r="R333" s="15">
        <f t="shared" si="515"/>
        <v>0.45486111111111122</v>
      </c>
      <c r="S333" s="15">
        <f t="shared" si="515"/>
        <v>0.48263888888888901</v>
      </c>
      <c r="T333" s="464">
        <f t="shared" si="515"/>
        <v>0.51041666666666674</v>
      </c>
      <c r="U333" s="15">
        <f>U3</f>
        <v>0.29166666666666669</v>
      </c>
      <c r="V333" s="15">
        <f t="shared" si="516"/>
        <v>0.31944444444444448</v>
      </c>
      <c r="W333" s="15">
        <f t="shared" si="516"/>
        <v>0.34722222222222227</v>
      </c>
      <c r="X333" s="15">
        <f t="shared" si="516"/>
        <v>0.37500000000000006</v>
      </c>
      <c r="Y333" s="464">
        <f t="shared" si="516"/>
        <v>0.40277777777777785</v>
      </c>
      <c r="Z333" s="15">
        <f t="shared" si="516"/>
        <v>0.42708333333333343</v>
      </c>
      <c r="AA333" s="15">
        <f t="shared" si="516"/>
        <v>0.45486111111111122</v>
      </c>
      <c r="AB333" s="15">
        <f t="shared" si="516"/>
        <v>0.48263888888888901</v>
      </c>
      <c r="AC333" s="464">
        <f t="shared" si="516"/>
        <v>0.51041666666666674</v>
      </c>
      <c r="AD333" s="15">
        <f>AD3</f>
        <v>0.29166666666666669</v>
      </c>
      <c r="AE333" s="15">
        <f t="shared" si="517"/>
        <v>0.31944444444444448</v>
      </c>
      <c r="AF333" s="15">
        <f t="shared" si="517"/>
        <v>0.34722222222222227</v>
      </c>
      <c r="AG333" s="15">
        <f t="shared" si="517"/>
        <v>0.37500000000000006</v>
      </c>
      <c r="AH333" s="464">
        <f t="shared" si="517"/>
        <v>0.40277777777777785</v>
      </c>
      <c r="AI333" s="15">
        <f t="shared" si="517"/>
        <v>0.42708333333333343</v>
      </c>
      <c r="AJ333" s="15">
        <f t="shared" si="517"/>
        <v>0.45486111111111122</v>
      </c>
      <c r="AK333" s="15">
        <f t="shared" si="517"/>
        <v>0.48263888888888901</v>
      </c>
      <c r="AL333" s="464">
        <f t="shared" si="517"/>
        <v>0.51041666666666674</v>
      </c>
      <c r="AM333" s="15">
        <f>AM3</f>
        <v>0.29166666666666669</v>
      </c>
      <c r="AN333" s="15">
        <f t="shared" si="518"/>
        <v>0.31944444444444448</v>
      </c>
      <c r="AO333" s="15">
        <f t="shared" si="518"/>
        <v>0.34722222222222227</v>
      </c>
      <c r="AP333" s="15">
        <f t="shared" si="518"/>
        <v>0.37500000000000006</v>
      </c>
      <c r="AQ333" s="464">
        <f t="shared" si="518"/>
        <v>0.40277777777777785</v>
      </c>
      <c r="AR333" s="15">
        <f t="shared" si="518"/>
        <v>0.42708333333333343</v>
      </c>
      <c r="AS333" s="15">
        <f t="shared" si="518"/>
        <v>0.45486111111111122</v>
      </c>
      <c r="AT333" s="15">
        <f t="shared" si="518"/>
        <v>0.48263888888888901</v>
      </c>
      <c r="AU333" s="501">
        <f t="shared" si="518"/>
        <v>0.51041666666666674</v>
      </c>
      <c r="AV333" s="59"/>
      <c r="AX333" s="66"/>
      <c r="AY333" s="66"/>
      <c r="AZ333" s="66"/>
      <c r="BA333" s="66"/>
      <c r="BB333" s="66"/>
      <c r="BC333" s="66"/>
      <c r="BD333" s="66"/>
      <c r="BE333" s="66"/>
      <c r="BF333" s="66"/>
      <c r="BG333" s="66"/>
      <c r="BH333" s="66"/>
      <c r="BI333" s="66"/>
      <c r="BJ333" s="66"/>
      <c r="BK333" s="66"/>
      <c r="BL333" s="66"/>
      <c r="BM333" s="66"/>
      <c r="BN333" s="66"/>
      <c r="BO333" s="66"/>
      <c r="BP333" s="66"/>
      <c r="BQ333" s="66"/>
      <c r="BR333" s="66"/>
      <c r="BS333" s="66"/>
      <c r="BT333" s="66"/>
      <c r="BU333" s="66"/>
      <c r="BV333" s="66"/>
      <c r="BW333" s="66"/>
      <c r="BX333" s="66"/>
      <c r="BY333" s="66"/>
      <c r="BZ333" s="66"/>
      <c r="CA333" s="66"/>
      <c r="CB333" s="66"/>
      <c r="CC333" s="66"/>
      <c r="CD333" s="66"/>
      <c r="CE333" s="66"/>
      <c r="CF333" s="66"/>
      <c r="CG333" s="66"/>
      <c r="CH333" s="66"/>
      <c r="CI333" s="66"/>
      <c r="CJ333" s="66"/>
      <c r="CK333" s="66"/>
      <c r="CL333" s="66"/>
      <c r="CM333" s="66"/>
      <c r="CN333" s="66"/>
      <c r="CO333" s="66"/>
      <c r="CP333" s="66"/>
      <c r="CQ333" s="66"/>
      <c r="CR333" s="66"/>
      <c r="CS333" s="66"/>
      <c r="CT333" s="66"/>
      <c r="CU333" s="66"/>
      <c r="CV333" s="66"/>
      <c r="CW333" s="66"/>
      <c r="CX333" s="66"/>
      <c r="CY333" s="66"/>
      <c r="CZ333" s="66"/>
      <c r="DA333" s="66"/>
      <c r="DB333" s="66"/>
      <c r="DC333" s="66"/>
      <c r="DD333" s="66"/>
      <c r="DE333" s="66"/>
      <c r="DF333" s="66"/>
      <c r="DG333" s="66"/>
      <c r="DH333" s="66"/>
      <c r="DI333" s="66"/>
      <c r="DJ333" s="66"/>
      <c r="DK333" s="66"/>
      <c r="DL333" s="66"/>
      <c r="DM333" s="66"/>
      <c r="DN333" s="66"/>
      <c r="DO333" s="66"/>
      <c r="DP333" s="66"/>
    </row>
    <row r="334" spans="1:120" ht="16.5" thickBot="1" x14ac:dyDescent="0.3">
      <c r="A334" s="340" t="s">
        <v>11</v>
      </c>
      <c r="B334" s="333" t="s">
        <v>43</v>
      </c>
      <c r="C334" s="310">
        <f>C4</f>
        <v>1</v>
      </c>
      <c r="D334" s="309">
        <f t="shared" si="514"/>
        <v>2</v>
      </c>
      <c r="E334" s="309">
        <f t="shared" si="514"/>
        <v>3</v>
      </c>
      <c r="F334" s="309">
        <f t="shared" si="514"/>
        <v>4</v>
      </c>
      <c r="G334" s="461">
        <f t="shared" si="514"/>
        <v>0</v>
      </c>
      <c r="H334" s="309">
        <f t="shared" si="514"/>
        <v>5</v>
      </c>
      <c r="I334" s="309">
        <f t="shared" si="514"/>
        <v>6</v>
      </c>
      <c r="J334" s="309">
        <f t="shared" si="514"/>
        <v>7</v>
      </c>
      <c r="K334" s="485">
        <f t="shared" si="514"/>
        <v>9</v>
      </c>
      <c r="L334" s="310">
        <f>L4</f>
        <v>1</v>
      </c>
      <c r="M334" s="309">
        <f t="shared" si="515"/>
        <v>2</v>
      </c>
      <c r="N334" s="309">
        <f t="shared" si="515"/>
        <v>3</v>
      </c>
      <c r="O334" s="309">
        <f t="shared" si="515"/>
        <v>4</v>
      </c>
      <c r="P334" s="461">
        <f t="shared" si="515"/>
        <v>0</v>
      </c>
      <c r="Q334" s="309">
        <f t="shared" si="515"/>
        <v>5</v>
      </c>
      <c r="R334" s="309">
        <f t="shared" si="515"/>
        <v>6</v>
      </c>
      <c r="S334" s="309">
        <f t="shared" si="515"/>
        <v>7</v>
      </c>
      <c r="T334" s="485">
        <f t="shared" si="515"/>
        <v>9</v>
      </c>
      <c r="U334" s="310">
        <f>U4</f>
        <v>1</v>
      </c>
      <c r="V334" s="309">
        <f t="shared" si="516"/>
        <v>2</v>
      </c>
      <c r="W334" s="309">
        <f t="shared" si="516"/>
        <v>3</v>
      </c>
      <c r="X334" s="309">
        <f t="shared" si="516"/>
        <v>4</v>
      </c>
      <c r="Y334" s="461">
        <f t="shared" si="516"/>
        <v>0</v>
      </c>
      <c r="Z334" s="309">
        <f t="shared" si="516"/>
        <v>5</v>
      </c>
      <c r="AA334" s="309">
        <f t="shared" si="516"/>
        <v>6</v>
      </c>
      <c r="AB334" s="309">
        <f t="shared" si="516"/>
        <v>7</v>
      </c>
      <c r="AC334" s="485">
        <f t="shared" si="516"/>
        <v>9</v>
      </c>
      <c r="AD334" s="310">
        <f>AD4</f>
        <v>1</v>
      </c>
      <c r="AE334" s="309">
        <f t="shared" si="517"/>
        <v>2</v>
      </c>
      <c r="AF334" s="309">
        <f t="shared" si="517"/>
        <v>3</v>
      </c>
      <c r="AG334" s="309">
        <f t="shared" si="517"/>
        <v>4</v>
      </c>
      <c r="AH334" s="461">
        <f t="shared" si="517"/>
        <v>0</v>
      </c>
      <c r="AI334" s="309">
        <f t="shared" si="517"/>
        <v>5</v>
      </c>
      <c r="AJ334" s="309">
        <f t="shared" si="517"/>
        <v>6</v>
      </c>
      <c r="AK334" s="309">
        <f t="shared" si="517"/>
        <v>7</v>
      </c>
      <c r="AL334" s="485">
        <f t="shared" si="517"/>
        <v>9</v>
      </c>
      <c r="AM334" s="310">
        <f>AM4</f>
        <v>1</v>
      </c>
      <c r="AN334" s="309">
        <f t="shared" si="518"/>
        <v>2</v>
      </c>
      <c r="AO334" s="309">
        <f t="shared" si="518"/>
        <v>3</v>
      </c>
      <c r="AP334" s="309">
        <f t="shared" si="518"/>
        <v>4</v>
      </c>
      <c r="AQ334" s="461">
        <f t="shared" si="518"/>
        <v>0</v>
      </c>
      <c r="AR334" s="309">
        <f t="shared" si="518"/>
        <v>5</v>
      </c>
      <c r="AS334" s="309">
        <f t="shared" si="518"/>
        <v>6</v>
      </c>
      <c r="AT334" s="309">
        <f t="shared" si="518"/>
        <v>7</v>
      </c>
      <c r="AU334" s="496">
        <f t="shared" si="518"/>
        <v>9</v>
      </c>
      <c r="AV334" s="60"/>
      <c r="AX334" s="66"/>
      <c r="AY334" s="66"/>
      <c r="AZ334" s="66"/>
      <c r="BA334" s="66"/>
      <c r="BB334" s="66"/>
      <c r="BC334" s="66"/>
      <c r="BD334" s="66"/>
      <c r="BE334" s="66"/>
      <c r="BF334" s="66"/>
      <c r="BG334" s="66"/>
      <c r="BH334" s="66"/>
      <c r="BI334" s="66"/>
      <c r="BJ334" s="66"/>
      <c r="BK334" s="66"/>
      <c r="BL334" s="66"/>
      <c r="BM334" s="66"/>
      <c r="BN334" s="66"/>
      <c r="BO334" s="66"/>
      <c r="BP334" s="66"/>
      <c r="BQ334" s="66"/>
      <c r="BR334" s="66"/>
      <c r="BS334" s="66"/>
      <c r="BT334" s="66"/>
      <c r="BU334" s="66"/>
      <c r="BV334" s="66"/>
      <c r="BW334" s="66"/>
      <c r="BX334" s="66"/>
      <c r="BY334" s="66"/>
      <c r="BZ334" s="66"/>
      <c r="CA334" s="66"/>
      <c r="CB334" s="66"/>
      <c r="CC334" s="66"/>
      <c r="CD334" s="66"/>
      <c r="CE334" s="66"/>
      <c r="CF334" s="66"/>
      <c r="CG334" s="66"/>
      <c r="CH334" s="66"/>
      <c r="CI334" s="66"/>
      <c r="CJ334" s="66"/>
      <c r="CK334" s="66"/>
      <c r="CL334" s="66"/>
      <c r="CM334" s="66"/>
      <c r="CN334" s="66"/>
      <c r="CO334" s="66"/>
      <c r="CP334" s="66"/>
      <c r="CQ334" s="66"/>
      <c r="CR334" s="66"/>
      <c r="CS334" s="66"/>
      <c r="CT334" s="66"/>
      <c r="CU334" s="66"/>
      <c r="CV334" s="66"/>
      <c r="CW334" s="66"/>
      <c r="CX334" s="66"/>
      <c r="CY334" s="66"/>
      <c r="CZ334" s="66"/>
      <c r="DA334" s="66"/>
      <c r="DB334" s="66"/>
      <c r="DC334" s="66"/>
      <c r="DD334" s="66"/>
      <c r="DE334" s="66"/>
      <c r="DF334" s="66"/>
      <c r="DG334" s="66"/>
      <c r="DH334" s="66"/>
      <c r="DI334" s="66"/>
      <c r="DJ334" s="66"/>
      <c r="DK334" s="66"/>
      <c r="DL334" s="66"/>
      <c r="DM334" s="66"/>
      <c r="DN334" s="66"/>
      <c r="DO334" s="66"/>
      <c r="DP334" s="66"/>
    </row>
    <row r="335" spans="1:120" x14ac:dyDescent="0.25">
      <c r="A335" s="341">
        <f>DETAILS!AB24</f>
        <v>1</v>
      </c>
      <c r="B335" s="30" t="str">
        <f>DETAILS!AC32</f>
        <v>Shuhaidha</v>
      </c>
      <c r="C335" s="16" t="str">
        <f t="shared" ref="C335:AU335" si="519">IF(C293&lt;&gt;0,C293,"")</f>
        <v/>
      </c>
      <c r="D335" s="17" t="str">
        <f t="shared" si="519"/>
        <v/>
      </c>
      <c r="E335" s="17" t="str">
        <f t="shared" si="519"/>
        <v/>
      </c>
      <c r="F335" s="17" t="str">
        <f t="shared" si="519"/>
        <v>P1</v>
      </c>
      <c r="G335" s="462" t="str">
        <f t="shared" si="519"/>
        <v>P1</v>
      </c>
      <c r="H335" s="17" t="str">
        <f t="shared" si="519"/>
        <v>P1</v>
      </c>
      <c r="I335" s="17" t="str">
        <f t="shared" si="519"/>
        <v>P1</v>
      </c>
      <c r="J335" s="17" t="str">
        <f t="shared" si="519"/>
        <v>P1</v>
      </c>
      <c r="K335" s="486" t="str">
        <f t="shared" si="519"/>
        <v/>
      </c>
      <c r="L335" s="16" t="str">
        <f t="shared" si="519"/>
        <v/>
      </c>
      <c r="M335" s="17" t="str">
        <f t="shared" si="519"/>
        <v/>
      </c>
      <c r="N335" s="17" t="str">
        <f t="shared" si="519"/>
        <v/>
      </c>
      <c r="O335" s="17" t="str">
        <f t="shared" si="519"/>
        <v>P1</v>
      </c>
      <c r="P335" s="462" t="str">
        <f t="shared" si="519"/>
        <v>P1</v>
      </c>
      <c r="Q335" s="17" t="str">
        <f t="shared" si="519"/>
        <v>P1</v>
      </c>
      <c r="R335" s="17" t="str">
        <f t="shared" si="519"/>
        <v>P1</v>
      </c>
      <c r="S335" s="17" t="str">
        <f t="shared" si="519"/>
        <v>P1</v>
      </c>
      <c r="T335" s="486" t="str">
        <f t="shared" si="519"/>
        <v/>
      </c>
      <c r="U335" s="16" t="str">
        <f t="shared" si="519"/>
        <v/>
      </c>
      <c r="V335" s="17" t="str">
        <f t="shared" si="519"/>
        <v/>
      </c>
      <c r="W335" s="17" t="str">
        <f t="shared" si="519"/>
        <v/>
      </c>
      <c r="X335" s="17" t="str">
        <f t="shared" si="519"/>
        <v>P1</v>
      </c>
      <c r="Y335" s="462" t="str">
        <f t="shared" si="519"/>
        <v>P1</v>
      </c>
      <c r="Z335" s="17" t="str">
        <f t="shared" si="519"/>
        <v>P1</v>
      </c>
      <c r="AA335" s="17" t="str">
        <f t="shared" si="519"/>
        <v>P1</v>
      </c>
      <c r="AB335" s="17" t="str">
        <f t="shared" si="519"/>
        <v>P1</v>
      </c>
      <c r="AC335" s="486" t="str">
        <f t="shared" si="519"/>
        <v/>
      </c>
      <c r="AD335" s="16" t="str">
        <f t="shared" si="519"/>
        <v/>
      </c>
      <c r="AE335" s="17" t="str">
        <f t="shared" si="519"/>
        <v/>
      </c>
      <c r="AF335" s="17" t="str">
        <f t="shared" si="519"/>
        <v/>
      </c>
      <c r="AG335" s="17" t="str">
        <f t="shared" si="519"/>
        <v>P1</v>
      </c>
      <c r="AH335" s="462" t="str">
        <f t="shared" si="519"/>
        <v>P1</v>
      </c>
      <c r="AI335" s="17" t="str">
        <f t="shared" si="519"/>
        <v>P1</v>
      </c>
      <c r="AJ335" s="17" t="str">
        <f t="shared" si="519"/>
        <v>P1</v>
      </c>
      <c r="AK335" s="17" t="str">
        <f t="shared" si="519"/>
        <v>P1</v>
      </c>
      <c r="AL335" s="486" t="str">
        <f t="shared" si="519"/>
        <v/>
      </c>
      <c r="AM335" s="16" t="str">
        <f t="shared" si="519"/>
        <v/>
      </c>
      <c r="AN335" s="17" t="str">
        <f t="shared" si="519"/>
        <v/>
      </c>
      <c r="AO335" s="17" t="str">
        <f t="shared" si="519"/>
        <v/>
      </c>
      <c r="AP335" s="17" t="str">
        <f t="shared" si="519"/>
        <v>P1</v>
      </c>
      <c r="AQ335" s="462" t="str">
        <f t="shared" si="519"/>
        <v>P1</v>
      </c>
      <c r="AR335" s="17" t="str">
        <f t="shared" si="519"/>
        <v>P1</v>
      </c>
      <c r="AS335" s="17" t="str">
        <f t="shared" si="519"/>
        <v>P1</v>
      </c>
      <c r="AT335" s="17" t="str">
        <f t="shared" si="519"/>
        <v>P1</v>
      </c>
      <c r="AU335" s="497" t="str">
        <f t="shared" si="519"/>
        <v/>
      </c>
      <c r="AV335" s="58">
        <f>COUNTIF(C335:AU335,"&gt;""")</f>
        <v>25</v>
      </c>
      <c r="AX335" s="66"/>
      <c r="AY335" s="66"/>
      <c r="AZ335" s="66"/>
      <c r="BA335" s="66"/>
      <c r="BB335" s="66"/>
      <c r="BC335" s="66"/>
      <c r="BD335" s="66"/>
      <c r="BE335" s="66"/>
      <c r="BF335" s="66"/>
      <c r="BG335" s="66"/>
      <c r="BH335" s="66"/>
      <c r="BI335" s="66"/>
      <c r="BJ335" s="66"/>
      <c r="BK335" s="66"/>
      <c r="BL335" s="66"/>
      <c r="BM335" s="66"/>
      <c r="BN335" s="66"/>
      <c r="BO335" s="66"/>
      <c r="BP335" s="66"/>
      <c r="BQ335" s="66"/>
      <c r="BR335" s="66"/>
      <c r="BS335" s="66"/>
      <c r="BT335" s="66"/>
      <c r="BU335" s="66"/>
      <c r="BV335" s="66"/>
      <c r="BW335" s="66"/>
      <c r="BX335" s="66"/>
      <c r="BY335" s="66"/>
      <c r="BZ335" s="66"/>
      <c r="CA335" s="66"/>
      <c r="CB335" s="66"/>
      <c r="CC335" s="66"/>
      <c r="CD335" s="66"/>
      <c r="CE335" s="66"/>
      <c r="CF335" s="66"/>
      <c r="CG335" s="66"/>
      <c r="CH335" s="66"/>
      <c r="CI335" s="66"/>
      <c r="CJ335" s="66"/>
      <c r="CK335" s="66"/>
      <c r="CL335" s="66"/>
      <c r="CM335" s="66"/>
      <c r="CN335" s="66"/>
      <c r="CO335" s="66"/>
      <c r="CP335" s="66"/>
      <c r="CQ335" s="66"/>
      <c r="CR335" s="66"/>
      <c r="CS335" s="66"/>
      <c r="CT335" s="66"/>
      <c r="CU335" s="66"/>
      <c r="CV335" s="66"/>
      <c r="CW335" s="66"/>
      <c r="CX335" s="66"/>
      <c r="CY335" s="66"/>
      <c r="CZ335" s="66"/>
      <c r="DA335" s="66"/>
      <c r="DB335" s="66"/>
      <c r="DC335" s="66"/>
      <c r="DD335" s="66"/>
      <c r="DE335" s="66"/>
      <c r="DF335" s="66"/>
      <c r="DG335" s="66"/>
      <c r="DH335" s="66"/>
      <c r="DI335" s="66"/>
      <c r="DJ335" s="66"/>
      <c r="DK335" s="66"/>
      <c r="DL335" s="66"/>
      <c r="DM335" s="66"/>
      <c r="DN335" s="66"/>
      <c r="DO335" s="66"/>
      <c r="DP335" s="66"/>
    </row>
    <row r="336" spans="1:120" x14ac:dyDescent="0.25">
      <c r="A336" s="342">
        <f>DETAILS!AB25</f>
        <v>2</v>
      </c>
      <c r="B336" s="31" t="str">
        <f>DETAILS!AC33</f>
        <v>Ageel</v>
      </c>
      <c r="C336" s="20" t="str">
        <f t="shared" ref="C336:AU336" si="520">IF(C294&lt;&gt;0,C294,"")</f>
        <v/>
      </c>
      <c r="D336" s="21" t="str">
        <f t="shared" si="520"/>
        <v/>
      </c>
      <c r="E336" s="21" t="str">
        <f t="shared" si="520"/>
        <v/>
      </c>
      <c r="F336" s="21" t="str">
        <f t="shared" si="520"/>
        <v/>
      </c>
      <c r="G336" s="448" t="str">
        <f t="shared" si="520"/>
        <v/>
      </c>
      <c r="H336" s="21" t="str">
        <f t="shared" si="520"/>
        <v>P2</v>
      </c>
      <c r="I336" s="21" t="str">
        <f t="shared" si="520"/>
        <v>P2</v>
      </c>
      <c r="J336" s="21" t="str">
        <f t="shared" si="520"/>
        <v>1A</v>
      </c>
      <c r="K336" s="487" t="str">
        <f t="shared" si="520"/>
        <v/>
      </c>
      <c r="L336" s="20" t="str">
        <f t="shared" si="520"/>
        <v>1A</v>
      </c>
      <c r="M336" s="21" t="str">
        <f t="shared" si="520"/>
        <v/>
      </c>
      <c r="N336" s="21" t="str">
        <f t="shared" si="520"/>
        <v/>
      </c>
      <c r="O336" s="21" t="str">
        <f t="shared" si="520"/>
        <v/>
      </c>
      <c r="P336" s="448" t="str">
        <f t="shared" si="520"/>
        <v/>
      </c>
      <c r="Q336" s="21" t="str">
        <f t="shared" si="520"/>
        <v>P2</v>
      </c>
      <c r="R336" s="21" t="str">
        <f t="shared" si="520"/>
        <v/>
      </c>
      <c r="S336" s="21" t="str">
        <f t="shared" si="520"/>
        <v>4A</v>
      </c>
      <c r="T336" s="487" t="str">
        <f t="shared" si="520"/>
        <v/>
      </c>
      <c r="U336" s="20" t="str">
        <f t="shared" si="520"/>
        <v>3A</v>
      </c>
      <c r="V336" s="21" t="str">
        <f t="shared" si="520"/>
        <v>1A</v>
      </c>
      <c r="W336" s="21" t="str">
        <f t="shared" si="520"/>
        <v/>
      </c>
      <c r="X336" s="21" t="str">
        <f t="shared" si="520"/>
        <v/>
      </c>
      <c r="Y336" s="448" t="str">
        <f t="shared" si="520"/>
        <v/>
      </c>
      <c r="Z336" s="21" t="str">
        <f t="shared" si="520"/>
        <v>P2</v>
      </c>
      <c r="AA336" s="21" t="str">
        <f t="shared" si="520"/>
        <v/>
      </c>
      <c r="AB336" s="21" t="str">
        <f t="shared" si="520"/>
        <v>1A</v>
      </c>
      <c r="AC336" s="487" t="str">
        <f t="shared" si="520"/>
        <v/>
      </c>
      <c r="AD336" s="20" t="str">
        <f t="shared" si="520"/>
        <v/>
      </c>
      <c r="AE336" s="21" t="str">
        <f t="shared" si="520"/>
        <v/>
      </c>
      <c r="AF336" s="21" t="str">
        <f t="shared" si="520"/>
        <v>1A</v>
      </c>
      <c r="AG336" s="21" t="str">
        <f t="shared" si="520"/>
        <v>3A</v>
      </c>
      <c r="AH336" s="448" t="str">
        <f t="shared" si="520"/>
        <v/>
      </c>
      <c r="AI336" s="21" t="str">
        <f t="shared" si="520"/>
        <v>P2</v>
      </c>
      <c r="AJ336" s="21" t="str">
        <f t="shared" si="520"/>
        <v>1A</v>
      </c>
      <c r="AK336" s="21" t="str">
        <f t="shared" si="520"/>
        <v>P2</v>
      </c>
      <c r="AL336" s="487" t="str">
        <f t="shared" si="520"/>
        <v/>
      </c>
      <c r="AM336" s="20" t="str">
        <f t="shared" si="520"/>
        <v/>
      </c>
      <c r="AN336" s="21" t="str">
        <f t="shared" si="520"/>
        <v/>
      </c>
      <c r="AO336" s="21" t="str">
        <f t="shared" si="520"/>
        <v/>
      </c>
      <c r="AP336" s="21" t="str">
        <f t="shared" si="520"/>
        <v/>
      </c>
      <c r="AQ336" s="448" t="str">
        <f t="shared" si="520"/>
        <v>P2</v>
      </c>
      <c r="AR336" s="21" t="str">
        <f t="shared" si="520"/>
        <v>P2</v>
      </c>
      <c r="AS336" s="21" t="str">
        <f t="shared" si="520"/>
        <v>4A</v>
      </c>
      <c r="AT336" s="21" t="str">
        <f t="shared" si="520"/>
        <v>1A</v>
      </c>
      <c r="AU336" s="498" t="str">
        <f t="shared" si="520"/>
        <v/>
      </c>
      <c r="AV336" s="51">
        <f t="shared" ref="AV336:AV366" si="521">COUNTIF(C336:AU336,"&gt;""")</f>
        <v>19</v>
      </c>
      <c r="AX336" s="66"/>
      <c r="AY336" s="66"/>
      <c r="AZ336" s="66"/>
      <c r="BA336" s="66"/>
      <c r="BB336" s="66"/>
      <c r="BC336" s="66"/>
      <c r="BD336" s="66"/>
      <c r="BE336" s="66"/>
      <c r="BF336" s="66"/>
      <c r="BG336" s="66"/>
      <c r="BH336" s="66"/>
      <c r="BI336" s="66"/>
      <c r="BJ336" s="66"/>
      <c r="BK336" s="66"/>
      <c r="BL336" s="66"/>
      <c r="BM336" s="66"/>
      <c r="BN336" s="66"/>
      <c r="BO336" s="66"/>
      <c r="BP336" s="66"/>
      <c r="BQ336" s="66"/>
      <c r="BR336" s="66"/>
      <c r="BS336" s="66"/>
      <c r="BT336" s="66"/>
      <c r="BU336" s="66"/>
      <c r="BV336" s="66"/>
      <c r="BW336" s="66"/>
      <c r="BX336" s="66"/>
      <c r="BY336" s="66"/>
      <c r="BZ336" s="66"/>
      <c r="CA336" s="66"/>
      <c r="CB336" s="66"/>
      <c r="CC336" s="66"/>
      <c r="CD336" s="66"/>
      <c r="CE336" s="66"/>
      <c r="CF336" s="66"/>
      <c r="CG336" s="66"/>
      <c r="CH336" s="66"/>
      <c r="CI336" s="66"/>
      <c r="CJ336" s="66"/>
      <c r="CK336" s="66"/>
      <c r="CL336" s="66"/>
      <c r="CM336" s="66"/>
      <c r="CN336" s="66"/>
      <c r="CO336" s="66"/>
      <c r="CP336" s="66"/>
      <c r="CQ336" s="66"/>
      <c r="CR336" s="66"/>
      <c r="CS336" s="66"/>
      <c r="CT336" s="66"/>
      <c r="CU336" s="66"/>
      <c r="CV336" s="66"/>
      <c r="CW336" s="66"/>
      <c r="CX336" s="66"/>
      <c r="CY336" s="66"/>
      <c r="CZ336" s="66"/>
      <c r="DA336" s="66"/>
      <c r="DB336" s="66"/>
      <c r="DC336" s="66"/>
      <c r="DD336" s="66"/>
      <c r="DE336" s="66"/>
      <c r="DF336" s="66"/>
      <c r="DG336" s="66"/>
      <c r="DH336" s="66"/>
      <c r="DI336" s="66"/>
      <c r="DJ336" s="66"/>
      <c r="DK336" s="66"/>
      <c r="DL336" s="66"/>
      <c r="DM336" s="66"/>
      <c r="DN336" s="66"/>
      <c r="DO336" s="66"/>
      <c r="DP336" s="66"/>
    </row>
    <row r="337" spans="1:120" x14ac:dyDescent="0.25">
      <c r="A337" s="342">
        <f>DETAILS!AB26</f>
        <v>3</v>
      </c>
      <c r="B337" s="31" t="str">
        <f>DETAILS!AC34</f>
        <v>Lucian</v>
      </c>
      <c r="C337" s="20" t="str">
        <f t="shared" ref="C337:AU337" si="522">IF(C295&lt;&gt;0,C295,"")</f>
        <v>1A</v>
      </c>
      <c r="D337" s="21" t="str">
        <f t="shared" si="522"/>
        <v/>
      </c>
      <c r="E337" s="21" t="str">
        <f t="shared" si="522"/>
        <v/>
      </c>
      <c r="F337" s="21" t="str">
        <f t="shared" si="522"/>
        <v>5A</v>
      </c>
      <c r="G337" s="448" t="str">
        <f t="shared" si="522"/>
        <v/>
      </c>
      <c r="H337" s="21" t="str">
        <f t="shared" si="522"/>
        <v>2A</v>
      </c>
      <c r="I337" s="21" t="str">
        <f t="shared" si="522"/>
        <v/>
      </c>
      <c r="J337" s="21" t="str">
        <f t="shared" si="522"/>
        <v>3A</v>
      </c>
      <c r="K337" s="487" t="str">
        <f t="shared" si="522"/>
        <v/>
      </c>
      <c r="L337" s="20" t="str">
        <f t="shared" si="522"/>
        <v/>
      </c>
      <c r="M337" s="21" t="str">
        <f t="shared" si="522"/>
        <v/>
      </c>
      <c r="N337" s="21" t="str">
        <f t="shared" si="522"/>
        <v/>
      </c>
      <c r="O337" s="21" t="str">
        <f t="shared" si="522"/>
        <v>2A</v>
      </c>
      <c r="P337" s="448" t="str">
        <f t="shared" si="522"/>
        <v>P2</v>
      </c>
      <c r="Q337" s="21" t="str">
        <f t="shared" si="522"/>
        <v/>
      </c>
      <c r="R337" s="21" t="str">
        <f t="shared" si="522"/>
        <v>4A</v>
      </c>
      <c r="S337" s="21" t="str">
        <f t="shared" si="522"/>
        <v>3A</v>
      </c>
      <c r="T337" s="487" t="str">
        <f t="shared" si="522"/>
        <v/>
      </c>
      <c r="U337" s="20" t="str">
        <f t="shared" si="522"/>
        <v>4A</v>
      </c>
      <c r="V337" s="21" t="str">
        <f t="shared" si="522"/>
        <v/>
      </c>
      <c r="W337" s="21" t="str">
        <f t="shared" si="522"/>
        <v>5A</v>
      </c>
      <c r="X337" s="21" t="str">
        <f t="shared" si="522"/>
        <v>2A</v>
      </c>
      <c r="Y337" s="448" t="str">
        <f t="shared" si="522"/>
        <v/>
      </c>
      <c r="Z337" s="21" t="str">
        <f t="shared" si="522"/>
        <v/>
      </c>
      <c r="AA337" s="21" t="str">
        <f t="shared" si="522"/>
        <v/>
      </c>
      <c r="AB337" s="21" t="str">
        <f t="shared" si="522"/>
        <v/>
      </c>
      <c r="AC337" s="487" t="str">
        <f t="shared" si="522"/>
        <v/>
      </c>
      <c r="AD337" s="20" t="str">
        <f t="shared" si="522"/>
        <v>1A</v>
      </c>
      <c r="AE337" s="21" t="str">
        <f t="shared" si="522"/>
        <v>4A</v>
      </c>
      <c r="AF337" s="21" t="str">
        <f t="shared" si="522"/>
        <v>5A</v>
      </c>
      <c r="AG337" s="21" t="str">
        <f t="shared" si="522"/>
        <v/>
      </c>
      <c r="AH337" s="448" t="str">
        <f t="shared" si="522"/>
        <v/>
      </c>
      <c r="AI337" s="21" t="str">
        <f t="shared" si="522"/>
        <v/>
      </c>
      <c r="AJ337" s="21" t="str">
        <f t="shared" si="522"/>
        <v/>
      </c>
      <c r="AK337" s="21" t="str">
        <f t="shared" si="522"/>
        <v/>
      </c>
      <c r="AL337" s="487" t="str">
        <f t="shared" si="522"/>
        <v/>
      </c>
      <c r="AM337" s="20" t="str">
        <f t="shared" si="522"/>
        <v>3A</v>
      </c>
      <c r="AN337" s="21" t="str">
        <f t="shared" si="522"/>
        <v/>
      </c>
      <c r="AO337" s="21" t="str">
        <f t="shared" si="522"/>
        <v>4A</v>
      </c>
      <c r="AP337" s="21" t="str">
        <f t="shared" si="522"/>
        <v>P2</v>
      </c>
      <c r="AQ337" s="448" t="str">
        <f t="shared" si="522"/>
        <v/>
      </c>
      <c r="AR337" s="21" t="str">
        <f t="shared" si="522"/>
        <v/>
      </c>
      <c r="AS337" s="21" t="str">
        <f t="shared" si="522"/>
        <v>1A</v>
      </c>
      <c r="AT337" s="21" t="str">
        <f t="shared" si="522"/>
        <v/>
      </c>
      <c r="AU337" s="498" t="str">
        <f t="shared" si="522"/>
        <v/>
      </c>
      <c r="AV337" s="51">
        <f t="shared" si="521"/>
        <v>18</v>
      </c>
      <c r="AX337" s="66"/>
      <c r="AY337" s="66"/>
      <c r="AZ337" s="66"/>
      <c r="BA337" s="66"/>
      <c r="BB337" s="66"/>
      <c r="BC337" s="66"/>
      <c r="BD337" s="66"/>
      <c r="BE337" s="66"/>
      <c r="BF337" s="66"/>
      <c r="BG337" s="66"/>
      <c r="BH337" s="66"/>
      <c r="BI337" s="66"/>
      <c r="BJ337" s="66"/>
      <c r="BK337" s="66"/>
      <c r="BL337" s="66"/>
      <c r="BM337" s="66"/>
      <c r="BN337" s="66"/>
      <c r="BO337" s="66"/>
      <c r="BP337" s="66"/>
      <c r="BQ337" s="66"/>
      <c r="BR337" s="66"/>
      <c r="BS337" s="66"/>
      <c r="BT337" s="66"/>
      <c r="BU337" s="66"/>
      <c r="BV337" s="66"/>
      <c r="BW337" s="66"/>
      <c r="BX337" s="66"/>
      <c r="BY337" s="66"/>
      <c r="BZ337" s="66"/>
      <c r="CA337" s="66"/>
      <c r="CB337" s="66"/>
      <c r="CC337" s="66"/>
      <c r="CD337" s="66"/>
      <c r="CE337" s="66"/>
      <c r="CF337" s="66"/>
      <c r="CG337" s="66"/>
      <c r="CH337" s="66"/>
      <c r="CI337" s="66"/>
      <c r="CJ337" s="66"/>
      <c r="CK337" s="66"/>
      <c r="CL337" s="66"/>
      <c r="CM337" s="66"/>
      <c r="CN337" s="66"/>
      <c r="CO337" s="66"/>
      <c r="CP337" s="66"/>
      <c r="CQ337" s="66"/>
      <c r="CR337" s="66"/>
      <c r="CS337" s="66"/>
      <c r="CT337" s="66"/>
      <c r="CU337" s="66"/>
      <c r="CV337" s="66"/>
      <c r="CW337" s="66"/>
      <c r="CX337" s="66"/>
      <c r="CY337" s="66"/>
      <c r="CZ337" s="66"/>
      <c r="DA337" s="66"/>
      <c r="DB337" s="66"/>
      <c r="DC337" s="66"/>
      <c r="DD337" s="66"/>
      <c r="DE337" s="66"/>
      <c r="DF337" s="66"/>
      <c r="DG337" s="66"/>
      <c r="DH337" s="66"/>
      <c r="DI337" s="66"/>
      <c r="DJ337" s="66"/>
      <c r="DK337" s="66"/>
      <c r="DL337" s="66"/>
      <c r="DM337" s="66"/>
      <c r="DN337" s="66"/>
      <c r="DO337" s="66"/>
      <c r="DP337" s="66"/>
    </row>
    <row r="338" spans="1:120" x14ac:dyDescent="0.25">
      <c r="A338" s="342">
        <f>DETAILS!AB27</f>
        <v>4</v>
      </c>
      <c r="B338" s="31" t="str">
        <f>DETAILS!AC30</f>
        <v>Maurifa</v>
      </c>
      <c r="C338" s="20" t="str">
        <f t="shared" ref="C338:AU338" si="523">IF(C296&lt;&gt;0,C296,"")</f>
        <v>5A</v>
      </c>
      <c r="D338" s="21" t="str">
        <f t="shared" si="523"/>
        <v>5A</v>
      </c>
      <c r="E338" s="21" t="str">
        <f t="shared" si="523"/>
        <v/>
      </c>
      <c r="F338" s="21" t="str">
        <f t="shared" si="523"/>
        <v>1A</v>
      </c>
      <c r="G338" s="448" t="str">
        <f t="shared" si="523"/>
        <v/>
      </c>
      <c r="H338" s="21" t="str">
        <f t="shared" si="523"/>
        <v/>
      </c>
      <c r="I338" s="21" t="str">
        <f t="shared" si="523"/>
        <v>1A</v>
      </c>
      <c r="J338" s="21" t="str">
        <f t="shared" si="523"/>
        <v/>
      </c>
      <c r="K338" s="487" t="str">
        <f t="shared" si="523"/>
        <v/>
      </c>
      <c r="L338" s="20" t="str">
        <f t="shared" si="523"/>
        <v>5A</v>
      </c>
      <c r="M338" s="21" t="str">
        <f t="shared" si="523"/>
        <v/>
      </c>
      <c r="N338" s="21" t="str">
        <f t="shared" si="523"/>
        <v/>
      </c>
      <c r="O338" s="21" t="str">
        <f t="shared" si="523"/>
        <v/>
      </c>
      <c r="P338" s="448" t="str">
        <f t="shared" si="523"/>
        <v/>
      </c>
      <c r="Q338" s="21" t="str">
        <f t="shared" si="523"/>
        <v>1A</v>
      </c>
      <c r="R338" s="21" t="str">
        <f t="shared" si="523"/>
        <v>1A</v>
      </c>
      <c r="S338" s="21" t="str">
        <f t="shared" si="523"/>
        <v/>
      </c>
      <c r="T338" s="487" t="str">
        <f t="shared" si="523"/>
        <v/>
      </c>
      <c r="U338" s="20" t="str">
        <f t="shared" si="523"/>
        <v>1A</v>
      </c>
      <c r="V338" s="21" t="str">
        <f t="shared" si="523"/>
        <v/>
      </c>
      <c r="W338" s="21" t="str">
        <f t="shared" si="523"/>
        <v/>
      </c>
      <c r="X338" s="21" t="str">
        <f t="shared" si="523"/>
        <v>5A</v>
      </c>
      <c r="Y338" s="448" t="str">
        <f t="shared" si="523"/>
        <v/>
      </c>
      <c r="Z338" s="21" t="str">
        <f t="shared" si="523"/>
        <v/>
      </c>
      <c r="AA338" s="21" t="str">
        <f t="shared" si="523"/>
        <v>1A</v>
      </c>
      <c r="AB338" s="21" t="str">
        <f t="shared" si="523"/>
        <v/>
      </c>
      <c r="AC338" s="487" t="str">
        <f t="shared" si="523"/>
        <v/>
      </c>
      <c r="AD338" s="20" t="str">
        <f t="shared" si="523"/>
        <v>5A</v>
      </c>
      <c r="AE338" s="21" t="str">
        <f t="shared" si="523"/>
        <v/>
      </c>
      <c r="AF338" s="21" t="str">
        <f t="shared" si="523"/>
        <v/>
      </c>
      <c r="AG338" s="21" t="str">
        <f t="shared" si="523"/>
        <v>1A</v>
      </c>
      <c r="AH338" s="448" t="str">
        <f t="shared" si="523"/>
        <v/>
      </c>
      <c r="AI338" s="21" t="str">
        <f t="shared" si="523"/>
        <v/>
      </c>
      <c r="AJ338" s="21" t="str">
        <f t="shared" si="523"/>
        <v>5A</v>
      </c>
      <c r="AK338" s="21" t="str">
        <f t="shared" si="523"/>
        <v>1A</v>
      </c>
      <c r="AL338" s="487" t="str">
        <f t="shared" si="523"/>
        <v/>
      </c>
      <c r="AM338" s="20" t="str">
        <f t="shared" si="523"/>
        <v/>
      </c>
      <c r="AN338" s="21" t="str">
        <f t="shared" si="523"/>
        <v/>
      </c>
      <c r="AO338" s="21" t="str">
        <f t="shared" si="523"/>
        <v>1A</v>
      </c>
      <c r="AP338" s="21" t="str">
        <f t="shared" si="523"/>
        <v>1A</v>
      </c>
      <c r="AQ338" s="448" t="str">
        <f t="shared" si="523"/>
        <v/>
      </c>
      <c r="AR338" s="21" t="str">
        <f t="shared" si="523"/>
        <v/>
      </c>
      <c r="AS338" s="21" t="str">
        <f t="shared" si="523"/>
        <v/>
      </c>
      <c r="AT338" s="21" t="str">
        <f t="shared" si="523"/>
        <v/>
      </c>
      <c r="AU338" s="498" t="str">
        <f t="shared" si="523"/>
        <v/>
      </c>
      <c r="AV338" s="51">
        <f t="shared" si="521"/>
        <v>16</v>
      </c>
      <c r="AX338" s="66"/>
      <c r="AY338" s="66"/>
      <c r="AZ338" s="66"/>
      <c r="BA338" s="66"/>
      <c r="BB338" s="66"/>
      <c r="BC338" s="66"/>
      <c r="BD338" s="66"/>
      <c r="BE338" s="66"/>
      <c r="BF338" s="66"/>
      <c r="BG338" s="66"/>
      <c r="BH338" s="66"/>
      <c r="BI338" s="66"/>
      <c r="BJ338" s="66"/>
      <c r="BK338" s="66"/>
      <c r="BL338" s="66"/>
      <c r="BM338" s="66"/>
      <c r="BN338" s="66"/>
      <c r="BO338" s="66"/>
      <c r="BP338" s="66"/>
      <c r="BQ338" s="66"/>
      <c r="BR338" s="66"/>
      <c r="BS338" s="66"/>
      <c r="BT338" s="66"/>
      <c r="BU338" s="66"/>
      <c r="BV338" s="66"/>
      <c r="BW338" s="66"/>
      <c r="BX338" s="66"/>
      <c r="BY338" s="66"/>
      <c r="BZ338" s="66"/>
      <c r="CA338" s="66"/>
      <c r="CB338" s="66"/>
      <c r="CC338" s="66"/>
      <c r="CD338" s="66"/>
      <c r="CE338" s="66"/>
      <c r="CF338" s="66"/>
      <c r="CG338" s="66"/>
      <c r="CH338" s="66"/>
      <c r="CI338" s="66"/>
      <c r="CJ338" s="66"/>
      <c r="CK338" s="66"/>
      <c r="CL338" s="66"/>
      <c r="CM338" s="66"/>
      <c r="CN338" s="66"/>
      <c r="CO338" s="66"/>
      <c r="CP338" s="66"/>
      <c r="CQ338" s="66"/>
      <c r="CR338" s="66"/>
      <c r="CS338" s="66"/>
      <c r="CT338" s="66"/>
      <c r="CU338" s="66"/>
      <c r="CV338" s="66"/>
      <c r="CW338" s="66"/>
      <c r="CX338" s="66"/>
      <c r="CY338" s="66"/>
      <c r="CZ338" s="66"/>
      <c r="DA338" s="66"/>
      <c r="DB338" s="66"/>
      <c r="DC338" s="66"/>
      <c r="DD338" s="66"/>
      <c r="DE338" s="66"/>
      <c r="DF338" s="66"/>
      <c r="DG338" s="66"/>
      <c r="DH338" s="66"/>
      <c r="DI338" s="66"/>
      <c r="DJ338" s="66"/>
      <c r="DK338" s="66"/>
      <c r="DL338" s="66"/>
      <c r="DM338" s="66"/>
      <c r="DN338" s="66"/>
      <c r="DO338" s="66"/>
      <c r="DP338" s="66"/>
    </row>
    <row r="339" spans="1:120" x14ac:dyDescent="0.25">
      <c r="A339" s="342">
        <f>DETAILS!AB28</f>
        <v>5</v>
      </c>
      <c r="B339" s="31" t="str">
        <f>DETAILS!AC31</f>
        <v>Anand A</v>
      </c>
      <c r="C339" s="20" t="str">
        <f t="shared" ref="C339:AU339" si="524">IF(C297&lt;&gt;0,C297,"")</f>
        <v/>
      </c>
      <c r="D339" s="21" t="str">
        <f t="shared" si="524"/>
        <v/>
      </c>
      <c r="E339" s="21" t="str">
        <f t="shared" si="524"/>
        <v>3A</v>
      </c>
      <c r="F339" s="21" t="str">
        <f t="shared" si="524"/>
        <v>2A</v>
      </c>
      <c r="G339" s="448" t="str">
        <f t="shared" si="524"/>
        <v/>
      </c>
      <c r="H339" s="21" t="str">
        <f t="shared" si="524"/>
        <v>4A</v>
      </c>
      <c r="I339" s="21" t="str">
        <f t="shared" si="524"/>
        <v/>
      </c>
      <c r="J339" s="21" t="str">
        <f t="shared" si="524"/>
        <v/>
      </c>
      <c r="K339" s="487" t="str">
        <f t="shared" si="524"/>
        <v/>
      </c>
      <c r="L339" s="20" t="str">
        <f t="shared" si="524"/>
        <v/>
      </c>
      <c r="M339" s="21" t="str">
        <f t="shared" si="524"/>
        <v>3A</v>
      </c>
      <c r="N339" s="21" t="str">
        <f t="shared" si="524"/>
        <v/>
      </c>
      <c r="O339" s="21" t="str">
        <f t="shared" si="524"/>
        <v>4A</v>
      </c>
      <c r="P339" s="448" t="str">
        <f t="shared" si="524"/>
        <v/>
      </c>
      <c r="Q339" s="21" t="str">
        <f t="shared" si="524"/>
        <v/>
      </c>
      <c r="R339" s="21" t="str">
        <f t="shared" si="524"/>
        <v>2A</v>
      </c>
      <c r="S339" s="21" t="str">
        <f t="shared" si="524"/>
        <v>P2</v>
      </c>
      <c r="T339" s="487" t="str">
        <f t="shared" si="524"/>
        <v/>
      </c>
      <c r="U339" s="20" t="str">
        <f t="shared" si="524"/>
        <v>2A</v>
      </c>
      <c r="V339" s="21" t="str">
        <f t="shared" si="524"/>
        <v>4A</v>
      </c>
      <c r="W339" s="21" t="str">
        <f t="shared" si="524"/>
        <v>3A</v>
      </c>
      <c r="X339" s="21" t="str">
        <f t="shared" si="524"/>
        <v/>
      </c>
      <c r="Y339" s="448" t="str">
        <f t="shared" si="524"/>
        <v/>
      </c>
      <c r="Z339" s="21" t="str">
        <f t="shared" si="524"/>
        <v/>
      </c>
      <c r="AA339" s="21" t="str">
        <f t="shared" si="524"/>
        <v/>
      </c>
      <c r="AB339" s="21" t="str">
        <f t="shared" si="524"/>
        <v>P2</v>
      </c>
      <c r="AC339" s="487" t="str">
        <f t="shared" si="524"/>
        <v/>
      </c>
      <c r="AD339" s="20" t="str">
        <f t="shared" si="524"/>
        <v/>
      </c>
      <c r="AE339" s="21" t="str">
        <f t="shared" si="524"/>
        <v/>
      </c>
      <c r="AF339" s="21" t="str">
        <f t="shared" si="524"/>
        <v>3A</v>
      </c>
      <c r="AG339" s="21" t="str">
        <f t="shared" si="524"/>
        <v>2A</v>
      </c>
      <c r="AH339" s="448" t="str">
        <f t="shared" si="524"/>
        <v>P2</v>
      </c>
      <c r="AI339" s="21" t="str">
        <f t="shared" si="524"/>
        <v/>
      </c>
      <c r="AJ339" s="21" t="str">
        <f t="shared" si="524"/>
        <v/>
      </c>
      <c r="AK339" s="21" t="str">
        <f t="shared" si="524"/>
        <v>4A</v>
      </c>
      <c r="AL339" s="487" t="str">
        <f t="shared" si="524"/>
        <v/>
      </c>
      <c r="AM339" s="20" t="str">
        <f t="shared" si="524"/>
        <v>4A</v>
      </c>
      <c r="AN339" s="21" t="str">
        <f t="shared" si="524"/>
        <v/>
      </c>
      <c r="AO339" s="21" t="str">
        <f t="shared" si="524"/>
        <v>3A</v>
      </c>
      <c r="AP339" s="21" t="str">
        <f t="shared" si="524"/>
        <v>2A</v>
      </c>
      <c r="AQ339" s="448" t="str">
        <f t="shared" si="524"/>
        <v/>
      </c>
      <c r="AR339" s="21" t="str">
        <f t="shared" si="524"/>
        <v/>
      </c>
      <c r="AS339" s="21" t="str">
        <f t="shared" si="524"/>
        <v/>
      </c>
      <c r="AT339" s="21" t="str">
        <f t="shared" si="524"/>
        <v/>
      </c>
      <c r="AU339" s="498" t="str">
        <f t="shared" si="524"/>
        <v/>
      </c>
      <c r="AV339" s="51">
        <f t="shared" si="521"/>
        <v>18</v>
      </c>
      <c r="AX339" s="66"/>
      <c r="AY339" s="66"/>
      <c r="AZ339" s="66"/>
      <c r="BA339" s="66"/>
      <c r="BB339" s="66"/>
      <c r="BC339" s="66"/>
      <c r="BD339" s="66"/>
      <c r="BE339" s="66"/>
      <c r="BF339" s="66"/>
      <c r="BG339" s="66"/>
      <c r="BH339" s="66"/>
      <c r="BI339" s="66"/>
      <c r="BJ339" s="66"/>
      <c r="BK339" s="66"/>
      <c r="BL339" s="66"/>
      <c r="BM339" s="66"/>
      <c r="BN339" s="66"/>
      <c r="BO339" s="66"/>
      <c r="BP339" s="66"/>
      <c r="BQ339" s="66"/>
      <c r="BR339" s="66"/>
      <c r="BS339" s="66"/>
      <c r="BT339" s="66"/>
      <c r="BU339" s="66"/>
      <c r="BV339" s="66"/>
      <c r="BW339" s="66"/>
      <c r="BX339" s="66"/>
      <c r="BY339" s="66"/>
      <c r="BZ339" s="66"/>
      <c r="CA339" s="66"/>
      <c r="CB339" s="66"/>
      <c r="CC339" s="66"/>
      <c r="CD339" s="66"/>
      <c r="CE339" s="66"/>
      <c r="CF339" s="66"/>
      <c r="CG339" s="66"/>
      <c r="CH339" s="66"/>
      <c r="CI339" s="66"/>
      <c r="CJ339" s="66"/>
      <c r="CK339" s="66"/>
      <c r="CL339" s="66"/>
      <c r="CM339" s="66"/>
      <c r="CN339" s="66"/>
      <c r="CO339" s="66"/>
      <c r="CP339" s="66"/>
      <c r="CQ339" s="66"/>
      <c r="CR339" s="66"/>
      <c r="CS339" s="66"/>
      <c r="CT339" s="66"/>
      <c r="CU339" s="66"/>
      <c r="CV339" s="66"/>
      <c r="CW339" s="66"/>
      <c r="CX339" s="66"/>
      <c r="CY339" s="66"/>
      <c r="CZ339" s="66"/>
      <c r="DA339" s="66"/>
      <c r="DB339" s="66"/>
      <c r="DC339" s="66"/>
      <c r="DD339" s="66"/>
      <c r="DE339" s="66"/>
      <c r="DF339" s="66"/>
      <c r="DG339" s="66"/>
      <c r="DH339" s="66"/>
      <c r="DI339" s="66"/>
      <c r="DJ339" s="66"/>
      <c r="DK339" s="66"/>
      <c r="DL339" s="66"/>
      <c r="DM339" s="66"/>
      <c r="DN339" s="66"/>
      <c r="DO339" s="66"/>
      <c r="DP339" s="66"/>
    </row>
    <row r="340" spans="1:120" x14ac:dyDescent="0.25">
      <c r="A340" s="342">
        <f>DETAILS!AB29</f>
        <v>6</v>
      </c>
      <c r="B340" s="31" t="str">
        <f>DETAILS!AC28</f>
        <v xml:space="preserve">Razeena </v>
      </c>
      <c r="C340" s="20" t="str">
        <f t="shared" ref="C340:AU340" si="525">IF(C298&lt;&gt;0,C298,"")</f>
        <v>3A</v>
      </c>
      <c r="D340" s="21" t="str">
        <f t="shared" si="525"/>
        <v>3A</v>
      </c>
      <c r="E340" s="21" t="str">
        <f t="shared" si="525"/>
        <v>1A</v>
      </c>
      <c r="F340" s="21" t="str">
        <f t="shared" si="525"/>
        <v/>
      </c>
      <c r="G340" s="448" t="str">
        <f t="shared" si="525"/>
        <v/>
      </c>
      <c r="H340" s="21" t="str">
        <f t="shared" si="525"/>
        <v/>
      </c>
      <c r="I340" s="21" t="str">
        <f t="shared" si="525"/>
        <v>4A</v>
      </c>
      <c r="J340" s="21" t="str">
        <f t="shared" si="525"/>
        <v/>
      </c>
      <c r="K340" s="487" t="str">
        <f t="shared" si="525"/>
        <v/>
      </c>
      <c r="L340" s="20" t="str">
        <f t="shared" si="525"/>
        <v/>
      </c>
      <c r="M340" s="21" t="str">
        <f t="shared" si="525"/>
        <v>4A</v>
      </c>
      <c r="N340" s="21" t="str">
        <f t="shared" si="525"/>
        <v>1A</v>
      </c>
      <c r="O340" s="21" t="str">
        <f t="shared" si="525"/>
        <v/>
      </c>
      <c r="P340" s="448" t="str">
        <f t="shared" si="525"/>
        <v/>
      </c>
      <c r="Q340" s="21" t="str">
        <f t="shared" si="525"/>
        <v/>
      </c>
      <c r="R340" s="21" t="str">
        <f t="shared" si="525"/>
        <v>3A</v>
      </c>
      <c r="S340" s="21" t="str">
        <f t="shared" si="525"/>
        <v/>
      </c>
      <c r="T340" s="487" t="str">
        <f t="shared" si="525"/>
        <v/>
      </c>
      <c r="U340" s="20" t="str">
        <f t="shared" si="525"/>
        <v/>
      </c>
      <c r="V340" s="21" t="str">
        <f t="shared" si="525"/>
        <v>3A</v>
      </c>
      <c r="W340" s="21" t="str">
        <f t="shared" si="525"/>
        <v>1A</v>
      </c>
      <c r="X340" s="21" t="str">
        <f t="shared" si="525"/>
        <v/>
      </c>
      <c r="Y340" s="448" t="str">
        <f t="shared" si="525"/>
        <v/>
      </c>
      <c r="Z340" s="21" t="str">
        <f t="shared" si="525"/>
        <v/>
      </c>
      <c r="AA340" s="21" t="str">
        <f t="shared" si="525"/>
        <v>4A</v>
      </c>
      <c r="AB340" s="21" t="str">
        <f t="shared" si="525"/>
        <v/>
      </c>
      <c r="AC340" s="487" t="str">
        <f t="shared" si="525"/>
        <v/>
      </c>
      <c r="AD340" s="20" t="str">
        <f t="shared" si="525"/>
        <v/>
      </c>
      <c r="AE340" s="21" t="str">
        <f t="shared" si="525"/>
        <v/>
      </c>
      <c r="AF340" s="21" t="str">
        <f t="shared" si="525"/>
        <v/>
      </c>
      <c r="AG340" s="21" t="str">
        <f t="shared" si="525"/>
        <v>4A</v>
      </c>
      <c r="AH340" s="448" t="str">
        <f t="shared" si="525"/>
        <v/>
      </c>
      <c r="AI340" s="21" t="str">
        <f t="shared" si="525"/>
        <v>1A</v>
      </c>
      <c r="AJ340" s="21" t="str">
        <f t="shared" si="525"/>
        <v/>
      </c>
      <c r="AK340" s="21" t="str">
        <f t="shared" si="525"/>
        <v>3A</v>
      </c>
      <c r="AL340" s="487" t="str">
        <f t="shared" si="525"/>
        <v/>
      </c>
      <c r="AM340" s="20" t="str">
        <f t="shared" si="525"/>
        <v>1A</v>
      </c>
      <c r="AN340" s="21" t="str">
        <f t="shared" si="525"/>
        <v>1A</v>
      </c>
      <c r="AO340" s="21" t="str">
        <f t="shared" si="525"/>
        <v/>
      </c>
      <c r="AP340" s="21" t="str">
        <f t="shared" si="525"/>
        <v/>
      </c>
      <c r="AQ340" s="448" t="str">
        <f t="shared" si="525"/>
        <v/>
      </c>
      <c r="AR340" s="21" t="str">
        <f t="shared" si="525"/>
        <v>3A</v>
      </c>
      <c r="AS340" s="21" t="str">
        <f t="shared" si="525"/>
        <v/>
      </c>
      <c r="AT340" s="21" t="str">
        <f t="shared" si="525"/>
        <v>4A</v>
      </c>
      <c r="AU340" s="498" t="str">
        <f t="shared" si="525"/>
        <v/>
      </c>
      <c r="AV340" s="51">
        <f t="shared" si="521"/>
        <v>17</v>
      </c>
      <c r="AX340" s="66"/>
      <c r="AY340" s="66"/>
      <c r="AZ340" s="66"/>
      <c r="BA340" s="66"/>
      <c r="BB340" s="66"/>
      <c r="BC340" s="66"/>
      <c r="BD340" s="66"/>
      <c r="BE340" s="66"/>
      <c r="BF340" s="66"/>
      <c r="BG340" s="66"/>
      <c r="BH340" s="66"/>
      <c r="BI340" s="66"/>
      <c r="BJ340" s="66"/>
      <c r="BK340" s="66"/>
      <c r="BL340" s="66"/>
      <c r="BM340" s="66"/>
      <c r="BN340" s="66"/>
      <c r="BO340" s="66"/>
      <c r="BP340" s="66"/>
      <c r="BQ340" s="66"/>
      <c r="BR340" s="66"/>
      <c r="BS340" s="66"/>
      <c r="BT340" s="66"/>
      <c r="BU340" s="66"/>
      <c r="BV340" s="66"/>
      <c r="BW340" s="66"/>
      <c r="BX340" s="66"/>
      <c r="BY340" s="66"/>
      <c r="BZ340" s="66"/>
      <c r="CA340" s="66"/>
      <c r="CB340" s="66"/>
      <c r="CC340" s="66"/>
      <c r="CD340" s="66"/>
      <c r="CE340" s="66"/>
      <c r="CF340" s="66"/>
      <c r="CG340" s="66"/>
      <c r="CH340" s="66"/>
      <c r="CI340" s="66"/>
      <c r="CJ340" s="66"/>
      <c r="CK340" s="66"/>
      <c r="CL340" s="66"/>
      <c r="CM340" s="66"/>
      <c r="CN340" s="66"/>
      <c r="CO340" s="66"/>
      <c r="CP340" s="66"/>
      <c r="CQ340" s="66"/>
      <c r="CR340" s="66"/>
      <c r="CS340" s="66"/>
      <c r="CT340" s="66"/>
      <c r="CU340" s="66"/>
      <c r="CV340" s="66"/>
      <c r="CW340" s="66"/>
      <c r="CX340" s="66"/>
      <c r="CY340" s="66"/>
      <c r="CZ340" s="66"/>
      <c r="DA340" s="66"/>
      <c r="DB340" s="66"/>
      <c r="DC340" s="66"/>
      <c r="DD340" s="66"/>
      <c r="DE340" s="66"/>
      <c r="DF340" s="66"/>
      <c r="DG340" s="66"/>
      <c r="DH340" s="66"/>
      <c r="DI340" s="66"/>
      <c r="DJ340" s="66"/>
      <c r="DK340" s="66"/>
      <c r="DL340" s="66"/>
      <c r="DM340" s="66"/>
      <c r="DN340" s="66"/>
      <c r="DO340" s="66"/>
      <c r="DP340" s="66"/>
    </row>
    <row r="341" spans="1:120" x14ac:dyDescent="0.25">
      <c r="A341" s="342">
        <f>DETAILS!AB30</f>
        <v>7</v>
      </c>
      <c r="B341" s="31" t="str">
        <f>DETAILS!AC29</f>
        <v>Zunaira</v>
      </c>
      <c r="C341" s="20" t="str">
        <f t="shared" ref="C341:AU341" si="526">IF(C299&lt;&gt;0,C299,"")</f>
        <v/>
      </c>
      <c r="D341" s="21" t="str">
        <f t="shared" si="526"/>
        <v/>
      </c>
      <c r="E341" s="21" t="str">
        <f t="shared" si="526"/>
        <v/>
      </c>
      <c r="F341" s="21" t="str">
        <f t="shared" si="526"/>
        <v>P2</v>
      </c>
      <c r="G341" s="448" t="str">
        <f t="shared" si="526"/>
        <v/>
      </c>
      <c r="H341" s="21" t="str">
        <f t="shared" si="526"/>
        <v>3A</v>
      </c>
      <c r="I341" s="21" t="str">
        <f t="shared" si="526"/>
        <v>3A</v>
      </c>
      <c r="J341" s="21" t="str">
        <f t="shared" si="526"/>
        <v>P2</v>
      </c>
      <c r="K341" s="487" t="str">
        <f t="shared" si="526"/>
        <v/>
      </c>
      <c r="L341" s="20" t="str">
        <f t="shared" si="526"/>
        <v/>
      </c>
      <c r="M341" s="21" t="str">
        <f t="shared" si="526"/>
        <v/>
      </c>
      <c r="N341" s="21" t="str">
        <f t="shared" si="526"/>
        <v>3A</v>
      </c>
      <c r="O341" s="21" t="str">
        <f t="shared" si="526"/>
        <v>3A</v>
      </c>
      <c r="P341" s="448" t="str">
        <f t="shared" si="526"/>
        <v/>
      </c>
      <c r="Q341" s="21" t="str">
        <f t="shared" si="526"/>
        <v/>
      </c>
      <c r="R341" s="21" t="str">
        <f t="shared" si="526"/>
        <v/>
      </c>
      <c r="S341" s="21" t="str">
        <f t="shared" si="526"/>
        <v/>
      </c>
      <c r="T341" s="487" t="str">
        <f t="shared" si="526"/>
        <v/>
      </c>
      <c r="U341" s="20" t="str">
        <f t="shared" si="526"/>
        <v/>
      </c>
      <c r="V341" s="21" t="str">
        <f t="shared" si="526"/>
        <v/>
      </c>
      <c r="W341" s="21" t="str">
        <f t="shared" si="526"/>
        <v/>
      </c>
      <c r="X341" s="21" t="str">
        <f t="shared" si="526"/>
        <v>3A</v>
      </c>
      <c r="Y341" s="448" t="str">
        <f t="shared" si="526"/>
        <v>P2</v>
      </c>
      <c r="Z341" s="21" t="str">
        <f t="shared" si="526"/>
        <v>4A</v>
      </c>
      <c r="AA341" s="21" t="str">
        <f t="shared" si="526"/>
        <v>3A</v>
      </c>
      <c r="AB341" s="21" t="str">
        <f t="shared" si="526"/>
        <v/>
      </c>
      <c r="AC341" s="487" t="str">
        <f t="shared" si="526"/>
        <v/>
      </c>
      <c r="AD341" s="20" t="str">
        <f t="shared" si="526"/>
        <v/>
      </c>
      <c r="AE341" s="21" t="str">
        <f t="shared" si="526"/>
        <v>3A</v>
      </c>
      <c r="AF341" s="21" t="str">
        <f t="shared" si="526"/>
        <v/>
      </c>
      <c r="AG341" s="21" t="str">
        <f t="shared" si="526"/>
        <v/>
      </c>
      <c r="AH341" s="448" t="str">
        <f t="shared" si="526"/>
        <v/>
      </c>
      <c r="AI341" s="21" t="str">
        <f t="shared" si="526"/>
        <v>3A</v>
      </c>
      <c r="AJ341" s="21" t="str">
        <f t="shared" si="526"/>
        <v/>
      </c>
      <c r="AK341" s="21" t="str">
        <f t="shared" si="526"/>
        <v/>
      </c>
      <c r="AL341" s="487" t="str">
        <f t="shared" si="526"/>
        <v/>
      </c>
      <c r="AM341" s="20" t="str">
        <f t="shared" si="526"/>
        <v/>
      </c>
      <c r="AN341" s="21" t="str">
        <f t="shared" si="526"/>
        <v>3A</v>
      </c>
      <c r="AO341" s="21" t="str">
        <f t="shared" si="526"/>
        <v/>
      </c>
      <c r="AP341" s="21" t="str">
        <f t="shared" si="526"/>
        <v>3A</v>
      </c>
      <c r="AQ341" s="448" t="str">
        <f t="shared" si="526"/>
        <v/>
      </c>
      <c r="AR341" s="21" t="str">
        <f t="shared" si="526"/>
        <v>4A</v>
      </c>
      <c r="AS341" s="21" t="str">
        <f t="shared" si="526"/>
        <v>P2</v>
      </c>
      <c r="AT341" s="21" t="str">
        <f t="shared" si="526"/>
        <v>P2</v>
      </c>
      <c r="AU341" s="498" t="str">
        <f t="shared" si="526"/>
        <v/>
      </c>
      <c r="AV341" s="51">
        <f t="shared" si="521"/>
        <v>17</v>
      </c>
      <c r="AX341" s="66"/>
      <c r="AY341" s="66"/>
      <c r="AZ341" s="66"/>
      <c r="BA341" s="66"/>
      <c r="BB341" s="66"/>
      <c r="BC341" s="66"/>
      <c r="BD341" s="66"/>
      <c r="BE341" s="66"/>
      <c r="BF341" s="66"/>
      <c r="BG341" s="66"/>
      <c r="BH341" s="66"/>
      <c r="BI341" s="66"/>
      <c r="BJ341" s="66"/>
      <c r="BK341" s="66"/>
      <c r="BL341" s="66"/>
      <c r="BM341" s="66"/>
      <c r="BN341" s="66"/>
      <c r="BO341" s="66"/>
      <c r="BP341" s="66"/>
      <c r="BQ341" s="66"/>
      <c r="BR341" s="66"/>
      <c r="BS341" s="66"/>
      <c r="BT341" s="66"/>
      <c r="BU341" s="66"/>
      <c r="BV341" s="66"/>
      <c r="BW341" s="66"/>
      <c r="BX341" s="66"/>
      <c r="BY341" s="66"/>
      <c r="BZ341" s="66"/>
      <c r="CA341" s="66"/>
      <c r="CB341" s="66"/>
      <c r="CC341" s="66"/>
      <c r="CD341" s="66"/>
      <c r="CE341" s="66"/>
      <c r="CF341" s="66"/>
      <c r="CG341" s="66"/>
      <c r="CH341" s="66"/>
      <c r="CI341" s="66"/>
      <c r="CJ341" s="66"/>
      <c r="CK341" s="66"/>
      <c r="CL341" s="66"/>
      <c r="CM341" s="66"/>
      <c r="CN341" s="66"/>
      <c r="CO341" s="66"/>
      <c r="CP341" s="66"/>
      <c r="CQ341" s="66"/>
      <c r="CR341" s="66"/>
      <c r="CS341" s="66"/>
      <c r="CT341" s="66"/>
      <c r="CU341" s="66"/>
      <c r="CV341" s="66"/>
      <c r="CW341" s="66"/>
      <c r="CX341" s="66"/>
      <c r="CY341" s="66"/>
      <c r="CZ341" s="66"/>
      <c r="DA341" s="66"/>
      <c r="DB341" s="66"/>
      <c r="DC341" s="66"/>
      <c r="DD341" s="66"/>
      <c r="DE341" s="66"/>
      <c r="DF341" s="66"/>
      <c r="DG341" s="66"/>
      <c r="DH341" s="66"/>
      <c r="DI341" s="66"/>
      <c r="DJ341" s="66"/>
      <c r="DK341" s="66"/>
      <c r="DL341" s="66"/>
      <c r="DM341" s="66"/>
      <c r="DN341" s="66"/>
      <c r="DO341" s="66"/>
      <c r="DP341" s="66"/>
    </row>
    <row r="342" spans="1:120" x14ac:dyDescent="0.25">
      <c r="A342" s="342">
        <f>DETAILS!AB31</f>
        <v>8</v>
      </c>
      <c r="B342" s="31" t="str">
        <f>DETAILS!AC27</f>
        <v>Ziyadha</v>
      </c>
      <c r="C342" s="20" t="str">
        <f t="shared" ref="C342:AU342" si="527">IF(C300&lt;&gt;0,C300,"")</f>
        <v>6A</v>
      </c>
      <c r="D342" s="21" t="str">
        <f t="shared" si="527"/>
        <v/>
      </c>
      <c r="E342" s="21" t="str">
        <f t="shared" si="527"/>
        <v>8A</v>
      </c>
      <c r="F342" s="21" t="str">
        <f t="shared" si="527"/>
        <v/>
      </c>
      <c r="G342" s="448" t="str">
        <f t="shared" si="527"/>
        <v/>
      </c>
      <c r="H342" s="21" t="str">
        <f t="shared" si="527"/>
        <v/>
      </c>
      <c r="I342" s="21" t="str">
        <f t="shared" si="527"/>
        <v>7A</v>
      </c>
      <c r="J342" s="21" t="str">
        <f t="shared" si="527"/>
        <v>2A</v>
      </c>
      <c r="K342" s="487" t="str">
        <f t="shared" si="527"/>
        <v/>
      </c>
      <c r="L342" s="20" t="str">
        <f t="shared" si="527"/>
        <v>2A</v>
      </c>
      <c r="M342" s="21" t="str">
        <f t="shared" si="527"/>
        <v>8A</v>
      </c>
      <c r="N342" s="21" t="str">
        <f t="shared" si="527"/>
        <v/>
      </c>
      <c r="O342" s="21" t="str">
        <f t="shared" si="527"/>
        <v/>
      </c>
      <c r="P342" s="448" t="str">
        <f t="shared" si="527"/>
        <v/>
      </c>
      <c r="Q342" s="21" t="str">
        <f t="shared" si="527"/>
        <v>6A</v>
      </c>
      <c r="R342" s="21" t="str">
        <f t="shared" si="527"/>
        <v/>
      </c>
      <c r="S342" s="21" t="str">
        <f t="shared" si="527"/>
        <v>7A</v>
      </c>
      <c r="T342" s="487" t="str">
        <f t="shared" si="527"/>
        <v/>
      </c>
      <c r="U342" s="20" t="str">
        <f t="shared" si="527"/>
        <v>6A</v>
      </c>
      <c r="V342" s="21" t="str">
        <f t="shared" si="527"/>
        <v>2A</v>
      </c>
      <c r="W342" s="21" t="str">
        <f t="shared" si="527"/>
        <v>7A</v>
      </c>
      <c r="X342" s="21" t="str">
        <f t="shared" si="527"/>
        <v>8A</v>
      </c>
      <c r="Y342" s="448" t="str">
        <f t="shared" si="527"/>
        <v/>
      </c>
      <c r="Z342" s="21" t="str">
        <f t="shared" si="527"/>
        <v/>
      </c>
      <c r="AA342" s="21" t="str">
        <f t="shared" si="527"/>
        <v/>
      </c>
      <c r="AB342" s="21" t="str">
        <f t="shared" si="527"/>
        <v/>
      </c>
      <c r="AC342" s="487" t="str">
        <f t="shared" si="527"/>
        <v/>
      </c>
      <c r="AD342" s="20" t="str">
        <f t="shared" si="527"/>
        <v>6A</v>
      </c>
      <c r="AE342" s="21" t="str">
        <f t="shared" si="527"/>
        <v>8A</v>
      </c>
      <c r="AF342" s="21" t="str">
        <f t="shared" si="527"/>
        <v>2A</v>
      </c>
      <c r="AG342" s="21" t="str">
        <f t="shared" si="527"/>
        <v/>
      </c>
      <c r="AH342" s="448" t="str">
        <f t="shared" si="527"/>
        <v/>
      </c>
      <c r="AI342" s="21" t="str">
        <f t="shared" si="527"/>
        <v/>
      </c>
      <c r="AJ342" s="21" t="str">
        <f t="shared" si="527"/>
        <v>2A</v>
      </c>
      <c r="AK342" s="21" t="str">
        <f t="shared" si="527"/>
        <v>7A</v>
      </c>
      <c r="AL342" s="487" t="str">
        <f t="shared" si="527"/>
        <v/>
      </c>
      <c r="AM342" s="20" t="str">
        <f t="shared" si="527"/>
        <v>6A</v>
      </c>
      <c r="AN342" s="21" t="str">
        <f t="shared" si="527"/>
        <v/>
      </c>
      <c r="AO342" s="21" t="str">
        <f t="shared" si="527"/>
        <v/>
      </c>
      <c r="AP342" s="21" t="str">
        <f t="shared" si="527"/>
        <v/>
      </c>
      <c r="AQ342" s="448" t="str">
        <f t="shared" si="527"/>
        <v/>
      </c>
      <c r="AR342" s="21" t="str">
        <f t="shared" si="527"/>
        <v/>
      </c>
      <c r="AS342" s="21" t="str">
        <f t="shared" si="527"/>
        <v>7A</v>
      </c>
      <c r="AT342" s="21" t="str">
        <f t="shared" si="527"/>
        <v/>
      </c>
      <c r="AU342" s="498" t="str">
        <f t="shared" si="527"/>
        <v/>
      </c>
      <c r="AV342" s="51">
        <f t="shared" si="521"/>
        <v>19</v>
      </c>
      <c r="AX342" s="66"/>
      <c r="AY342" s="66"/>
      <c r="AZ342" s="66"/>
      <c r="BA342" s="66"/>
      <c r="BB342" s="66"/>
      <c r="BC342" s="66"/>
      <c r="BD342" s="66"/>
      <c r="BE342" s="66"/>
      <c r="BF342" s="66"/>
      <c r="BG342" s="66"/>
      <c r="BH342" s="66"/>
      <c r="BI342" s="66"/>
      <c r="BJ342" s="66"/>
      <c r="BK342" s="66"/>
      <c r="BL342" s="66"/>
      <c r="BM342" s="66"/>
      <c r="BN342" s="66"/>
      <c r="BO342" s="66"/>
      <c r="BP342" s="66"/>
      <c r="BQ342" s="66"/>
      <c r="BR342" s="66"/>
      <c r="BS342" s="66"/>
      <c r="BT342" s="66"/>
      <c r="BU342" s="66"/>
      <c r="BV342" s="66"/>
      <c r="BW342" s="66"/>
      <c r="BX342" s="66"/>
      <c r="BY342" s="66"/>
      <c r="BZ342" s="66"/>
      <c r="CA342" s="66"/>
      <c r="CB342" s="66"/>
      <c r="CC342" s="66"/>
      <c r="CD342" s="66"/>
      <c r="CE342" s="66"/>
      <c r="CF342" s="66"/>
      <c r="CG342" s="66"/>
      <c r="CH342" s="66"/>
      <c r="CI342" s="66"/>
      <c r="CJ342" s="66"/>
      <c r="CK342" s="66"/>
      <c r="CL342" s="66"/>
      <c r="CM342" s="66"/>
      <c r="CN342" s="66"/>
      <c r="CO342" s="66"/>
      <c r="CP342" s="66"/>
      <c r="CQ342" s="66"/>
      <c r="CR342" s="66"/>
      <c r="CS342" s="66"/>
      <c r="CT342" s="66"/>
      <c r="CU342" s="66"/>
      <c r="CV342" s="66"/>
      <c r="CW342" s="66"/>
      <c r="CX342" s="66"/>
      <c r="CY342" s="66"/>
      <c r="CZ342" s="66"/>
      <c r="DA342" s="66"/>
      <c r="DB342" s="66"/>
      <c r="DC342" s="66"/>
      <c r="DD342" s="66"/>
      <c r="DE342" s="66"/>
      <c r="DF342" s="66"/>
      <c r="DG342" s="66"/>
      <c r="DH342" s="66"/>
      <c r="DI342" s="66"/>
      <c r="DJ342" s="66"/>
      <c r="DK342" s="66"/>
      <c r="DL342" s="66"/>
      <c r="DM342" s="66"/>
      <c r="DN342" s="66"/>
      <c r="DO342" s="66"/>
      <c r="DP342" s="66"/>
    </row>
    <row r="343" spans="1:120" x14ac:dyDescent="0.25">
      <c r="A343" s="342">
        <f>DETAILS!AB32</f>
        <v>9</v>
      </c>
      <c r="B343" s="31" t="str">
        <f>DETAILS!AC26</f>
        <v>Ummuhany</v>
      </c>
      <c r="C343" s="20" t="str">
        <f t="shared" ref="C343:AU343" si="528">IF(C301&lt;&gt;0,C301,"")</f>
        <v>7A</v>
      </c>
      <c r="D343" s="21" t="str">
        <f t="shared" si="528"/>
        <v>6A</v>
      </c>
      <c r="E343" s="21" t="str">
        <f t="shared" si="528"/>
        <v/>
      </c>
      <c r="F343" s="21" t="str">
        <f t="shared" si="528"/>
        <v/>
      </c>
      <c r="G343" s="448" t="str">
        <f t="shared" si="528"/>
        <v/>
      </c>
      <c r="H343" s="21" t="str">
        <f t="shared" si="528"/>
        <v>8A</v>
      </c>
      <c r="I343" s="21" t="str">
        <f t="shared" si="528"/>
        <v/>
      </c>
      <c r="J343" s="21" t="str">
        <f t="shared" si="528"/>
        <v>5A</v>
      </c>
      <c r="K343" s="487" t="str">
        <f t="shared" si="528"/>
        <v/>
      </c>
      <c r="L343" s="20" t="str">
        <f t="shared" si="528"/>
        <v>7A</v>
      </c>
      <c r="M343" s="21" t="str">
        <f t="shared" si="528"/>
        <v>6A</v>
      </c>
      <c r="N343" s="21" t="str">
        <f t="shared" si="528"/>
        <v/>
      </c>
      <c r="O343" s="21" t="str">
        <f t="shared" si="528"/>
        <v/>
      </c>
      <c r="P343" s="448" t="str">
        <f t="shared" si="528"/>
        <v/>
      </c>
      <c r="Q343" s="21" t="str">
        <f t="shared" si="528"/>
        <v>5A</v>
      </c>
      <c r="R343" s="21" t="str">
        <f t="shared" si="528"/>
        <v>8A</v>
      </c>
      <c r="S343" s="21" t="str">
        <f t="shared" si="528"/>
        <v/>
      </c>
      <c r="T343" s="487" t="str">
        <f t="shared" si="528"/>
        <v/>
      </c>
      <c r="U343" s="20" t="str">
        <f t="shared" si="528"/>
        <v>7A</v>
      </c>
      <c r="V343" s="21" t="str">
        <f t="shared" si="528"/>
        <v>6A</v>
      </c>
      <c r="W343" s="21" t="str">
        <f t="shared" si="528"/>
        <v/>
      </c>
      <c r="X343" s="21" t="str">
        <f t="shared" si="528"/>
        <v/>
      </c>
      <c r="Y343" s="448" t="str">
        <f t="shared" si="528"/>
        <v/>
      </c>
      <c r="Z343" s="21" t="str">
        <f t="shared" si="528"/>
        <v/>
      </c>
      <c r="AA343" s="21" t="str">
        <f t="shared" si="528"/>
        <v/>
      </c>
      <c r="AB343" s="21" t="str">
        <f t="shared" si="528"/>
        <v>5A</v>
      </c>
      <c r="AC343" s="487" t="str">
        <f t="shared" si="528"/>
        <v/>
      </c>
      <c r="AD343" s="20" t="str">
        <f t="shared" si="528"/>
        <v>7A</v>
      </c>
      <c r="AE343" s="21" t="str">
        <f t="shared" si="528"/>
        <v>6A</v>
      </c>
      <c r="AF343" s="21" t="str">
        <f t="shared" si="528"/>
        <v/>
      </c>
      <c r="AG343" s="21" t="str">
        <f t="shared" si="528"/>
        <v/>
      </c>
      <c r="AH343" s="448" t="str">
        <f t="shared" si="528"/>
        <v/>
      </c>
      <c r="AI343" s="21" t="str">
        <f t="shared" si="528"/>
        <v>5A</v>
      </c>
      <c r="AJ343" s="21" t="str">
        <f t="shared" si="528"/>
        <v>8A</v>
      </c>
      <c r="AK343" s="21" t="str">
        <f t="shared" si="528"/>
        <v/>
      </c>
      <c r="AL343" s="487" t="str">
        <f t="shared" si="528"/>
        <v/>
      </c>
      <c r="AM343" s="20" t="str">
        <f t="shared" si="528"/>
        <v>7A</v>
      </c>
      <c r="AN343" s="21" t="str">
        <f t="shared" si="528"/>
        <v>6A</v>
      </c>
      <c r="AO343" s="21" t="str">
        <f t="shared" si="528"/>
        <v/>
      </c>
      <c r="AP343" s="21" t="str">
        <f t="shared" si="528"/>
        <v>5A</v>
      </c>
      <c r="AQ343" s="448" t="str">
        <f t="shared" si="528"/>
        <v/>
      </c>
      <c r="AR343" s="21" t="str">
        <f t="shared" si="528"/>
        <v>8A</v>
      </c>
      <c r="AS343" s="21" t="str">
        <f t="shared" si="528"/>
        <v/>
      </c>
      <c r="AT343" s="21" t="str">
        <f t="shared" si="528"/>
        <v/>
      </c>
      <c r="AU343" s="498" t="str">
        <f t="shared" si="528"/>
        <v/>
      </c>
      <c r="AV343" s="51">
        <f t="shared" si="521"/>
        <v>19</v>
      </c>
      <c r="AX343" s="66"/>
      <c r="AY343" s="66"/>
      <c r="AZ343" s="66"/>
      <c r="BA343" s="66"/>
      <c r="BB343" s="66"/>
      <c r="BC343" s="66"/>
      <c r="BD343" s="66"/>
      <c r="BE343" s="66"/>
      <c r="BF343" s="66"/>
      <c r="BG343" s="66"/>
      <c r="BH343" s="66"/>
      <c r="BI343" s="66"/>
      <c r="BJ343" s="66"/>
      <c r="BK343" s="66"/>
      <c r="BL343" s="66"/>
      <c r="BM343" s="66"/>
      <c r="BN343" s="66"/>
      <c r="BO343" s="66"/>
      <c r="BP343" s="66"/>
      <c r="BQ343" s="66"/>
      <c r="BR343" s="66"/>
      <c r="BS343" s="66"/>
      <c r="BT343" s="66"/>
      <c r="BU343" s="66"/>
      <c r="BV343" s="66"/>
      <c r="BW343" s="66"/>
      <c r="BX343" s="66"/>
      <c r="BY343" s="66"/>
      <c r="BZ343" s="66"/>
      <c r="CA343" s="66"/>
      <c r="CB343" s="66"/>
      <c r="CC343" s="66"/>
      <c r="CD343" s="66"/>
      <c r="CE343" s="66"/>
      <c r="CF343" s="66"/>
      <c r="CG343" s="66"/>
      <c r="CH343" s="66"/>
      <c r="CI343" s="66"/>
      <c r="CJ343" s="66"/>
      <c r="CK343" s="66"/>
      <c r="CL343" s="66"/>
      <c r="CM343" s="66"/>
      <c r="CN343" s="66"/>
      <c r="CO343" s="66"/>
      <c r="CP343" s="66"/>
      <c r="CQ343" s="66"/>
      <c r="CR343" s="66"/>
      <c r="CS343" s="66"/>
      <c r="CT343" s="66"/>
      <c r="CU343" s="66"/>
      <c r="CV343" s="66"/>
      <c r="CW343" s="66"/>
      <c r="CX343" s="66"/>
      <c r="CY343" s="66"/>
      <c r="CZ343" s="66"/>
      <c r="DA343" s="66"/>
      <c r="DB343" s="66"/>
      <c r="DC343" s="66"/>
      <c r="DD343" s="66"/>
      <c r="DE343" s="66"/>
      <c r="DF343" s="66"/>
      <c r="DG343" s="66"/>
      <c r="DH343" s="66"/>
      <c r="DI343" s="66"/>
      <c r="DJ343" s="66"/>
      <c r="DK343" s="66"/>
      <c r="DL343" s="66"/>
      <c r="DM343" s="66"/>
      <c r="DN343" s="66"/>
      <c r="DO343" s="66"/>
      <c r="DP343" s="66"/>
    </row>
    <row r="344" spans="1:120" x14ac:dyDescent="0.25">
      <c r="A344" s="342">
        <f>DETAILS!AB33</f>
        <v>10</v>
      </c>
      <c r="B344" s="31" t="str">
        <f>DETAILS!AC25</f>
        <v>Sheema</v>
      </c>
      <c r="C344" s="20" t="str">
        <f t="shared" ref="C344:AU344" si="529">IF(C302&lt;&gt;0,C302,"")</f>
        <v>8A</v>
      </c>
      <c r="D344" s="21" t="str">
        <f t="shared" si="529"/>
        <v>9A</v>
      </c>
      <c r="E344" s="21" t="str">
        <f t="shared" si="529"/>
        <v>10A</v>
      </c>
      <c r="F344" s="21" t="str">
        <f t="shared" si="529"/>
        <v/>
      </c>
      <c r="G344" s="448" t="str">
        <f t="shared" si="529"/>
        <v/>
      </c>
      <c r="H344" s="21" t="str">
        <f t="shared" si="529"/>
        <v/>
      </c>
      <c r="I344" s="21" t="str">
        <f t="shared" si="529"/>
        <v/>
      </c>
      <c r="J344" s="21" t="str">
        <f t="shared" si="529"/>
        <v/>
      </c>
      <c r="K344" s="487" t="str">
        <f t="shared" si="529"/>
        <v/>
      </c>
      <c r="L344" s="20" t="str">
        <f t="shared" si="529"/>
        <v/>
      </c>
      <c r="M344" s="21" t="str">
        <f t="shared" si="529"/>
        <v>9A</v>
      </c>
      <c r="N344" s="21" t="str">
        <f t="shared" si="529"/>
        <v>10A</v>
      </c>
      <c r="O344" s="21" t="str">
        <f t="shared" si="529"/>
        <v>8A</v>
      </c>
      <c r="P344" s="448" t="str">
        <f t="shared" si="529"/>
        <v/>
      </c>
      <c r="Q344" s="21" t="str">
        <f t="shared" si="529"/>
        <v>7A</v>
      </c>
      <c r="R344" s="21" t="str">
        <f t="shared" si="529"/>
        <v/>
      </c>
      <c r="S344" s="21" t="str">
        <f t="shared" si="529"/>
        <v/>
      </c>
      <c r="T344" s="487" t="str">
        <f t="shared" si="529"/>
        <v/>
      </c>
      <c r="U344" s="20" t="str">
        <f t="shared" si="529"/>
        <v>8A</v>
      </c>
      <c r="V344" s="21" t="str">
        <f t="shared" si="529"/>
        <v>9A</v>
      </c>
      <c r="W344" s="21" t="str">
        <f t="shared" si="529"/>
        <v/>
      </c>
      <c r="X344" s="21" t="str">
        <f t="shared" si="529"/>
        <v>10A</v>
      </c>
      <c r="Y344" s="448" t="str">
        <f t="shared" si="529"/>
        <v/>
      </c>
      <c r="Z344" s="21" t="str">
        <f t="shared" si="529"/>
        <v/>
      </c>
      <c r="AA344" s="21" t="str">
        <f t="shared" si="529"/>
        <v>10A</v>
      </c>
      <c r="AB344" s="21" t="str">
        <f t="shared" si="529"/>
        <v/>
      </c>
      <c r="AC344" s="487" t="str">
        <f t="shared" si="529"/>
        <v/>
      </c>
      <c r="AD344" s="20" t="str">
        <f t="shared" si="529"/>
        <v>8A</v>
      </c>
      <c r="AE344" s="21" t="str">
        <f t="shared" si="529"/>
        <v>9A</v>
      </c>
      <c r="AF344" s="21" t="str">
        <f t="shared" si="529"/>
        <v>BTC</v>
      </c>
      <c r="AG344" s="21" t="str">
        <f t="shared" si="529"/>
        <v/>
      </c>
      <c r="AH344" s="448" t="str">
        <f t="shared" si="529"/>
        <v/>
      </c>
      <c r="AI344" s="21" t="str">
        <f t="shared" si="529"/>
        <v/>
      </c>
      <c r="AJ344" s="21" t="str">
        <f t="shared" si="529"/>
        <v/>
      </c>
      <c r="AK344" s="21" t="str">
        <f t="shared" si="529"/>
        <v/>
      </c>
      <c r="AL344" s="487" t="str">
        <f t="shared" si="529"/>
        <v/>
      </c>
      <c r="AM344" s="20" t="str">
        <f t="shared" si="529"/>
        <v>8A</v>
      </c>
      <c r="AN344" s="21" t="str">
        <f t="shared" si="529"/>
        <v>BTC</v>
      </c>
      <c r="AO344" s="21" t="str">
        <f t="shared" si="529"/>
        <v>9A</v>
      </c>
      <c r="AP344" s="21" t="str">
        <f t="shared" si="529"/>
        <v>10A</v>
      </c>
      <c r="AQ344" s="448" t="str">
        <f t="shared" si="529"/>
        <v/>
      </c>
      <c r="AR344" s="21" t="str">
        <f t="shared" si="529"/>
        <v>6A</v>
      </c>
      <c r="AS344" s="21" t="str">
        <f t="shared" si="529"/>
        <v/>
      </c>
      <c r="AT344" s="21" t="str">
        <f t="shared" si="529"/>
        <v/>
      </c>
      <c r="AU344" s="498" t="str">
        <f t="shared" si="529"/>
        <v/>
      </c>
      <c r="AV344" s="51">
        <f t="shared" si="521"/>
        <v>19</v>
      </c>
      <c r="AX344" s="66"/>
      <c r="AY344" s="66"/>
      <c r="AZ344" s="66"/>
      <c r="BA344" s="66"/>
      <c r="BB344" s="66"/>
      <c r="BC344" s="66"/>
      <c r="BD344" s="66"/>
      <c r="BE344" s="66"/>
      <c r="BF344" s="66"/>
      <c r="BG344" s="66"/>
      <c r="BH344" s="66"/>
      <c r="BI344" s="66"/>
      <c r="BJ344" s="66"/>
      <c r="BK344" s="66"/>
      <c r="BL344" s="66"/>
      <c r="BM344" s="66"/>
      <c r="BN344" s="66"/>
      <c r="BO344" s="66"/>
      <c r="BP344" s="66"/>
      <c r="BQ344" s="66"/>
      <c r="BR344" s="66"/>
      <c r="BS344" s="66"/>
      <c r="BT344" s="66"/>
      <c r="BU344" s="66"/>
      <c r="BV344" s="66"/>
      <c r="BW344" s="66"/>
      <c r="BX344" s="66"/>
      <c r="BY344" s="66"/>
      <c r="BZ344" s="66"/>
      <c r="CA344" s="66"/>
      <c r="CB344" s="66"/>
      <c r="CC344" s="66"/>
      <c r="CD344" s="66"/>
      <c r="CE344" s="66"/>
      <c r="CF344" s="66"/>
      <c r="CG344" s="66"/>
      <c r="CH344" s="66"/>
      <c r="CI344" s="66"/>
      <c r="CJ344" s="66"/>
      <c r="CK344" s="66"/>
      <c r="CL344" s="66"/>
      <c r="CM344" s="66"/>
      <c r="CN344" s="66"/>
      <c r="CO344" s="66"/>
      <c r="CP344" s="66"/>
      <c r="CQ344" s="66"/>
      <c r="CR344" s="66"/>
      <c r="CS344" s="66"/>
      <c r="CT344" s="66"/>
      <c r="CU344" s="66"/>
      <c r="CV344" s="66"/>
      <c r="CW344" s="66"/>
      <c r="CX344" s="66"/>
      <c r="CY344" s="66"/>
      <c r="CZ344" s="66"/>
      <c r="DA344" s="66"/>
      <c r="DB344" s="66"/>
      <c r="DC344" s="66"/>
      <c r="DD344" s="66"/>
      <c r="DE344" s="66"/>
      <c r="DF344" s="66"/>
      <c r="DG344" s="66"/>
      <c r="DH344" s="66"/>
      <c r="DI344" s="66"/>
      <c r="DJ344" s="66"/>
      <c r="DK344" s="66"/>
      <c r="DL344" s="66"/>
      <c r="DM344" s="66"/>
      <c r="DN344" s="66"/>
      <c r="DO344" s="66"/>
      <c r="DP344" s="66"/>
    </row>
    <row r="345" spans="1:120" x14ac:dyDescent="0.25">
      <c r="A345" s="342">
        <f>DETAILS!AB34</f>
        <v>11</v>
      </c>
      <c r="B345" s="31" t="str">
        <f>DETAILS!AC24</f>
        <v>Salma</v>
      </c>
      <c r="C345" s="20" t="str">
        <f t="shared" ref="C345:AU345" si="530">IF(C303&lt;&gt;0,C303,"")</f>
        <v>9A</v>
      </c>
      <c r="D345" s="21" t="str">
        <f t="shared" si="530"/>
        <v/>
      </c>
      <c r="E345" s="21" t="str">
        <f t="shared" si="530"/>
        <v/>
      </c>
      <c r="F345" s="21" t="str">
        <f t="shared" si="530"/>
        <v/>
      </c>
      <c r="G345" s="448" t="str">
        <f t="shared" si="530"/>
        <v/>
      </c>
      <c r="H345" s="21" t="str">
        <f t="shared" si="530"/>
        <v/>
      </c>
      <c r="I345" s="21" t="str">
        <f t="shared" si="530"/>
        <v>5A</v>
      </c>
      <c r="J345" s="21" t="str">
        <f t="shared" si="530"/>
        <v/>
      </c>
      <c r="K345" s="487" t="str">
        <f t="shared" si="530"/>
        <v/>
      </c>
      <c r="L345" s="20" t="str">
        <f t="shared" si="530"/>
        <v>8A</v>
      </c>
      <c r="M345" s="21" t="str">
        <f t="shared" si="530"/>
        <v>5A</v>
      </c>
      <c r="N345" s="21" t="str">
        <f t="shared" si="530"/>
        <v>9A</v>
      </c>
      <c r="O345" s="21" t="str">
        <f t="shared" si="530"/>
        <v/>
      </c>
      <c r="P345" s="448" t="str">
        <f t="shared" si="530"/>
        <v/>
      </c>
      <c r="Q345" s="21" t="str">
        <f t="shared" si="530"/>
        <v/>
      </c>
      <c r="R345" s="21" t="str">
        <f t="shared" si="530"/>
        <v>10A</v>
      </c>
      <c r="S345" s="21" t="str">
        <f t="shared" si="530"/>
        <v/>
      </c>
      <c r="T345" s="487" t="str">
        <f t="shared" si="530"/>
        <v/>
      </c>
      <c r="U345" s="20" t="str">
        <f t="shared" si="530"/>
        <v>9A</v>
      </c>
      <c r="V345" s="21" t="str">
        <f t="shared" si="530"/>
        <v>10A</v>
      </c>
      <c r="W345" s="21" t="str">
        <f t="shared" si="530"/>
        <v>8A</v>
      </c>
      <c r="X345" s="21" t="str">
        <f t="shared" si="530"/>
        <v/>
      </c>
      <c r="Y345" s="448" t="str">
        <f t="shared" si="530"/>
        <v/>
      </c>
      <c r="Z345" s="21" t="str">
        <f t="shared" si="530"/>
        <v/>
      </c>
      <c r="AA345" s="21" t="str">
        <f t="shared" si="530"/>
        <v>5A</v>
      </c>
      <c r="AB345" s="21" t="str">
        <f t="shared" si="530"/>
        <v/>
      </c>
      <c r="AC345" s="487" t="str">
        <f t="shared" si="530"/>
        <v/>
      </c>
      <c r="AD345" s="20" t="str">
        <f t="shared" si="530"/>
        <v>9A</v>
      </c>
      <c r="AE345" s="21" t="str">
        <f t="shared" si="530"/>
        <v>10A</v>
      </c>
      <c r="AF345" s="21" t="str">
        <f t="shared" si="530"/>
        <v>8A</v>
      </c>
      <c r="AG345" s="21" t="str">
        <f t="shared" si="530"/>
        <v>5A</v>
      </c>
      <c r="AH345" s="448" t="str">
        <f t="shared" si="530"/>
        <v/>
      </c>
      <c r="AI345" s="21" t="str">
        <f t="shared" si="530"/>
        <v/>
      </c>
      <c r="AJ345" s="21" t="str">
        <f t="shared" si="530"/>
        <v/>
      </c>
      <c r="AK345" s="21" t="str">
        <f t="shared" si="530"/>
        <v/>
      </c>
      <c r="AL345" s="487" t="str">
        <f t="shared" si="530"/>
        <v/>
      </c>
      <c r="AM345" s="20" t="str">
        <f t="shared" si="530"/>
        <v>10A</v>
      </c>
      <c r="AN345" s="21" t="str">
        <f t="shared" si="530"/>
        <v/>
      </c>
      <c r="AO345" s="21" t="str">
        <f t="shared" si="530"/>
        <v>8A</v>
      </c>
      <c r="AP345" s="21" t="str">
        <f t="shared" si="530"/>
        <v/>
      </c>
      <c r="AQ345" s="448" t="str">
        <f t="shared" si="530"/>
        <v/>
      </c>
      <c r="AR345" s="21" t="str">
        <f t="shared" si="530"/>
        <v/>
      </c>
      <c r="AS345" s="21" t="str">
        <f t="shared" si="530"/>
        <v/>
      </c>
      <c r="AT345" s="21" t="str">
        <f t="shared" si="530"/>
        <v>5A</v>
      </c>
      <c r="AU345" s="498" t="str">
        <f t="shared" si="530"/>
        <v/>
      </c>
      <c r="AV345" s="51">
        <f t="shared" si="521"/>
        <v>17</v>
      </c>
      <c r="AX345" s="66"/>
      <c r="AY345" s="66"/>
      <c r="AZ345" s="66"/>
      <c r="BA345" s="66"/>
      <c r="BB345" s="66"/>
      <c r="BC345" s="66"/>
      <c r="BD345" s="66"/>
      <c r="BE345" s="66"/>
      <c r="BF345" s="66"/>
      <c r="BG345" s="66"/>
      <c r="BH345" s="66"/>
      <c r="BI345" s="66"/>
      <c r="BJ345" s="66"/>
      <c r="BK345" s="66"/>
      <c r="BL345" s="66"/>
      <c r="BM345" s="66"/>
      <c r="BN345" s="66"/>
      <c r="BO345" s="66"/>
      <c r="BP345" s="66"/>
      <c r="BQ345" s="66"/>
      <c r="BR345" s="66"/>
      <c r="BS345" s="66"/>
      <c r="BT345" s="66"/>
      <c r="BU345" s="66"/>
      <c r="BV345" s="66"/>
      <c r="BW345" s="66"/>
      <c r="BX345" s="66"/>
      <c r="BY345" s="66"/>
      <c r="BZ345" s="66"/>
      <c r="CA345" s="66"/>
      <c r="CB345" s="66"/>
      <c r="CC345" s="66"/>
      <c r="CD345" s="66"/>
      <c r="CE345" s="66"/>
      <c r="CF345" s="66"/>
      <c r="CG345" s="66"/>
      <c r="CH345" s="66"/>
      <c r="CI345" s="66"/>
      <c r="CJ345" s="66"/>
      <c r="CK345" s="66"/>
      <c r="CL345" s="66"/>
      <c r="CM345" s="66"/>
      <c r="CN345" s="66"/>
      <c r="CO345" s="66"/>
      <c r="CP345" s="66"/>
      <c r="CQ345" s="66"/>
      <c r="CR345" s="66"/>
      <c r="CS345" s="66"/>
      <c r="CT345" s="66"/>
      <c r="CU345" s="66"/>
      <c r="CV345" s="66"/>
      <c r="CW345" s="66"/>
      <c r="CX345" s="66"/>
      <c r="CY345" s="66"/>
      <c r="CZ345" s="66"/>
      <c r="DA345" s="66"/>
      <c r="DB345" s="66"/>
      <c r="DC345" s="66"/>
      <c r="DD345" s="66"/>
      <c r="DE345" s="66"/>
      <c r="DF345" s="66"/>
      <c r="DG345" s="66"/>
      <c r="DH345" s="66"/>
      <c r="DI345" s="66"/>
      <c r="DJ345" s="66"/>
      <c r="DK345" s="66"/>
      <c r="DL345" s="66"/>
      <c r="DM345" s="66"/>
      <c r="DN345" s="66"/>
      <c r="DO345" s="66"/>
      <c r="DP345" s="66"/>
    </row>
    <row r="346" spans="1:120" x14ac:dyDescent="0.25">
      <c r="A346" s="342">
        <f>DETAILS!AB35</f>
        <v>12</v>
      </c>
      <c r="B346" s="31" t="e">
        <f>DETAILS!#REF!</f>
        <v>#REF!</v>
      </c>
      <c r="C346" s="20" t="str">
        <f t="shared" ref="C346:AU346" si="531">IF(C304&lt;&gt;0,C304,"")</f>
        <v>10A</v>
      </c>
      <c r="D346" s="21" t="str">
        <f t="shared" si="531"/>
        <v/>
      </c>
      <c r="E346" s="21" t="str">
        <f t="shared" si="531"/>
        <v/>
      </c>
      <c r="F346" s="21" t="str">
        <f t="shared" si="531"/>
        <v>7A</v>
      </c>
      <c r="G346" s="448" t="str">
        <f t="shared" si="531"/>
        <v/>
      </c>
      <c r="H346" s="21" t="str">
        <f t="shared" si="531"/>
        <v/>
      </c>
      <c r="I346" s="21" t="str">
        <f t="shared" si="531"/>
        <v>8A</v>
      </c>
      <c r="J346" s="21" t="str">
        <f t="shared" si="531"/>
        <v>9A</v>
      </c>
      <c r="K346" s="487" t="str">
        <f t="shared" si="531"/>
        <v/>
      </c>
      <c r="L346" s="20" t="str">
        <f t="shared" si="531"/>
        <v/>
      </c>
      <c r="M346" s="21" t="str">
        <f t="shared" si="531"/>
        <v/>
      </c>
      <c r="N346" s="21" t="str">
        <f t="shared" si="531"/>
        <v/>
      </c>
      <c r="O346" s="21" t="str">
        <f t="shared" si="531"/>
        <v>7A</v>
      </c>
      <c r="P346" s="448" t="str">
        <f t="shared" si="531"/>
        <v/>
      </c>
      <c r="Q346" s="21" t="str">
        <f t="shared" si="531"/>
        <v>10A</v>
      </c>
      <c r="R346" s="21" t="str">
        <f t="shared" si="531"/>
        <v/>
      </c>
      <c r="S346" s="21" t="str">
        <f t="shared" si="531"/>
        <v/>
      </c>
      <c r="T346" s="487" t="str">
        <f t="shared" si="531"/>
        <v/>
      </c>
      <c r="U346" s="20" t="str">
        <f t="shared" si="531"/>
        <v/>
      </c>
      <c r="V346" s="21" t="str">
        <f t="shared" si="531"/>
        <v/>
      </c>
      <c r="W346" s="21" t="str">
        <f t="shared" si="531"/>
        <v/>
      </c>
      <c r="X346" s="21" t="str">
        <f t="shared" si="531"/>
        <v/>
      </c>
      <c r="Y346" s="448" t="str">
        <f t="shared" si="531"/>
        <v/>
      </c>
      <c r="Z346" s="21" t="str">
        <f t="shared" si="531"/>
        <v>8A</v>
      </c>
      <c r="AA346" s="21" t="str">
        <f t="shared" si="531"/>
        <v>9A</v>
      </c>
      <c r="AB346" s="21" t="str">
        <f t="shared" si="531"/>
        <v/>
      </c>
      <c r="AC346" s="487" t="str">
        <f t="shared" si="531"/>
        <v/>
      </c>
      <c r="AD346" s="20" t="str">
        <f t="shared" si="531"/>
        <v>10A</v>
      </c>
      <c r="AE346" s="21" t="str">
        <f t="shared" si="531"/>
        <v/>
      </c>
      <c r="AF346" s="21" t="str">
        <f t="shared" si="531"/>
        <v>7A</v>
      </c>
      <c r="AG346" s="21" t="str">
        <f t="shared" si="531"/>
        <v>8A</v>
      </c>
      <c r="AH346" s="448" t="str">
        <f t="shared" si="531"/>
        <v/>
      </c>
      <c r="AI346" s="21" t="str">
        <f t="shared" si="531"/>
        <v/>
      </c>
      <c r="AJ346" s="21" t="str">
        <f t="shared" si="531"/>
        <v/>
      </c>
      <c r="AK346" s="21" t="str">
        <f t="shared" si="531"/>
        <v>9A</v>
      </c>
      <c r="AL346" s="487" t="str">
        <f t="shared" si="531"/>
        <v/>
      </c>
      <c r="AM346" s="20" t="str">
        <f t="shared" si="531"/>
        <v/>
      </c>
      <c r="AN346" s="21" t="str">
        <f t="shared" si="531"/>
        <v/>
      </c>
      <c r="AO346" s="21" t="str">
        <f t="shared" si="531"/>
        <v>7A</v>
      </c>
      <c r="AP346" s="21" t="str">
        <f t="shared" si="531"/>
        <v/>
      </c>
      <c r="AQ346" s="448" t="str">
        <f t="shared" si="531"/>
        <v/>
      </c>
      <c r="AR346" s="21" t="str">
        <f t="shared" si="531"/>
        <v>9A</v>
      </c>
      <c r="AS346" s="21" t="str">
        <f t="shared" si="531"/>
        <v>10A</v>
      </c>
      <c r="AT346" s="21" t="str">
        <f t="shared" si="531"/>
        <v>8A</v>
      </c>
      <c r="AU346" s="498" t="str">
        <f t="shared" si="531"/>
        <v/>
      </c>
      <c r="AV346" s="51">
        <f t="shared" si="521"/>
        <v>16</v>
      </c>
      <c r="AX346" s="66"/>
      <c r="AY346" s="66"/>
      <c r="AZ346" s="66"/>
      <c r="BA346" s="66"/>
      <c r="BB346" s="66"/>
      <c r="BC346" s="66"/>
      <c r="BD346" s="66"/>
      <c r="BE346" s="66"/>
      <c r="BF346" s="66"/>
      <c r="BG346" s="66"/>
      <c r="BH346" s="66"/>
      <c r="BI346" s="66"/>
      <c r="BJ346" s="66"/>
      <c r="BK346" s="66"/>
      <c r="BL346" s="66"/>
      <c r="BM346" s="66"/>
      <c r="BN346" s="66"/>
      <c r="BO346" s="66"/>
      <c r="BP346" s="66"/>
      <c r="BQ346" s="66"/>
      <c r="BR346" s="66"/>
      <c r="BS346" s="66"/>
      <c r="BT346" s="66"/>
      <c r="BU346" s="66"/>
      <c r="BV346" s="66"/>
      <c r="BW346" s="66"/>
      <c r="BX346" s="66"/>
      <c r="BY346" s="66"/>
      <c r="BZ346" s="66"/>
      <c r="CA346" s="66"/>
      <c r="CB346" s="66"/>
      <c r="CC346" s="66"/>
      <c r="CD346" s="66"/>
      <c r="CE346" s="66"/>
      <c r="CF346" s="66"/>
      <c r="CG346" s="66"/>
      <c r="CH346" s="66"/>
      <c r="CI346" s="66"/>
      <c r="CJ346" s="66"/>
      <c r="CK346" s="66"/>
      <c r="CL346" s="66"/>
      <c r="CM346" s="66"/>
      <c r="CN346" s="66"/>
      <c r="CO346" s="66"/>
      <c r="CP346" s="66"/>
      <c r="CQ346" s="66"/>
      <c r="CR346" s="66"/>
      <c r="CS346" s="66"/>
      <c r="CT346" s="66"/>
      <c r="CU346" s="66"/>
      <c r="CV346" s="66"/>
      <c r="CW346" s="66"/>
      <c r="CX346" s="66"/>
      <c r="CY346" s="66"/>
      <c r="CZ346" s="66"/>
      <c r="DA346" s="66"/>
      <c r="DB346" s="66"/>
      <c r="DC346" s="66"/>
      <c r="DD346" s="66"/>
      <c r="DE346" s="66"/>
      <c r="DF346" s="66"/>
      <c r="DG346" s="66"/>
      <c r="DH346" s="66"/>
      <c r="DI346" s="66"/>
      <c r="DJ346" s="66"/>
      <c r="DK346" s="66"/>
      <c r="DL346" s="66"/>
      <c r="DM346" s="66"/>
      <c r="DN346" s="66"/>
      <c r="DO346" s="66"/>
      <c r="DP346" s="66"/>
    </row>
    <row r="347" spans="1:120" x14ac:dyDescent="0.25">
      <c r="A347" s="342">
        <f>DETAILS!AB36</f>
        <v>13</v>
      </c>
      <c r="B347" s="31" t="str">
        <f>DETAILS!AC35</f>
        <v>Ashraf</v>
      </c>
      <c r="C347" s="20" t="str">
        <f t="shared" ref="C347:AU347" si="532">IF(C305&lt;&gt;0,C305,"")</f>
        <v/>
      </c>
      <c r="D347" s="21" t="str">
        <f t="shared" si="532"/>
        <v>7A</v>
      </c>
      <c r="E347" s="21" t="str">
        <f t="shared" si="532"/>
        <v/>
      </c>
      <c r="F347" s="21" t="str">
        <f t="shared" si="532"/>
        <v>10A</v>
      </c>
      <c r="G347" s="448" t="str">
        <f t="shared" si="532"/>
        <v/>
      </c>
      <c r="H347" s="21" t="str">
        <f t="shared" si="532"/>
        <v/>
      </c>
      <c r="I347" s="21" t="str">
        <f t="shared" si="532"/>
        <v>9A</v>
      </c>
      <c r="J347" s="21" t="str">
        <f t="shared" si="532"/>
        <v>8A</v>
      </c>
      <c r="K347" s="487" t="str">
        <f t="shared" si="532"/>
        <v/>
      </c>
      <c r="L347" s="20" t="str">
        <f t="shared" si="532"/>
        <v/>
      </c>
      <c r="M347" s="21" t="str">
        <f t="shared" si="532"/>
        <v/>
      </c>
      <c r="N347" s="21" t="str">
        <f t="shared" si="532"/>
        <v/>
      </c>
      <c r="O347" s="21" t="str">
        <f t="shared" si="532"/>
        <v>10A</v>
      </c>
      <c r="P347" s="448" t="str">
        <f t="shared" si="532"/>
        <v/>
      </c>
      <c r="Q347" s="21" t="str">
        <f t="shared" si="532"/>
        <v>9A</v>
      </c>
      <c r="R347" s="21" t="str">
        <f t="shared" si="532"/>
        <v>7A</v>
      </c>
      <c r="S347" s="21" t="str">
        <f t="shared" si="532"/>
        <v>8A</v>
      </c>
      <c r="T347" s="487" t="str">
        <f t="shared" si="532"/>
        <v/>
      </c>
      <c r="U347" s="20" t="str">
        <f t="shared" si="532"/>
        <v>10A</v>
      </c>
      <c r="V347" s="21" t="str">
        <f t="shared" si="532"/>
        <v/>
      </c>
      <c r="W347" s="21" t="str">
        <f t="shared" si="532"/>
        <v/>
      </c>
      <c r="X347" s="21" t="str">
        <f t="shared" si="532"/>
        <v>7A</v>
      </c>
      <c r="Y347" s="448" t="str">
        <f t="shared" si="532"/>
        <v/>
      </c>
      <c r="Z347" s="21" t="str">
        <f t="shared" si="532"/>
        <v>9A</v>
      </c>
      <c r="AA347" s="21" t="str">
        <f t="shared" si="532"/>
        <v/>
      </c>
      <c r="AB347" s="21" t="str">
        <f t="shared" si="532"/>
        <v>8A</v>
      </c>
      <c r="AC347" s="487" t="str">
        <f t="shared" si="532"/>
        <v/>
      </c>
      <c r="AD347" s="20" t="str">
        <f t="shared" si="532"/>
        <v/>
      </c>
      <c r="AE347" s="21" t="str">
        <f t="shared" si="532"/>
        <v/>
      </c>
      <c r="AF347" s="21" t="str">
        <f t="shared" si="532"/>
        <v/>
      </c>
      <c r="AG347" s="21" t="str">
        <f t="shared" si="532"/>
        <v>7A</v>
      </c>
      <c r="AH347" s="448" t="str">
        <f t="shared" si="532"/>
        <v/>
      </c>
      <c r="AI347" s="21" t="str">
        <f t="shared" si="532"/>
        <v>9A</v>
      </c>
      <c r="AJ347" s="21" t="str">
        <f t="shared" si="532"/>
        <v>10A</v>
      </c>
      <c r="AK347" s="21" t="str">
        <f t="shared" si="532"/>
        <v>8A</v>
      </c>
      <c r="AL347" s="487" t="str">
        <f t="shared" si="532"/>
        <v/>
      </c>
      <c r="AM347" s="20" t="str">
        <f t="shared" si="532"/>
        <v/>
      </c>
      <c r="AN347" s="21" t="str">
        <f t="shared" si="532"/>
        <v>7A</v>
      </c>
      <c r="AO347" s="21" t="str">
        <f t="shared" si="532"/>
        <v/>
      </c>
      <c r="AP347" s="21" t="str">
        <f t="shared" si="532"/>
        <v>8A</v>
      </c>
      <c r="AQ347" s="448" t="str">
        <f t="shared" si="532"/>
        <v/>
      </c>
      <c r="AR347" s="21" t="str">
        <f t="shared" si="532"/>
        <v/>
      </c>
      <c r="AS347" s="21" t="str">
        <f t="shared" si="532"/>
        <v>9A</v>
      </c>
      <c r="AT347" s="21" t="str">
        <f t="shared" si="532"/>
        <v>10A</v>
      </c>
      <c r="AU347" s="498" t="str">
        <f t="shared" si="532"/>
        <v/>
      </c>
      <c r="AV347" s="51">
        <f t="shared" si="521"/>
        <v>20</v>
      </c>
      <c r="AX347" s="66"/>
      <c r="AY347" s="66"/>
      <c r="AZ347" s="66"/>
      <c r="BA347" s="66"/>
      <c r="BB347" s="66"/>
      <c r="BC347" s="66"/>
      <c r="BD347" s="66"/>
      <c r="BE347" s="66"/>
      <c r="BF347" s="66"/>
      <c r="BG347" s="66"/>
      <c r="BH347" s="66"/>
      <c r="BI347" s="66"/>
      <c r="BJ347" s="66"/>
      <c r="BK347" s="66"/>
      <c r="BL347" s="66"/>
      <c r="BM347" s="66"/>
      <c r="BN347" s="66"/>
      <c r="BO347" s="66"/>
      <c r="BP347" s="66"/>
      <c r="BQ347" s="66"/>
      <c r="BR347" s="66"/>
      <c r="BS347" s="66"/>
      <c r="BT347" s="66"/>
      <c r="BU347" s="66"/>
      <c r="BV347" s="66"/>
      <c r="BW347" s="66"/>
      <c r="BX347" s="66"/>
      <c r="BY347" s="66"/>
      <c r="BZ347" s="66"/>
      <c r="CA347" s="66"/>
      <c r="CB347" s="66"/>
      <c r="CC347" s="66"/>
      <c r="CD347" s="66"/>
      <c r="CE347" s="66"/>
      <c r="CF347" s="66"/>
      <c r="CG347" s="66"/>
      <c r="CH347" s="66"/>
      <c r="CI347" s="66"/>
      <c r="CJ347" s="66"/>
      <c r="CK347" s="66"/>
      <c r="CL347" s="66"/>
      <c r="CM347" s="66"/>
      <c r="CN347" s="66"/>
      <c r="CO347" s="66"/>
      <c r="CP347" s="66"/>
      <c r="CQ347" s="66"/>
      <c r="CR347" s="66"/>
      <c r="CS347" s="66"/>
      <c r="CT347" s="66"/>
      <c r="CU347" s="66"/>
      <c r="CV347" s="66"/>
      <c r="CW347" s="66"/>
      <c r="CX347" s="66"/>
      <c r="CY347" s="66"/>
      <c r="CZ347" s="66"/>
      <c r="DA347" s="66"/>
      <c r="DB347" s="66"/>
      <c r="DC347" s="66"/>
      <c r="DD347" s="66"/>
      <c r="DE347" s="66"/>
      <c r="DF347" s="66"/>
      <c r="DG347" s="66"/>
      <c r="DH347" s="66"/>
      <c r="DI347" s="66"/>
      <c r="DJ347" s="66"/>
      <c r="DK347" s="66"/>
      <c r="DL347" s="66"/>
      <c r="DM347" s="66"/>
      <c r="DN347" s="66"/>
      <c r="DO347" s="66"/>
      <c r="DP347" s="66"/>
    </row>
    <row r="348" spans="1:120" x14ac:dyDescent="0.25">
      <c r="A348" s="342">
        <f>DETAILS!AB37</f>
        <v>14</v>
      </c>
      <c r="B348" s="31" t="str">
        <f>DETAILS!AC36</f>
        <v>Cilji</v>
      </c>
      <c r="C348" s="20" t="str">
        <f t="shared" ref="C348:AU348" si="533">IF(C306&lt;&gt;0,C306,"")</f>
        <v/>
      </c>
      <c r="D348" s="21" t="str">
        <f t="shared" si="533"/>
        <v/>
      </c>
      <c r="E348" s="21" t="str">
        <f t="shared" si="533"/>
        <v>6A</v>
      </c>
      <c r="F348" s="21" t="str">
        <f t="shared" si="533"/>
        <v/>
      </c>
      <c r="G348" s="448" t="str">
        <f t="shared" si="533"/>
        <v/>
      </c>
      <c r="H348" s="21" t="str">
        <f t="shared" si="533"/>
        <v>5A</v>
      </c>
      <c r="I348" s="21" t="str">
        <f t="shared" si="533"/>
        <v>6A</v>
      </c>
      <c r="J348" s="21" t="str">
        <f t="shared" si="533"/>
        <v/>
      </c>
      <c r="K348" s="487" t="str">
        <f t="shared" si="533"/>
        <v/>
      </c>
      <c r="L348" s="20" t="str">
        <f t="shared" si="533"/>
        <v>6A</v>
      </c>
      <c r="M348" s="21" t="str">
        <f t="shared" si="533"/>
        <v/>
      </c>
      <c r="N348" s="21" t="str">
        <f t="shared" si="533"/>
        <v>6A</v>
      </c>
      <c r="O348" s="21" t="str">
        <f t="shared" si="533"/>
        <v>5A</v>
      </c>
      <c r="P348" s="448" t="str">
        <f t="shared" si="533"/>
        <v/>
      </c>
      <c r="Q348" s="21" t="str">
        <f t="shared" si="533"/>
        <v/>
      </c>
      <c r="R348" s="21" t="str">
        <f t="shared" si="533"/>
        <v/>
      </c>
      <c r="S348" s="21" t="str">
        <f t="shared" si="533"/>
        <v>5A</v>
      </c>
      <c r="T348" s="487" t="str">
        <f t="shared" si="533"/>
        <v/>
      </c>
      <c r="U348" s="20" t="str">
        <f t="shared" si="533"/>
        <v/>
      </c>
      <c r="V348" s="21" t="str">
        <f t="shared" si="533"/>
        <v>5A</v>
      </c>
      <c r="W348" s="21" t="str">
        <f t="shared" si="533"/>
        <v/>
      </c>
      <c r="X348" s="21" t="str">
        <f t="shared" si="533"/>
        <v>6A</v>
      </c>
      <c r="Y348" s="448" t="str">
        <f t="shared" si="533"/>
        <v/>
      </c>
      <c r="Z348" s="21" t="str">
        <f t="shared" si="533"/>
        <v/>
      </c>
      <c r="AA348" s="21" t="str">
        <f t="shared" si="533"/>
        <v>6A</v>
      </c>
      <c r="AB348" s="21" t="str">
        <f t="shared" si="533"/>
        <v>2A</v>
      </c>
      <c r="AC348" s="487" t="str">
        <f t="shared" si="533"/>
        <v/>
      </c>
      <c r="AD348" s="20" t="str">
        <f t="shared" si="533"/>
        <v/>
      </c>
      <c r="AE348" s="21" t="str">
        <f t="shared" si="533"/>
        <v/>
      </c>
      <c r="AF348" s="21" t="str">
        <f t="shared" si="533"/>
        <v/>
      </c>
      <c r="AG348" s="21" t="str">
        <f t="shared" si="533"/>
        <v/>
      </c>
      <c r="AH348" s="448" t="str">
        <f t="shared" si="533"/>
        <v/>
      </c>
      <c r="AI348" s="21" t="str">
        <f t="shared" si="533"/>
        <v/>
      </c>
      <c r="AJ348" s="21" t="str">
        <f t="shared" si="533"/>
        <v>6A</v>
      </c>
      <c r="AK348" s="21" t="str">
        <f t="shared" si="533"/>
        <v>5A</v>
      </c>
      <c r="AL348" s="487" t="str">
        <f t="shared" si="533"/>
        <v/>
      </c>
      <c r="AM348" s="20" t="str">
        <f t="shared" si="533"/>
        <v>5A</v>
      </c>
      <c r="AN348" s="21" t="str">
        <f t="shared" si="533"/>
        <v/>
      </c>
      <c r="AO348" s="21" t="str">
        <f t="shared" si="533"/>
        <v>6A</v>
      </c>
      <c r="AP348" s="21" t="str">
        <f t="shared" si="533"/>
        <v>6A</v>
      </c>
      <c r="AQ348" s="448" t="str">
        <f t="shared" si="533"/>
        <v/>
      </c>
      <c r="AR348" s="21" t="str">
        <f t="shared" si="533"/>
        <v/>
      </c>
      <c r="AS348" s="21" t="str">
        <f t="shared" si="533"/>
        <v>5A</v>
      </c>
      <c r="AT348" s="21" t="str">
        <f t="shared" si="533"/>
        <v>2A</v>
      </c>
      <c r="AU348" s="498" t="str">
        <f t="shared" si="533"/>
        <v/>
      </c>
      <c r="AV348" s="51">
        <f t="shared" si="521"/>
        <v>18</v>
      </c>
      <c r="AX348" s="66"/>
      <c r="AY348" s="66"/>
      <c r="AZ348" s="66"/>
      <c r="BA348" s="66"/>
      <c r="BB348" s="66"/>
      <c r="BC348" s="66"/>
      <c r="BD348" s="66"/>
      <c r="BE348" s="66"/>
      <c r="BF348" s="66"/>
      <c r="BG348" s="66"/>
      <c r="BH348" s="66"/>
      <c r="BI348" s="66"/>
      <c r="BJ348" s="66"/>
      <c r="BK348" s="66"/>
      <c r="BL348" s="66"/>
      <c r="BM348" s="66"/>
      <c r="BN348" s="66"/>
      <c r="BO348" s="66"/>
      <c r="BP348" s="66"/>
      <c r="BQ348" s="66"/>
      <c r="BR348" s="66"/>
      <c r="BS348" s="66"/>
      <c r="BT348" s="66"/>
      <c r="BU348" s="66"/>
      <c r="BV348" s="66"/>
      <c r="BW348" s="66"/>
      <c r="BX348" s="66"/>
      <c r="BY348" s="66"/>
      <c r="BZ348" s="66"/>
      <c r="CA348" s="66"/>
      <c r="CB348" s="66"/>
      <c r="CC348" s="66"/>
      <c r="CD348" s="66"/>
      <c r="CE348" s="66"/>
      <c r="CF348" s="66"/>
      <c r="CG348" s="66"/>
      <c r="CH348" s="66"/>
      <c r="CI348" s="66"/>
      <c r="CJ348" s="66"/>
      <c r="CK348" s="66"/>
      <c r="CL348" s="66"/>
      <c r="CM348" s="66"/>
      <c r="CN348" s="66"/>
      <c r="CO348" s="66"/>
      <c r="CP348" s="66"/>
      <c r="CQ348" s="66"/>
      <c r="CR348" s="66"/>
      <c r="CS348" s="66"/>
      <c r="CT348" s="66"/>
      <c r="CU348" s="66"/>
      <c r="CV348" s="66"/>
      <c r="CW348" s="66"/>
      <c r="CX348" s="66"/>
      <c r="CY348" s="66"/>
      <c r="CZ348" s="66"/>
      <c r="DA348" s="66"/>
      <c r="DB348" s="66"/>
      <c r="DC348" s="66"/>
      <c r="DD348" s="66"/>
      <c r="DE348" s="66"/>
      <c r="DF348" s="66"/>
      <c r="DG348" s="66"/>
      <c r="DH348" s="66"/>
      <c r="DI348" s="66"/>
      <c r="DJ348" s="66"/>
      <c r="DK348" s="66"/>
      <c r="DL348" s="66"/>
      <c r="DM348" s="66"/>
      <c r="DN348" s="66"/>
      <c r="DO348" s="66"/>
      <c r="DP348" s="66"/>
    </row>
    <row r="349" spans="1:120" x14ac:dyDescent="0.25">
      <c r="A349" s="342">
        <f>DETAILS!AB38</f>
        <v>15</v>
      </c>
      <c r="B349" s="31" t="str">
        <f>DETAILS!AC37</f>
        <v>Ali</v>
      </c>
      <c r="C349" s="20" t="str">
        <f t="shared" ref="C349:AU349" si="534">IF(C307&lt;&gt;0,C307,"")</f>
        <v/>
      </c>
      <c r="D349" s="21" t="str">
        <f t="shared" si="534"/>
        <v/>
      </c>
      <c r="E349" s="21" t="str">
        <f t="shared" si="534"/>
        <v>7A</v>
      </c>
      <c r="F349" s="21" t="str">
        <f t="shared" si="534"/>
        <v>8A</v>
      </c>
      <c r="G349" s="448" t="str">
        <f t="shared" si="534"/>
        <v/>
      </c>
      <c r="H349" s="21" t="str">
        <f t="shared" si="534"/>
        <v>9A</v>
      </c>
      <c r="I349" s="21" t="str">
        <f t="shared" si="534"/>
        <v/>
      </c>
      <c r="J349" s="21" t="str">
        <f t="shared" si="534"/>
        <v>10A</v>
      </c>
      <c r="K349" s="487" t="str">
        <f t="shared" si="534"/>
        <v/>
      </c>
      <c r="L349" s="20" t="str">
        <f t="shared" si="534"/>
        <v>10A</v>
      </c>
      <c r="M349" s="21" t="str">
        <f t="shared" si="534"/>
        <v/>
      </c>
      <c r="N349" s="21" t="str">
        <f t="shared" si="534"/>
        <v>7A</v>
      </c>
      <c r="O349" s="21" t="str">
        <f t="shared" si="534"/>
        <v/>
      </c>
      <c r="P349" s="448" t="str">
        <f t="shared" si="534"/>
        <v/>
      </c>
      <c r="Q349" s="21" t="str">
        <f t="shared" si="534"/>
        <v>8A</v>
      </c>
      <c r="R349" s="21" t="str">
        <f t="shared" si="534"/>
        <v/>
      </c>
      <c r="S349" s="21" t="str">
        <f t="shared" si="534"/>
        <v>9A</v>
      </c>
      <c r="T349" s="487" t="str">
        <f t="shared" si="534"/>
        <v/>
      </c>
      <c r="U349" s="20" t="str">
        <f t="shared" si="534"/>
        <v/>
      </c>
      <c r="V349" s="21" t="str">
        <f t="shared" si="534"/>
        <v/>
      </c>
      <c r="W349" s="21" t="str">
        <f t="shared" si="534"/>
        <v>10A</v>
      </c>
      <c r="X349" s="21" t="str">
        <f t="shared" si="534"/>
        <v/>
      </c>
      <c r="Y349" s="448" t="str">
        <f t="shared" si="534"/>
        <v/>
      </c>
      <c r="Z349" s="21" t="str">
        <f t="shared" si="534"/>
        <v>7A</v>
      </c>
      <c r="AA349" s="21" t="str">
        <f t="shared" si="534"/>
        <v>8A</v>
      </c>
      <c r="AB349" s="21" t="str">
        <f t="shared" si="534"/>
        <v>9A</v>
      </c>
      <c r="AC349" s="487" t="str">
        <f t="shared" si="534"/>
        <v/>
      </c>
      <c r="AD349" s="20" t="str">
        <f t="shared" si="534"/>
        <v/>
      </c>
      <c r="AE349" s="21" t="str">
        <f t="shared" si="534"/>
        <v>7A</v>
      </c>
      <c r="AF349" s="21" t="str">
        <f t="shared" si="534"/>
        <v>10A</v>
      </c>
      <c r="AG349" s="21" t="str">
        <f t="shared" si="534"/>
        <v/>
      </c>
      <c r="AH349" s="448" t="str">
        <f t="shared" si="534"/>
        <v/>
      </c>
      <c r="AI349" s="21" t="str">
        <f t="shared" si="534"/>
        <v>8A</v>
      </c>
      <c r="AJ349" s="21" t="str">
        <f t="shared" si="534"/>
        <v>9A</v>
      </c>
      <c r="AK349" s="21" t="str">
        <f t="shared" si="534"/>
        <v/>
      </c>
      <c r="AL349" s="487" t="str">
        <f t="shared" si="534"/>
        <v/>
      </c>
      <c r="AM349" s="20" t="str">
        <f t="shared" si="534"/>
        <v/>
      </c>
      <c r="AN349" s="21" t="str">
        <f t="shared" si="534"/>
        <v>10A</v>
      </c>
      <c r="AO349" s="21" t="str">
        <f t="shared" si="534"/>
        <v/>
      </c>
      <c r="AP349" s="21" t="str">
        <f t="shared" si="534"/>
        <v/>
      </c>
      <c r="AQ349" s="448" t="str">
        <f t="shared" si="534"/>
        <v/>
      </c>
      <c r="AR349" s="21" t="str">
        <f t="shared" si="534"/>
        <v>7A</v>
      </c>
      <c r="AS349" s="21" t="str">
        <f t="shared" si="534"/>
        <v>8A</v>
      </c>
      <c r="AT349" s="21" t="str">
        <f t="shared" si="534"/>
        <v>9A</v>
      </c>
      <c r="AU349" s="498" t="str">
        <f t="shared" si="534"/>
        <v/>
      </c>
      <c r="AV349" s="51">
        <f t="shared" si="521"/>
        <v>20</v>
      </c>
      <c r="AX349" s="66"/>
      <c r="AY349" s="66"/>
      <c r="AZ349" s="66"/>
      <c r="BA349" s="66"/>
      <c r="BB349" s="66"/>
      <c r="BC349" s="66"/>
      <c r="BD349" s="66"/>
      <c r="BE349" s="66"/>
      <c r="BF349" s="66"/>
      <c r="BG349" s="66"/>
      <c r="BH349" s="66"/>
      <c r="BI349" s="66"/>
      <c r="BJ349" s="66"/>
      <c r="BK349" s="66"/>
      <c r="BL349" s="66"/>
      <c r="BM349" s="66"/>
      <c r="BN349" s="66"/>
      <c r="BO349" s="66"/>
      <c r="BP349" s="66"/>
      <c r="BQ349" s="66"/>
      <c r="BR349" s="66"/>
      <c r="BS349" s="66"/>
      <c r="BT349" s="66"/>
      <c r="BU349" s="66"/>
      <c r="BV349" s="66"/>
      <c r="BW349" s="66"/>
      <c r="BX349" s="66"/>
      <c r="BY349" s="66"/>
      <c r="BZ349" s="66"/>
      <c r="CA349" s="66"/>
      <c r="CB349" s="66"/>
      <c r="CC349" s="66"/>
      <c r="CD349" s="66"/>
      <c r="CE349" s="66"/>
      <c r="CF349" s="66"/>
      <c r="CG349" s="66"/>
      <c r="CH349" s="66"/>
      <c r="CI349" s="66"/>
      <c r="CJ349" s="66"/>
      <c r="CK349" s="66"/>
      <c r="CL349" s="66"/>
      <c r="CM349" s="66"/>
      <c r="CN349" s="66"/>
      <c r="CO349" s="66"/>
      <c r="CP349" s="66"/>
      <c r="CQ349" s="66"/>
      <c r="CR349" s="66"/>
      <c r="CS349" s="66"/>
      <c r="CT349" s="66"/>
      <c r="CU349" s="66"/>
      <c r="CV349" s="66"/>
      <c r="CW349" s="66"/>
      <c r="CX349" s="66"/>
      <c r="CY349" s="66"/>
      <c r="CZ349" s="66"/>
      <c r="DA349" s="66"/>
      <c r="DB349" s="66"/>
      <c r="DC349" s="66"/>
      <c r="DD349" s="66"/>
      <c r="DE349" s="66"/>
      <c r="DF349" s="66"/>
      <c r="DG349" s="66"/>
      <c r="DH349" s="66"/>
      <c r="DI349" s="66"/>
      <c r="DJ349" s="66"/>
      <c r="DK349" s="66"/>
      <c r="DL349" s="66"/>
      <c r="DM349" s="66"/>
      <c r="DN349" s="66"/>
      <c r="DO349" s="66"/>
      <c r="DP349" s="66"/>
    </row>
    <row r="350" spans="1:120" x14ac:dyDescent="0.25">
      <c r="A350" s="342">
        <f>DETAILS!AB39</f>
        <v>16</v>
      </c>
      <c r="B350" s="31" t="str">
        <f>DETAILS!AC38</f>
        <v>Sajith PG</v>
      </c>
      <c r="C350" s="20" t="str">
        <f t="shared" ref="C350:AU350" si="535">IF(C308&lt;&gt;0,C308,"")</f>
        <v/>
      </c>
      <c r="D350" s="21" t="str">
        <f t="shared" si="535"/>
        <v>8A</v>
      </c>
      <c r="E350" s="21" t="str">
        <f t="shared" si="535"/>
        <v>9A</v>
      </c>
      <c r="F350" s="21" t="str">
        <f t="shared" si="535"/>
        <v/>
      </c>
      <c r="G350" s="448" t="str">
        <f t="shared" si="535"/>
        <v/>
      </c>
      <c r="H350" s="21" t="str">
        <f t="shared" si="535"/>
        <v>10A</v>
      </c>
      <c r="I350" s="21" t="str">
        <f t="shared" si="535"/>
        <v/>
      </c>
      <c r="J350" s="21" t="str">
        <f t="shared" si="535"/>
        <v/>
      </c>
      <c r="K350" s="487" t="str">
        <f t="shared" si="535"/>
        <v/>
      </c>
      <c r="L350" s="20" t="str">
        <f t="shared" si="535"/>
        <v>9A</v>
      </c>
      <c r="M350" s="21" t="str">
        <f t="shared" si="535"/>
        <v>10A</v>
      </c>
      <c r="N350" s="21" t="str">
        <f t="shared" si="535"/>
        <v>8A</v>
      </c>
      <c r="O350" s="21" t="str">
        <f t="shared" si="535"/>
        <v/>
      </c>
      <c r="P350" s="448" t="str">
        <f t="shared" si="535"/>
        <v/>
      </c>
      <c r="Q350" s="21" t="str">
        <f t="shared" si="535"/>
        <v/>
      </c>
      <c r="R350" s="21" t="str">
        <f t="shared" si="535"/>
        <v>5A</v>
      </c>
      <c r="S350" s="21" t="str">
        <f t="shared" si="535"/>
        <v>2A</v>
      </c>
      <c r="T350" s="487" t="str">
        <f t="shared" si="535"/>
        <v/>
      </c>
      <c r="U350" s="20" t="str">
        <f t="shared" si="535"/>
        <v/>
      </c>
      <c r="V350" s="21" t="str">
        <f t="shared" si="535"/>
        <v>8A</v>
      </c>
      <c r="W350" s="21" t="str">
        <f t="shared" si="535"/>
        <v>9A</v>
      </c>
      <c r="X350" s="21" t="str">
        <f t="shared" si="535"/>
        <v>9A</v>
      </c>
      <c r="Y350" s="448" t="str">
        <f t="shared" si="535"/>
        <v/>
      </c>
      <c r="Z350" s="21" t="str">
        <f t="shared" si="535"/>
        <v>5A</v>
      </c>
      <c r="AA350" s="21" t="str">
        <f t="shared" si="535"/>
        <v/>
      </c>
      <c r="AB350" s="21" t="str">
        <f t="shared" si="535"/>
        <v/>
      </c>
      <c r="AC350" s="487" t="str">
        <f t="shared" si="535"/>
        <v/>
      </c>
      <c r="AD350" s="20" t="str">
        <f t="shared" si="535"/>
        <v/>
      </c>
      <c r="AE350" s="21" t="str">
        <f t="shared" si="535"/>
        <v/>
      </c>
      <c r="AF350" s="21" t="str">
        <f t="shared" si="535"/>
        <v/>
      </c>
      <c r="AG350" s="21" t="str">
        <f t="shared" si="535"/>
        <v>10A</v>
      </c>
      <c r="AH350" s="448" t="str">
        <f t="shared" si="535"/>
        <v/>
      </c>
      <c r="AI350" s="21" t="str">
        <f t="shared" si="535"/>
        <v/>
      </c>
      <c r="AJ350" s="21" t="str">
        <f t="shared" si="535"/>
        <v/>
      </c>
      <c r="AK350" s="21" t="str">
        <f t="shared" si="535"/>
        <v/>
      </c>
      <c r="AL350" s="487" t="str">
        <f t="shared" si="535"/>
        <v/>
      </c>
      <c r="AM350" s="20" t="str">
        <f t="shared" si="535"/>
        <v>9A</v>
      </c>
      <c r="AN350" s="21" t="str">
        <f t="shared" si="535"/>
        <v>8A</v>
      </c>
      <c r="AO350" s="21" t="str">
        <f t="shared" si="535"/>
        <v>10A</v>
      </c>
      <c r="AP350" s="21" t="str">
        <f t="shared" si="535"/>
        <v/>
      </c>
      <c r="AQ350" s="448" t="str">
        <f t="shared" si="535"/>
        <v/>
      </c>
      <c r="AR350" s="21" t="str">
        <f t="shared" si="535"/>
        <v>5A</v>
      </c>
      <c r="AS350" s="21" t="str">
        <f t="shared" si="535"/>
        <v/>
      </c>
      <c r="AT350" s="21" t="str">
        <f t="shared" si="535"/>
        <v/>
      </c>
      <c r="AU350" s="498" t="str">
        <f t="shared" si="535"/>
        <v/>
      </c>
      <c r="AV350" s="51">
        <f t="shared" si="521"/>
        <v>17</v>
      </c>
      <c r="AX350" s="66"/>
      <c r="AY350" s="66"/>
      <c r="AZ350" s="66"/>
      <c r="BA350" s="66"/>
      <c r="BB350" s="66"/>
      <c r="BC350" s="66"/>
      <c r="BD350" s="66"/>
      <c r="BE350" s="66"/>
      <c r="BF350" s="66"/>
      <c r="BG350" s="66"/>
      <c r="BH350" s="66"/>
      <c r="BI350" s="66"/>
      <c r="BJ350" s="66"/>
      <c r="BK350" s="66"/>
      <c r="BL350" s="66"/>
      <c r="BM350" s="66"/>
      <c r="BN350" s="66"/>
      <c r="BO350" s="66"/>
      <c r="BP350" s="66"/>
      <c r="BQ350" s="66"/>
      <c r="BR350" s="66"/>
      <c r="BS350" s="66"/>
      <c r="BT350" s="66"/>
      <c r="BU350" s="66"/>
      <c r="BV350" s="66"/>
      <c r="BW350" s="66"/>
      <c r="BX350" s="66"/>
      <c r="BY350" s="66"/>
      <c r="BZ350" s="66"/>
      <c r="CA350" s="66"/>
      <c r="CB350" s="66"/>
      <c r="CC350" s="66"/>
      <c r="CD350" s="66"/>
      <c r="CE350" s="66"/>
      <c r="CF350" s="66"/>
      <c r="CG350" s="66"/>
      <c r="CH350" s="66"/>
      <c r="CI350" s="66"/>
      <c r="CJ350" s="66"/>
      <c r="CK350" s="66"/>
      <c r="CL350" s="66"/>
      <c r="CM350" s="66"/>
      <c r="CN350" s="66"/>
      <c r="CO350" s="66"/>
      <c r="CP350" s="66"/>
      <c r="CQ350" s="66"/>
      <c r="CR350" s="66"/>
      <c r="CS350" s="66"/>
      <c r="CT350" s="66"/>
      <c r="CU350" s="66"/>
      <c r="CV350" s="66"/>
      <c r="CW350" s="66"/>
      <c r="CX350" s="66"/>
      <c r="CY350" s="66"/>
      <c r="CZ350" s="66"/>
      <c r="DA350" s="66"/>
      <c r="DB350" s="66"/>
      <c r="DC350" s="66"/>
      <c r="DD350" s="66"/>
      <c r="DE350" s="66"/>
      <c r="DF350" s="66"/>
      <c r="DG350" s="66"/>
      <c r="DH350" s="66"/>
      <c r="DI350" s="66"/>
      <c r="DJ350" s="66"/>
      <c r="DK350" s="66"/>
      <c r="DL350" s="66"/>
      <c r="DM350" s="66"/>
      <c r="DN350" s="66"/>
      <c r="DO350" s="66"/>
      <c r="DP350" s="66"/>
    </row>
    <row r="351" spans="1:120" x14ac:dyDescent="0.25">
      <c r="A351" s="342">
        <f>DETAILS!AB40</f>
        <v>17</v>
      </c>
      <c r="B351" s="31" t="str">
        <f>DETAILS!AC39</f>
        <v>Nizna</v>
      </c>
      <c r="C351" s="20" t="str">
        <f t="shared" ref="C351:AU351" si="536">IF(C309&lt;&gt;0,C309,"")</f>
        <v/>
      </c>
      <c r="D351" s="21" t="str">
        <f t="shared" si="536"/>
        <v/>
      </c>
      <c r="E351" s="21" t="str">
        <f t="shared" si="536"/>
        <v>5A</v>
      </c>
      <c r="F351" s="21" t="str">
        <f t="shared" si="536"/>
        <v>6A</v>
      </c>
      <c r="G351" s="448" t="str">
        <f t="shared" si="536"/>
        <v/>
      </c>
      <c r="H351" s="21" t="str">
        <f t="shared" si="536"/>
        <v>7A</v>
      </c>
      <c r="I351" s="21" t="str">
        <f t="shared" si="536"/>
        <v/>
      </c>
      <c r="J351" s="21" t="str">
        <f t="shared" si="536"/>
        <v>7A</v>
      </c>
      <c r="K351" s="487" t="str">
        <f t="shared" si="536"/>
        <v/>
      </c>
      <c r="L351" s="20" t="str">
        <f t="shared" si="536"/>
        <v/>
      </c>
      <c r="M351" s="21" t="str">
        <f t="shared" si="536"/>
        <v/>
      </c>
      <c r="N351" s="21" t="str">
        <f t="shared" si="536"/>
        <v>5A</v>
      </c>
      <c r="O351" s="21" t="str">
        <f t="shared" si="536"/>
        <v/>
      </c>
      <c r="P351" s="448" t="str">
        <f t="shared" si="536"/>
        <v/>
      </c>
      <c r="Q351" s="21" t="str">
        <f t="shared" si="536"/>
        <v/>
      </c>
      <c r="R351" s="21" t="str">
        <f t="shared" si="536"/>
        <v/>
      </c>
      <c r="S351" s="21" t="str">
        <f t="shared" si="536"/>
        <v>6A</v>
      </c>
      <c r="T351" s="487" t="str">
        <f t="shared" si="536"/>
        <v/>
      </c>
      <c r="U351" s="20" t="str">
        <f t="shared" si="536"/>
        <v/>
      </c>
      <c r="V351" s="21" t="str">
        <f t="shared" si="536"/>
        <v/>
      </c>
      <c r="W351" s="21" t="str">
        <f t="shared" si="536"/>
        <v>6A</v>
      </c>
      <c r="X351" s="21" t="str">
        <f t="shared" si="536"/>
        <v/>
      </c>
      <c r="Y351" s="448" t="str">
        <f t="shared" si="536"/>
        <v/>
      </c>
      <c r="Z351" s="21" t="str">
        <f t="shared" si="536"/>
        <v>6A</v>
      </c>
      <c r="AA351" s="21" t="str">
        <f t="shared" si="536"/>
        <v>7A</v>
      </c>
      <c r="AB351" s="21" t="str">
        <f t="shared" si="536"/>
        <v>7A</v>
      </c>
      <c r="AC351" s="487" t="str">
        <f t="shared" si="536"/>
        <v/>
      </c>
      <c r="AD351" s="20" t="str">
        <f t="shared" si="536"/>
        <v/>
      </c>
      <c r="AE351" s="21" t="str">
        <f t="shared" si="536"/>
        <v/>
      </c>
      <c r="AF351" s="21" t="str">
        <f t="shared" si="536"/>
        <v/>
      </c>
      <c r="AG351" s="21" t="str">
        <f t="shared" si="536"/>
        <v/>
      </c>
      <c r="AH351" s="448" t="str">
        <f t="shared" si="536"/>
        <v/>
      </c>
      <c r="AI351" s="21" t="str">
        <f t="shared" si="536"/>
        <v>6A</v>
      </c>
      <c r="AJ351" s="21" t="str">
        <f t="shared" si="536"/>
        <v>7A</v>
      </c>
      <c r="AK351" s="21" t="str">
        <f t="shared" si="536"/>
        <v/>
      </c>
      <c r="AL351" s="487" t="str">
        <f t="shared" si="536"/>
        <v/>
      </c>
      <c r="AM351" s="20" t="str">
        <f t="shared" si="536"/>
        <v/>
      </c>
      <c r="AN351" s="21" t="str">
        <f t="shared" si="536"/>
        <v>5A</v>
      </c>
      <c r="AO351" s="21" t="str">
        <f t="shared" si="536"/>
        <v/>
      </c>
      <c r="AP351" s="21" t="str">
        <f t="shared" si="536"/>
        <v>7A</v>
      </c>
      <c r="AQ351" s="448" t="str">
        <f t="shared" si="536"/>
        <v/>
      </c>
      <c r="AR351" s="21" t="str">
        <f t="shared" si="536"/>
        <v/>
      </c>
      <c r="AS351" s="21" t="str">
        <f t="shared" si="536"/>
        <v>6A</v>
      </c>
      <c r="AT351" s="21" t="str">
        <f t="shared" si="536"/>
        <v>7A</v>
      </c>
      <c r="AU351" s="498" t="str">
        <f t="shared" si="536"/>
        <v/>
      </c>
      <c r="AV351" s="51">
        <f t="shared" si="521"/>
        <v>16</v>
      </c>
      <c r="AX351" s="66"/>
      <c r="AY351" s="66"/>
      <c r="AZ351" s="66"/>
      <c r="BA351" s="66"/>
      <c r="BB351" s="66"/>
      <c r="BC351" s="66"/>
      <c r="BD351" s="66"/>
      <c r="BE351" s="66"/>
      <c r="BF351" s="66"/>
      <c r="BG351" s="66"/>
      <c r="BH351" s="66"/>
      <c r="BI351" s="66"/>
      <c r="BJ351" s="66"/>
      <c r="BK351" s="66"/>
      <c r="BL351" s="66"/>
      <c r="BM351" s="66"/>
      <c r="BN351" s="66"/>
      <c r="BO351" s="66"/>
      <c r="BP351" s="66"/>
      <c r="BQ351" s="66"/>
      <c r="BR351" s="66"/>
      <c r="BS351" s="66"/>
      <c r="BT351" s="66"/>
      <c r="BU351" s="66"/>
      <c r="BV351" s="66"/>
      <c r="BW351" s="66"/>
      <c r="BX351" s="66"/>
      <c r="BY351" s="66"/>
      <c r="BZ351" s="66"/>
      <c r="CA351" s="66"/>
      <c r="CB351" s="66"/>
      <c r="CC351" s="66"/>
      <c r="CD351" s="66"/>
      <c r="CE351" s="66"/>
      <c r="CF351" s="66"/>
      <c r="CG351" s="66"/>
      <c r="CH351" s="66"/>
      <c r="CI351" s="66"/>
      <c r="CJ351" s="66"/>
      <c r="CK351" s="66"/>
      <c r="CL351" s="66"/>
      <c r="CM351" s="66"/>
      <c r="CN351" s="66"/>
      <c r="CO351" s="66"/>
      <c r="CP351" s="66"/>
      <c r="CQ351" s="66"/>
      <c r="CR351" s="66"/>
      <c r="CS351" s="66"/>
      <c r="CT351" s="66"/>
      <c r="CU351" s="66"/>
      <c r="CV351" s="66"/>
      <c r="CW351" s="66"/>
      <c r="CX351" s="66"/>
      <c r="CY351" s="66"/>
      <c r="CZ351" s="66"/>
      <c r="DA351" s="66"/>
      <c r="DB351" s="66"/>
      <c r="DC351" s="66"/>
      <c r="DD351" s="66"/>
      <c r="DE351" s="66"/>
      <c r="DF351" s="66"/>
      <c r="DG351" s="66"/>
      <c r="DH351" s="66"/>
      <c r="DI351" s="66"/>
      <c r="DJ351" s="66"/>
      <c r="DK351" s="66"/>
      <c r="DL351" s="66"/>
      <c r="DM351" s="66"/>
      <c r="DN351" s="66"/>
      <c r="DO351" s="66"/>
      <c r="DP351" s="66"/>
    </row>
    <row r="352" spans="1:120" x14ac:dyDescent="0.25">
      <c r="A352" s="342">
        <f>DETAILS!AB41</f>
        <v>18</v>
      </c>
      <c r="B352" s="31" t="str">
        <f>DETAILS!AC40</f>
        <v>Sanjay</v>
      </c>
      <c r="C352" s="20" t="str">
        <f t="shared" ref="C352:AU352" si="537">IF(C310&lt;&gt;0,C310,"")</f>
        <v>4A</v>
      </c>
      <c r="D352" s="21" t="str">
        <f t="shared" si="537"/>
        <v>4A</v>
      </c>
      <c r="E352" s="21" t="str">
        <f t="shared" si="537"/>
        <v>2A</v>
      </c>
      <c r="F352" s="21" t="str">
        <f t="shared" si="537"/>
        <v/>
      </c>
      <c r="G352" s="448" t="str">
        <f t="shared" si="537"/>
        <v/>
      </c>
      <c r="H352" s="21" t="str">
        <f t="shared" si="537"/>
        <v>6A</v>
      </c>
      <c r="I352" s="21" t="str">
        <f t="shared" si="537"/>
        <v/>
      </c>
      <c r="J352" s="21" t="str">
        <f t="shared" si="537"/>
        <v/>
      </c>
      <c r="K352" s="487" t="str">
        <f t="shared" si="537"/>
        <v/>
      </c>
      <c r="L352" s="20" t="str">
        <f t="shared" si="537"/>
        <v>4A</v>
      </c>
      <c r="M352" s="21" t="str">
        <f t="shared" si="537"/>
        <v/>
      </c>
      <c r="N352" s="21" t="str">
        <f t="shared" si="537"/>
        <v>2A</v>
      </c>
      <c r="O352" s="21" t="str">
        <f t="shared" si="537"/>
        <v>6A</v>
      </c>
      <c r="P352" s="448" t="str">
        <f t="shared" si="537"/>
        <v/>
      </c>
      <c r="Q352" s="21" t="str">
        <f t="shared" si="537"/>
        <v/>
      </c>
      <c r="R352" s="21" t="str">
        <f t="shared" si="537"/>
        <v/>
      </c>
      <c r="S352" s="21" t="str">
        <f t="shared" si="537"/>
        <v/>
      </c>
      <c r="T352" s="487" t="str">
        <f t="shared" si="537"/>
        <v/>
      </c>
      <c r="U352" s="20" t="str">
        <f t="shared" si="537"/>
        <v/>
      </c>
      <c r="V352" s="21" t="str">
        <f t="shared" si="537"/>
        <v/>
      </c>
      <c r="W352" s="21" t="str">
        <f t="shared" si="537"/>
        <v>2A</v>
      </c>
      <c r="X352" s="21" t="str">
        <f t="shared" si="537"/>
        <v>4A</v>
      </c>
      <c r="Y352" s="448" t="str">
        <f t="shared" si="537"/>
        <v/>
      </c>
      <c r="Z352" s="21" t="str">
        <f t="shared" si="537"/>
        <v/>
      </c>
      <c r="AA352" s="21" t="str">
        <f t="shared" si="537"/>
        <v/>
      </c>
      <c r="AB352" s="21" t="str">
        <f t="shared" si="537"/>
        <v>6A</v>
      </c>
      <c r="AC352" s="487" t="str">
        <f t="shared" si="537"/>
        <v/>
      </c>
      <c r="AD352" s="20" t="str">
        <f t="shared" si="537"/>
        <v>4A</v>
      </c>
      <c r="AE352" s="21" t="str">
        <f t="shared" si="537"/>
        <v/>
      </c>
      <c r="AF352" s="21" t="str">
        <f t="shared" si="537"/>
        <v>6A</v>
      </c>
      <c r="AG352" s="21" t="str">
        <f t="shared" si="537"/>
        <v>6A</v>
      </c>
      <c r="AH352" s="448" t="str">
        <f t="shared" si="537"/>
        <v/>
      </c>
      <c r="AI352" s="21" t="str">
        <f t="shared" si="537"/>
        <v>2A</v>
      </c>
      <c r="AJ352" s="21" t="str">
        <f t="shared" si="537"/>
        <v>4A</v>
      </c>
      <c r="AK352" s="21" t="str">
        <f t="shared" si="537"/>
        <v/>
      </c>
      <c r="AL352" s="487" t="str">
        <f t="shared" si="537"/>
        <v/>
      </c>
      <c r="AM352" s="20" t="str">
        <f t="shared" si="537"/>
        <v>2A</v>
      </c>
      <c r="AN352" s="21" t="str">
        <f t="shared" si="537"/>
        <v>2A</v>
      </c>
      <c r="AO352" s="21" t="str">
        <f t="shared" si="537"/>
        <v/>
      </c>
      <c r="AP352" s="21" t="str">
        <f t="shared" si="537"/>
        <v/>
      </c>
      <c r="AQ352" s="448" t="str">
        <f t="shared" si="537"/>
        <v/>
      </c>
      <c r="AR352" s="21" t="str">
        <f t="shared" si="537"/>
        <v/>
      </c>
      <c r="AS352" s="21" t="str">
        <f t="shared" si="537"/>
        <v/>
      </c>
      <c r="AT352" s="21" t="str">
        <f t="shared" si="537"/>
        <v>6A</v>
      </c>
      <c r="AU352" s="498" t="str">
        <f t="shared" si="537"/>
        <v/>
      </c>
      <c r="AV352" s="51">
        <f t="shared" si="521"/>
        <v>18</v>
      </c>
      <c r="AX352" s="66"/>
      <c r="AY352" s="66"/>
      <c r="AZ352" s="66"/>
      <c r="BA352" s="66"/>
      <c r="BB352" s="66"/>
      <c r="BC352" s="66"/>
      <c r="BD352" s="66"/>
      <c r="BE352" s="66"/>
      <c r="BF352" s="66"/>
      <c r="BG352" s="66"/>
      <c r="BH352" s="66"/>
      <c r="BI352" s="66"/>
      <c r="BJ352" s="66"/>
      <c r="BK352" s="66"/>
      <c r="BL352" s="66"/>
      <c r="BM352" s="66"/>
      <c r="BN352" s="66"/>
      <c r="BO352" s="66"/>
      <c r="BP352" s="66"/>
      <c r="BQ352" s="66"/>
      <c r="BR352" s="66"/>
      <c r="BS352" s="66"/>
      <c r="BT352" s="66"/>
      <c r="BU352" s="66"/>
      <c r="BV352" s="66"/>
      <c r="BW352" s="66"/>
      <c r="BX352" s="66"/>
      <c r="BY352" s="66"/>
      <c r="BZ352" s="66"/>
      <c r="CA352" s="66"/>
      <c r="CB352" s="66"/>
      <c r="CC352" s="66"/>
      <c r="CD352" s="66"/>
      <c r="CE352" s="66"/>
      <c r="CF352" s="66"/>
      <c r="CG352" s="66"/>
      <c r="CH352" s="66"/>
      <c r="CI352" s="66"/>
      <c r="CJ352" s="66"/>
      <c r="CK352" s="66"/>
      <c r="CL352" s="66"/>
      <c r="CM352" s="66"/>
      <c r="CN352" s="66"/>
      <c r="CO352" s="66"/>
      <c r="CP352" s="66"/>
      <c r="CQ352" s="66"/>
      <c r="CR352" s="66"/>
      <c r="CS352" s="66"/>
      <c r="CT352" s="66"/>
      <c r="CU352" s="66"/>
      <c r="CV352" s="66"/>
      <c r="CW352" s="66"/>
      <c r="CX352" s="66"/>
      <c r="CY352" s="66"/>
      <c r="CZ352" s="66"/>
      <c r="DA352" s="66"/>
      <c r="DB352" s="66"/>
      <c r="DC352" s="66"/>
      <c r="DD352" s="66"/>
      <c r="DE352" s="66"/>
      <c r="DF352" s="66"/>
      <c r="DG352" s="66"/>
      <c r="DH352" s="66"/>
      <c r="DI352" s="66"/>
      <c r="DJ352" s="66"/>
      <c r="DK352" s="66"/>
      <c r="DL352" s="66"/>
      <c r="DM352" s="66"/>
      <c r="DN352" s="66"/>
      <c r="DO352" s="66"/>
      <c r="DP352" s="66"/>
    </row>
    <row r="353" spans="1:120" x14ac:dyDescent="0.25">
      <c r="A353" s="342">
        <f>DETAILS!AB42</f>
        <v>19</v>
      </c>
      <c r="B353" s="31" t="str">
        <f>DETAILS!AC41</f>
        <v>Sindhu</v>
      </c>
      <c r="C353" s="20" t="str">
        <f t="shared" ref="C353:AU353" si="538">IF(C311&lt;&gt;0,C311,"")</f>
        <v>2A</v>
      </c>
      <c r="D353" s="21" t="str">
        <f t="shared" si="538"/>
        <v/>
      </c>
      <c r="E353" s="21" t="str">
        <f t="shared" si="538"/>
        <v/>
      </c>
      <c r="F353" s="21" t="str">
        <f t="shared" si="538"/>
        <v>4A</v>
      </c>
      <c r="G353" s="448" t="str">
        <f t="shared" si="538"/>
        <v/>
      </c>
      <c r="H353" s="21" t="str">
        <f t="shared" si="538"/>
        <v>1A</v>
      </c>
      <c r="I353" s="21" t="str">
        <f t="shared" si="538"/>
        <v/>
      </c>
      <c r="J353" s="21" t="str">
        <f t="shared" si="538"/>
        <v>6A</v>
      </c>
      <c r="K353" s="487" t="str">
        <f t="shared" si="538"/>
        <v/>
      </c>
      <c r="L353" s="20" t="str">
        <f t="shared" si="538"/>
        <v/>
      </c>
      <c r="M353" s="21" t="str">
        <f t="shared" si="538"/>
        <v>7A</v>
      </c>
      <c r="N353" s="21" t="str">
        <f t="shared" si="538"/>
        <v/>
      </c>
      <c r="O353" s="21" t="str">
        <f t="shared" si="538"/>
        <v>1A</v>
      </c>
      <c r="P353" s="448" t="str">
        <f t="shared" si="538"/>
        <v/>
      </c>
      <c r="Q353" s="21" t="str">
        <f t="shared" si="538"/>
        <v>3A</v>
      </c>
      <c r="R353" s="21" t="str">
        <f t="shared" si="538"/>
        <v>6A</v>
      </c>
      <c r="S353" s="21" t="str">
        <f t="shared" si="538"/>
        <v/>
      </c>
      <c r="T353" s="487" t="str">
        <f t="shared" si="538"/>
        <v/>
      </c>
      <c r="U353" s="20" t="str">
        <f t="shared" si="538"/>
        <v>5A</v>
      </c>
      <c r="V353" s="21" t="str">
        <f t="shared" si="538"/>
        <v>7A</v>
      </c>
      <c r="W353" s="21" t="str">
        <f t="shared" si="538"/>
        <v>4A</v>
      </c>
      <c r="X353" s="21" t="str">
        <f t="shared" si="538"/>
        <v>1A</v>
      </c>
      <c r="Y353" s="448" t="str">
        <f t="shared" si="538"/>
        <v/>
      </c>
      <c r="Z353" s="21" t="str">
        <f t="shared" si="538"/>
        <v>3A</v>
      </c>
      <c r="AA353" s="21" t="str">
        <f t="shared" si="538"/>
        <v/>
      </c>
      <c r="AB353" s="21" t="str">
        <f t="shared" si="538"/>
        <v/>
      </c>
      <c r="AC353" s="487" t="str">
        <f t="shared" si="538"/>
        <v/>
      </c>
      <c r="AD353" s="20" t="str">
        <f t="shared" si="538"/>
        <v>2A</v>
      </c>
      <c r="AE353" s="21" t="str">
        <f t="shared" si="538"/>
        <v>5A</v>
      </c>
      <c r="AF353" s="21" t="str">
        <f t="shared" si="538"/>
        <v>4A</v>
      </c>
      <c r="AG353" s="21" t="str">
        <f t="shared" si="538"/>
        <v/>
      </c>
      <c r="AH353" s="448" t="str">
        <f t="shared" si="538"/>
        <v/>
      </c>
      <c r="AI353" s="21" t="str">
        <f t="shared" si="538"/>
        <v>7A</v>
      </c>
      <c r="AJ353" s="21" t="str">
        <f t="shared" si="538"/>
        <v>3A</v>
      </c>
      <c r="AK353" s="21" t="str">
        <f t="shared" si="538"/>
        <v>6A</v>
      </c>
      <c r="AL353" s="487" t="str">
        <f t="shared" si="538"/>
        <v/>
      </c>
      <c r="AM353" s="20" t="str">
        <f t="shared" si="538"/>
        <v/>
      </c>
      <c r="AN353" s="21" t="str">
        <f t="shared" si="538"/>
        <v/>
      </c>
      <c r="AO353" s="21" t="str">
        <f t="shared" si="538"/>
        <v>5A</v>
      </c>
      <c r="AP353" s="21" t="str">
        <f t="shared" si="538"/>
        <v/>
      </c>
      <c r="AQ353" s="448" t="str">
        <f t="shared" si="538"/>
        <v/>
      </c>
      <c r="AR353" s="21" t="str">
        <f t="shared" si="538"/>
        <v/>
      </c>
      <c r="AS353" s="21" t="str">
        <f t="shared" si="538"/>
        <v>2A</v>
      </c>
      <c r="AT353" s="21" t="str">
        <f t="shared" si="538"/>
        <v/>
      </c>
      <c r="AU353" s="498" t="str">
        <f t="shared" si="538"/>
        <v/>
      </c>
      <c r="AV353" s="51">
        <f t="shared" si="521"/>
        <v>21</v>
      </c>
      <c r="AX353" s="66"/>
      <c r="AY353" s="66"/>
      <c r="AZ353" s="66"/>
      <c r="BA353" s="66"/>
      <c r="BB353" s="66"/>
      <c r="BC353" s="66"/>
      <c r="BD353" s="66"/>
      <c r="BE353" s="66"/>
      <c r="BF353" s="66"/>
      <c r="BG353" s="66"/>
      <c r="BH353" s="66"/>
      <c r="BI353" s="66"/>
      <c r="BJ353" s="66"/>
      <c r="BK353" s="66"/>
      <c r="BL353" s="66"/>
      <c r="BM353" s="66"/>
      <c r="BN353" s="66"/>
      <c r="BO353" s="66"/>
      <c r="BP353" s="66"/>
      <c r="BQ353" s="66"/>
      <c r="BR353" s="66"/>
      <c r="BS353" s="66"/>
      <c r="BT353" s="66"/>
      <c r="BU353" s="66"/>
      <c r="BV353" s="66"/>
      <c r="BW353" s="66"/>
      <c r="BX353" s="66"/>
      <c r="BY353" s="66"/>
      <c r="BZ353" s="66"/>
      <c r="CA353" s="66"/>
      <c r="CB353" s="66"/>
      <c r="CC353" s="66"/>
      <c r="CD353" s="66"/>
      <c r="CE353" s="66"/>
      <c r="CF353" s="66"/>
      <c r="CG353" s="66"/>
      <c r="CH353" s="66"/>
      <c r="CI353" s="66"/>
      <c r="CJ353" s="66"/>
      <c r="CK353" s="66"/>
      <c r="CL353" s="66"/>
      <c r="CM353" s="66"/>
      <c r="CN353" s="66"/>
      <c r="CO353" s="66"/>
      <c r="CP353" s="66"/>
      <c r="CQ353" s="66"/>
      <c r="CR353" s="66"/>
      <c r="CS353" s="66"/>
      <c r="CT353" s="66"/>
      <c r="CU353" s="66"/>
      <c r="CV353" s="66"/>
      <c r="CW353" s="66"/>
      <c r="CX353" s="66"/>
      <c r="CY353" s="66"/>
      <c r="CZ353" s="66"/>
      <c r="DA353" s="66"/>
      <c r="DB353" s="66"/>
      <c r="DC353" s="66"/>
      <c r="DD353" s="66"/>
      <c r="DE353" s="66"/>
      <c r="DF353" s="66"/>
      <c r="DG353" s="66"/>
      <c r="DH353" s="66"/>
      <c r="DI353" s="66"/>
      <c r="DJ353" s="66"/>
      <c r="DK353" s="66"/>
      <c r="DL353" s="66"/>
      <c r="DM353" s="66"/>
      <c r="DN353" s="66"/>
      <c r="DO353" s="66"/>
      <c r="DP353" s="66"/>
    </row>
    <row r="354" spans="1:120" x14ac:dyDescent="0.25">
      <c r="A354" s="342">
        <f>DETAILS!AB43</f>
        <v>20</v>
      </c>
      <c r="B354" s="31" t="e">
        <f>DETAILS!#REF!</f>
        <v>#REF!</v>
      </c>
      <c r="C354" s="20" t="str">
        <f t="shared" ref="C354:AU354" si="539">IF(C312&lt;&gt;0,C312,"")</f>
        <v/>
      </c>
      <c r="D354" s="21" t="str">
        <f t="shared" si="539"/>
        <v>10A</v>
      </c>
      <c r="E354" s="21" t="str">
        <f t="shared" si="539"/>
        <v/>
      </c>
      <c r="F354" s="21" t="str">
        <f t="shared" si="539"/>
        <v/>
      </c>
      <c r="G354" s="448" t="str">
        <f t="shared" si="539"/>
        <v/>
      </c>
      <c r="H354" s="21" t="str">
        <f t="shared" si="539"/>
        <v/>
      </c>
      <c r="I354" s="21" t="str">
        <f t="shared" si="539"/>
        <v/>
      </c>
      <c r="J354" s="21" t="str">
        <f t="shared" si="539"/>
        <v/>
      </c>
      <c r="K354" s="487" t="str">
        <f t="shared" si="539"/>
        <v/>
      </c>
      <c r="L354" s="20" t="str">
        <f t="shared" si="539"/>
        <v/>
      </c>
      <c r="M354" s="21" t="str">
        <f t="shared" si="539"/>
        <v/>
      </c>
      <c r="N354" s="21" t="str">
        <f t="shared" si="539"/>
        <v/>
      </c>
      <c r="O354" s="21" t="str">
        <f t="shared" si="539"/>
        <v/>
      </c>
      <c r="P354" s="448" t="str">
        <f t="shared" si="539"/>
        <v/>
      </c>
      <c r="Q354" s="21" t="str">
        <f t="shared" si="539"/>
        <v/>
      </c>
      <c r="R354" s="21" t="str">
        <f t="shared" si="539"/>
        <v>9A</v>
      </c>
      <c r="S354" s="21" t="str">
        <f t="shared" si="539"/>
        <v>10A</v>
      </c>
      <c r="T354" s="487" t="str">
        <f t="shared" si="539"/>
        <v/>
      </c>
      <c r="U354" s="20" t="str">
        <f t="shared" si="539"/>
        <v/>
      </c>
      <c r="V354" s="21" t="str">
        <f t="shared" si="539"/>
        <v/>
      </c>
      <c r="W354" s="21" t="str">
        <f t="shared" si="539"/>
        <v/>
      </c>
      <c r="X354" s="21" t="str">
        <f t="shared" si="539"/>
        <v/>
      </c>
      <c r="Y354" s="448" t="str">
        <f t="shared" si="539"/>
        <v/>
      </c>
      <c r="Z354" s="21" t="str">
        <f t="shared" si="539"/>
        <v/>
      </c>
      <c r="AA354" s="21" t="str">
        <f t="shared" si="539"/>
        <v/>
      </c>
      <c r="AB354" s="21" t="str">
        <f t="shared" si="539"/>
        <v>10A</v>
      </c>
      <c r="AC354" s="487" t="str">
        <f t="shared" si="539"/>
        <v/>
      </c>
      <c r="AD354" s="20" t="str">
        <f t="shared" si="539"/>
        <v/>
      </c>
      <c r="AE354" s="21" t="str">
        <f t="shared" si="539"/>
        <v/>
      </c>
      <c r="AF354" s="21" t="str">
        <f t="shared" si="539"/>
        <v/>
      </c>
      <c r="AG354" s="21" t="str">
        <f t="shared" si="539"/>
        <v>9A</v>
      </c>
      <c r="AH354" s="448" t="str">
        <f t="shared" si="539"/>
        <v/>
      </c>
      <c r="AI354" s="21" t="str">
        <f t="shared" si="539"/>
        <v>10A</v>
      </c>
      <c r="AJ354" s="21" t="str">
        <f t="shared" si="539"/>
        <v/>
      </c>
      <c r="AK354" s="21" t="str">
        <f t="shared" si="539"/>
        <v/>
      </c>
      <c r="AL354" s="487" t="str">
        <f t="shared" si="539"/>
        <v/>
      </c>
      <c r="AM354" s="20" t="str">
        <f t="shared" si="539"/>
        <v/>
      </c>
      <c r="AN354" s="21" t="str">
        <f t="shared" si="539"/>
        <v/>
      </c>
      <c r="AO354" s="21" t="str">
        <f t="shared" si="539"/>
        <v/>
      </c>
      <c r="AP354" s="21" t="str">
        <f t="shared" si="539"/>
        <v>9A</v>
      </c>
      <c r="AQ354" s="448" t="str">
        <f t="shared" si="539"/>
        <v/>
      </c>
      <c r="AR354" s="21" t="str">
        <f t="shared" si="539"/>
        <v/>
      </c>
      <c r="AS354" s="21" t="str">
        <f t="shared" si="539"/>
        <v/>
      </c>
      <c r="AT354" s="21" t="str">
        <f t="shared" si="539"/>
        <v/>
      </c>
      <c r="AU354" s="498" t="str">
        <f t="shared" si="539"/>
        <v/>
      </c>
      <c r="AV354" s="51">
        <f t="shared" si="521"/>
        <v>7</v>
      </c>
      <c r="AX354" s="66"/>
      <c r="AY354" s="66"/>
      <c r="AZ354" s="66"/>
      <c r="BA354" s="66"/>
      <c r="BB354" s="66"/>
      <c r="BC354" s="66"/>
      <c r="BD354" s="66"/>
      <c r="BE354" s="66"/>
      <c r="BF354" s="66"/>
      <c r="BG354" s="66"/>
      <c r="BH354" s="66"/>
      <c r="BI354" s="66"/>
      <c r="BJ354" s="66"/>
      <c r="BK354" s="66"/>
      <c r="BL354" s="66"/>
      <c r="BM354" s="66"/>
      <c r="BN354" s="66"/>
      <c r="BO354" s="66"/>
      <c r="BP354" s="66"/>
      <c r="BQ354" s="66"/>
      <c r="BR354" s="66"/>
      <c r="BS354" s="66"/>
      <c r="BT354" s="66"/>
      <c r="BU354" s="66"/>
      <c r="BV354" s="66"/>
      <c r="BW354" s="66"/>
      <c r="BX354" s="66"/>
      <c r="BY354" s="66"/>
      <c r="BZ354" s="66"/>
      <c r="CA354" s="66"/>
      <c r="CB354" s="66"/>
      <c r="CC354" s="66"/>
      <c r="CD354" s="66"/>
      <c r="CE354" s="66"/>
      <c r="CF354" s="66"/>
      <c r="CG354" s="66"/>
      <c r="CH354" s="66"/>
      <c r="CI354" s="66"/>
      <c r="CJ354" s="66"/>
      <c r="CK354" s="66"/>
      <c r="CL354" s="66"/>
      <c r="CM354" s="66"/>
      <c r="CN354" s="66"/>
      <c r="CO354" s="66"/>
      <c r="CP354" s="66"/>
      <c r="CQ354" s="66"/>
      <c r="CR354" s="66"/>
      <c r="CS354" s="66"/>
      <c r="CT354" s="66"/>
      <c r="CU354" s="66"/>
      <c r="CV354" s="66"/>
      <c r="CW354" s="66"/>
      <c r="CX354" s="66"/>
      <c r="CY354" s="66"/>
      <c r="CZ354" s="66"/>
      <c r="DA354" s="66"/>
      <c r="DB354" s="66"/>
      <c r="DC354" s="66"/>
      <c r="DD354" s="66"/>
      <c r="DE354" s="66"/>
      <c r="DF354" s="66"/>
      <c r="DG354" s="66"/>
      <c r="DH354" s="66"/>
      <c r="DI354" s="66"/>
      <c r="DJ354" s="66"/>
      <c r="DK354" s="66"/>
      <c r="DL354" s="66"/>
      <c r="DM354" s="66"/>
      <c r="DN354" s="66"/>
      <c r="DO354" s="66"/>
      <c r="DP354" s="66"/>
    </row>
    <row r="355" spans="1:120" x14ac:dyDescent="0.25">
      <c r="A355" s="342">
        <f>DETAILS!AB44</f>
        <v>21</v>
      </c>
      <c r="B355" s="31" t="e">
        <f>DETAILS!#REF!</f>
        <v>#REF!</v>
      </c>
      <c r="C355" s="20" t="str">
        <f t="shared" ref="C355:AU355" si="540">IF(C313&lt;&gt;0,C313,"")</f>
        <v/>
      </c>
      <c r="D355" s="21" t="str">
        <f t="shared" si="540"/>
        <v>2A</v>
      </c>
      <c r="E355" s="21" t="str">
        <f t="shared" si="540"/>
        <v/>
      </c>
      <c r="F355" s="21" t="str">
        <f t="shared" si="540"/>
        <v/>
      </c>
      <c r="G355" s="448" t="str">
        <f t="shared" si="540"/>
        <v>P2</v>
      </c>
      <c r="H355" s="21" t="str">
        <f t="shared" si="540"/>
        <v/>
      </c>
      <c r="I355" s="21" t="str">
        <f t="shared" si="540"/>
        <v/>
      </c>
      <c r="J355" s="21" t="str">
        <f t="shared" si="540"/>
        <v>4A</v>
      </c>
      <c r="K355" s="487" t="str">
        <f t="shared" si="540"/>
        <v/>
      </c>
      <c r="L355" s="20" t="str">
        <f t="shared" si="540"/>
        <v/>
      </c>
      <c r="M355" s="21" t="str">
        <f t="shared" si="540"/>
        <v>2A</v>
      </c>
      <c r="N355" s="21" t="str">
        <f t="shared" si="540"/>
        <v/>
      </c>
      <c r="O355" s="21" t="str">
        <f t="shared" si="540"/>
        <v>P2</v>
      </c>
      <c r="P355" s="448" t="str">
        <f t="shared" si="540"/>
        <v/>
      </c>
      <c r="Q355" s="21" t="str">
        <f t="shared" si="540"/>
        <v>4A</v>
      </c>
      <c r="R355" s="21" t="str">
        <f t="shared" si="540"/>
        <v>P2</v>
      </c>
      <c r="S355" s="21" t="str">
        <f t="shared" si="540"/>
        <v>1A</v>
      </c>
      <c r="T355" s="487" t="str">
        <f t="shared" si="540"/>
        <v/>
      </c>
      <c r="U355" s="20" t="str">
        <f t="shared" si="540"/>
        <v/>
      </c>
      <c r="V355" s="21" t="str">
        <f t="shared" si="540"/>
        <v/>
      </c>
      <c r="W355" s="21" t="str">
        <f t="shared" si="540"/>
        <v/>
      </c>
      <c r="X355" s="21" t="str">
        <f t="shared" si="540"/>
        <v>P2</v>
      </c>
      <c r="Y355" s="448" t="str">
        <f t="shared" si="540"/>
        <v/>
      </c>
      <c r="Z355" s="21" t="str">
        <f t="shared" si="540"/>
        <v>2A</v>
      </c>
      <c r="AA355" s="21" t="str">
        <f t="shared" si="540"/>
        <v>P2</v>
      </c>
      <c r="AB355" s="21" t="str">
        <f t="shared" si="540"/>
        <v>4A</v>
      </c>
      <c r="AC355" s="487" t="str">
        <f t="shared" si="540"/>
        <v/>
      </c>
      <c r="AD355" s="20" t="str">
        <f t="shared" si="540"/>
        <v/>
      </c>
      <c r="AE355" s="21" t="str">
        <f t="shared" si="540"/>
        <v>2A</v>
      </c>
      <c r="AF355" s="21" t="str">
        <f t="shared" si="540"/>
        <v/>
      </c>
      <c r="AG355" s="21" t="str">
        <f t="shared" si="540"/>
        <v>P2</v>
      </c>
      <c r="AH355" s="448" t="str">
        <f t="shared" si="540"/>
        <v/>
      </c>
      <c r="AI355" s="21" t="str">
        <f t="shared" si="540"/>
        <v>4A</v>
      </c>
      <c r="AJ355" s="21" t="str">
        <f t="shared" si="540"/>
        <v>P2</v>
      </c>
      <c r="AK355" s="21" t="str">
        <f t="shared" si="540"/>
        <v/>
      </c>
      <c r="AL355" s="487" t="str">
        <f t="shared" si="540"/>
        <v/>
      </c>
      <c r="AM355" s="20" t="str">
        <f t="shared" si="540"/>
        <v/>
      </c>
      <c r="AN355" s="21" t="str">
        <f t="shared" si="540"/>
        <v/>
      </c>
      <c r="AO355" s="21" t="str">
        <f t="shared" si="540"/>
        <v/>
      </c>
      <c r="AP355" s="21" t="str">
        <f t="shared" si="540"/>
        <v>4A</v>
      </c>
      <c r="AQ355" s="448" t="str">
        <f t="shared" si="540"/>
        <v/>
      </c>
      <c r="AR355" s="21" t="str">
        <f t="shared" si="540"/>
        <v>2A</v>
      </c>
      <c r="AS355" s="21" t="str">
        <f t="shared" si="540"/>
        <v/>
      </c>
      <c r="AT355" s="21" t="str">
        <f t="shared" si="540"/>
        <v/>
      </c>
      <c r="AU355" s="498" t="str">
        <f t="shared" si="540"/>
        <v/>
      </c>
      <c r="AV355" s="51">
        <f t="shared" si="521"/>
        <v>18</v>
      </c>
      <c r="AX355" s="66"/>
      <c r="AY355" s="66"/>
      <c r="AZ355" s="66"/>
      <c r="BA355" s="66"/>
      <c r="BB355" s="66"/>
      <c r="BC355" s="66"/>
      <c r="BD355" s="66"/>
      <c r="BE355" s="66"/>
      <c r="BF355" s="66"/>
      <c r="BG355" s="66"/>
      <c r="BH355" s="66"/>
      <c r="BI355" s="66"/>
      <c r="BJ355" s="66"/>
      <c r="BK355" s="66"/>
      <c r="BL355" s="66"/>
      <c r="BM355" s="66"/>
      <c r="BN355" s="66"/>
      <c r="BO355" s="66"/>
      <c r="BP355" s="66"/>
      <c r="BQ355" s="66"/>
      <c r="BR355" s="66"/>
      <c r="BS355" s="66"/>
      <c r="BT355" s="66"/>
      <c r="BU355" s="66"/>
      <c r="BV355" s="66"/>
      <c r="BW355" s="66"/>
      <c r="BX355" s="66"/>
      <c r="BY355" s="66"/>
      <c r="BZ355" s="66"/>
      <c r="CA355" s="66"/>
      <c r="CB355" s="66"/>
      <c r="CC355" s="66"/>
      <c r="CD355" s="66"/>
      <c r="CE355" s="66"/>
      <c r="CF355" s="66"/>
      <c r="CG355" s="66"/>
      <c r="CH355" s="66"/>
      <c r="CI355" s="66"/>
      <c r="CJ355" s="66"/>
      <c r="CK355" s="66"/>
      <c r="CL355" s="66"/>
      <c r="CM355" s="66"/>
      <c r="CN355" s="66"/>
      <c r="CO355" s="66"/>
      <c r="CP355" s="66"/>
      <c r="CQ355" s="66"/>
      <c r="CR355" s="66"/>
      <c r="CS355" s="66"/>
      <c r="CT355" s="66"/>
      <c r="CU355" s="66"/>
      <c r="CV355" s="66"/>
      <c r="CW355" s="66"/>
      <c r="CX355" s="66"/>
      <c r="CY355" s="66"/>
      <c r="CZ355" s="66"/>
      <c r="DA355" s="66"/>
      <c r="DB355" s="66"/>
      <c r="DC355" s="66"/>
      <c r="DD355" s="66"/>
      <c r="DE355" s="66"/>
      <c r="DF355" s="66"/>
      <c r="DG355" s="66"/>
      <c r="DH355" s="66"/>
      <c r="DI355" s="66"/>
      <c r="DJ355" s="66"/>
      <c r="DK355" s="66"/>
      <c r="DL355" s="66"/>
      <c r="DM355" s="66"/>
      <c r="DN355" s="66"/>
      <c r="DO355" s="66"/>
      <c r="DP355" s="66"/>
    </row>
    <row r="356" spans="1:120" x14ac:dyDescent="0.25">
      <c r="A356" s="342">
        <f>DETAILS!AB45</f>
        <v>22</v>
      </c>
      <c r="B356" s="31" t="str">
        <f>DETAILS!AC42</f>
        <v>Ahmed</v>
      </c>
      <c r="C356" s="20" t="str">
        <f t="shared" ref="C356:AU356" si="541">IF(C314&lt;&gt;0,C314,"")</f>
        <v>BTC</v>
      </c>
      <c r="D356" s="21" t="str">
        <f t="shared" si="541"/>
        <v>BTC</v>
      </c>
      <c r="E356" s="21" t="str">
        <f t="shared" si="541"/>
        <v>BTC</v>
      </c>
      <c r="F356" s="21" t="str">
        <f t="shared" si="541"/>
        <v>9A</v>
      </c>
      <c r="G356" s="448" t="str">
        <f t="shared" si="541"/>
        <v/>
      </c>
      <c r="H356" s="21" t="str">
        <f t="shared" si="541"/>
        <v/>
      </c>
      <c r="I356" s="21" t="str">
        <f t="shared" si="541"/>
        <v>10A</v>
      </c>
      <c r="J356" s="21" t="str">
        <f t="shared" si="541"/>
        <v/>
      </c>
      <c r="K356" s="487" t="str">
        <f t="shared" si="541"/>
        <v/>
      </c>
      <c r="L356" s="20" t="str">
        <f t="shared" si="541"/>
        <v>BTC</v>
      </c>
      <c r="M356" s="21" t="str">
        <f t="shared" si="541"/>
        <v>BTC</v>
      </c>
      <c r="N356" s="21" t="str">
        <f t="shared" si="541"/>
        <v>BTC</v>
      </c>
      <c r="O356" s="21" t="str">
        <f t="shared" si="541"/>
        <v>9A</v>
      </c>
      <c r="P356" s="448" t="str">
        <f t="shared" si="541"/>
        <v/>
      </c>
      <c r="Q356" s="21" t="str">
        <f t="shared" si="541"/>
        <v/>
      </c>
      <c r="R356" s="21" t="str">
        <f t="shared" si="541"/>
        <v/>
      </c>
      <c r="S356" s="21" t="str">
        <f t="shared" si="541"/>
        <v/>
      </c>
      <c r="T356" s="487" t="str">
        <f t="shared" si="541"/>
        <v/>
      </c>
      <c r="U356" s="20" t="str">
        <f t="shared" si="541"/>
        <v>BTC</v>
      </c>
      <c r="V356" s="21" t="str">
        <f t="shared" si="541"/>
        <v>BTC</v>
      </c>
      <c r="W356" s="21" t="str">
        <f t="shared" si="541"/>
        <v>BTC</v>
      </c>
      <c r="X356" s="21" t="str">
        <f t="shared" si="541"/>
        <v/>
      </c>
      <c r="Y356" s="448" t="str">
        <f t="shared" si="541"/>
        <v/>
      </c>
      <c r="Z356" s="21" t="str">
        <f t="shared" si="541"/>
        <v>10A</v>
      </c>
      <c r="AA356" s="21" t="str">
        <f t="shared" si="541"/>
        <v/>
      </c>
      <c r="AB356" s="21" t="str">
        <f t="shared" si="541"/>
        <v/>
      </c>
      <c r="AC356" s="487" t="str">
        <f t="shared" si="541"/>
        <v/>
      </c>
      <c r="AD356" s="20" t="str">
        <f t="shared" si="541"/>
        <v>BTC</v>
      </c>
      <c r="AE356" s="21" t="str">
        <f t="shared" si="541"/>
        <v>BTC</v>
      </c>
      <c r="AF356" s="21" t="str">
        <f t="shared" si="541"/>
        <v>9A</v>
      </c>
      <c r="AG356" s="21" t="str">
        <f t="shared" si="541"/>
        <v/>
      </c>
      <c r="AH356" s="448" t="str">
        <f t="shared" si="541"/>
        <v/>
      </c>
      <c r="AI356" s="21" t="str">
        <f t="shared" si="541"/>
        <v/>
      </c>
      <c r="AJ356" s="21" t="str">
        <f t="shared" si="541"/>
        <v/>
      </c>
      <c r="AK356" s="21" t="str">
        <f t="shared" si="541"/>
        <v>10A</v>
      </c>
      <c r="AL356" s="487" t="str">
        <f t="shared" si="541"/>
        <v/>
      </c>
      <c r="AM356" s="20" t="str">
        <f t="shared" si="541"/>
        <v>BTC</v>
      </c>
      <c r="AN356" s="21" t="str">
        <f t="shared" si="541"/>
        <v>9A</v>
      </c>
      <c r="AO356" s="21" t="str">
        <f t="shared" si="541"/>
        <v/>
      </c>
      <c r="AP356" s="21" t="str">
        <f t="shared" si="541"/>
        <v/>
      </c>
      <c r="AQ356" s="448" t="str">
        <f t="shared" si="541"/>
        <v/>
      </c>
      <c r="AR356" s="21" t="str">
        <f t="shared" si="541"/>
        <v>10A</v>
      </c>
      <c r="AS356" s="21" t="str">
        <f t="shared" si="541"/>
        <v/>
      </c>
      <c r="AT356" s="21" t="str">
        <f t="shared" si="541"/>
        <v/>
      </c>
      <c r="AU356" s="498" t="str">
        <f t="shared" si="541"/>
        <v/>
      </c>
      <c r="AV356" s="51">
        <f t="shared" si="521"/>
        <v>20</v>
      </c>
      <c r="AX356" s="66"/>
      <c r="AY356" s="66"/>
      <c r="AZ356" s="66"/>
      <c r="BA356" s="66"/>
      <c r="BB356" s="66"/>
      <c r="BC356" s="66"/>
      <c r="BD356" s="66"/>
      <c r="BE356" s="66"/>
      <c r="BF356" s="66"/>
      <c r="BG356" s="66"/>
      <c r="BH356" s="66"/>
      <c r="BI356" s="66"/>
      <c r="BJ356" s="66"/>
      <c r="BK356" s="66"/>
      <c r="BL356" s="66"/>
      <c r="BM356" s="66"/>
      <c r="BN356" s="66"/>
      <c r="BO356" s="66"/>
      <c r="BP356" s="66"/>
      <c r="BQ356" s="66"/>
      <c r="BR356" s="66"/>
      <c r="BS356" s="66"/>
      <c r="BT356" s="66"/>
      <c r="BU356" s="66"/>
      <c r="BV356" s="66"/>
      <c r="BW356" s="66"/>
      <c r="BX356" s="66"/>
      <c r="BY356" s="66"/>
      <c r="BZ356" s="66"/>
      <c r="CA356" s="66"/>
      <c r="CB356" s="66"/>
      <c r="CC356" s="66"/>
      <c r="CD356" s="66"/>
      <c r="CE356" s="66"/>
      <c r="CF356" s="66"/>
      <c r="CG356" s="66"/>
      <c r="CH356" s="66"/>
      <c r="CI356" s="66"/>
      <c r="CJ356" s="66"/>
      <c r="CK356" s="66"/>
      <c r="CL356" s="66"/>
      <c r="CM356" s="66"/>
      <c r="CN356" s="66"/>
      <c r="CO356" s="66"/>
      <c r="CP356" s="66"/>
      <c r="CQ356" s="66"/>
      <c r="CR356" s="66"/>
      <c r="CS356" s="66"/>
      <c r="CT356" s="66"/>
      <c r="CU356" s="66"/>
      <c r="CV356" s="66"/>
      <c r="CW356" s="66"/>
      <c r="CX356" s="66"/>
      <c r="CY356" s="66"/>
      <c r="CZ356" s="66"/>
      <c r="DA356" s="66"/>
      <c r="DB356" s="66"/>
      <c r="DC356" s="66"/>
      <c r="DD356" s="66"/>
      <c r="DE356" s="66"/>
      <c r="DF356" s="66"/>
      <c r="DG356" s="66"/>
      <c r="DH356" s="66"/>
      <c r="DI356" s="66"/>
      <c r="DJ356" s="66"/>
      <c r="DK356" s="66"/>
      <c r="DL356" s="66"/>
      <c r="DM356" s="66"/>
      <c r="DN356" s="66"/>
      <c r="DO356" s="66"/>
      <c r="DP356" s="66"/>
    </row>
    <row r="357" spans="1:120" x14ac:dyDescent="0.25">
      <c r="A357" s="342">
        <f>DETAILS!AB46</f>
        <v>23</v>
      </c>
      <c r="B357" s="31" t="e">
        <f>DETAILS!#REF!</f>
        <v>#REF!</v>
      </c>
      <c r="C357" s="20" t="str">
        <f t="shared" ref="C357:AU357" si="542">IF(C315&lt;&gt;0,C315,"")</f>
        <v/>
      </c>
      <c r="D357" s="21" t="str">
        <f t="shared" si="542"/>
        <v>1A</v>
      </c>
      <c r="E357" s="21" t="str">
        <f t="shared" si="542"/>
        <v>4A</v>
      </c>
      <c r="F357" s="21" t="str">
        <f t="shared" si="542"/>
        <v>3A</v>
      </c>
      <c r="G357" s="448" t="str">
        <f t="shared" si="542"/>
        <v/>
      </c>
      <c r="H357" s="21" t="str">
        <f t="shared" si="542"/>
        <v/>
      </c>
      <c r="I357" s="21" t="str">
        <f t="shared" si="542"/>
        <v>2A</v>
      </c>
      <c r="J357" s="21" t="str">
        <f t="shared" si="542"/>
        <v/>
      </c>
      <c r="K357" s="487" t="str">
        <f t="shared" si="542"/>
        <v/>
      </c>
      <c r="L357" s="20" t="str">
        <f t="shared" si="542"/>
        <v>3A</v>
      </c>
      <c r="M357" s="21" t="str">
        <f t="shared" si="542"/>
        <v>1A</v>
      </c>
      <c r="N357" s="21" t="str">
        <f t="shared" si="542"/>
        <v>4A</v>
      </c>
      <c r="O357" s="21" t="str">
        <f t="shared" si="542"/>
        <v/>
      </c>
      <c r="P357" s="448" t="str">
        <f t="shared" si="542"/>
        <v/>
      </c>
      <c r="Q357" s="21" t="str">
        <f t="shared" si="542"/>
        <v>2A</v>
      </c>
      <c r="R357" s="21" t="str">
        <f t="shared" si="542"/>
        <v/>
      </c>
      <c r="S357" s="21" t="str">
        <f t="shared" si="542"/>
        <v/>
      </c>
      <c r="T357" s="487" t="str">
        <f t="shared" si="542"/>
        <v/>
      </c>
      <c r="U357" s="20" t="str">
        <f t="shared" si="542"/>
        <v/>
      </c>
      <c r="V357" s="21" t="str">
        <f t="shared" si="542"/>
        <v/>
      </c>
      <c r="W357" s="21" t="str">
        <f t="shared" si="542"/>
        <v/>
      </c>
      <c r="X357" s="21" t="str">
        <f t="shared" si="542"/>
        <v/>
      </c>
      <c r="Y357" s="448" t="str">
        <f t="shared" si="542"/>
        <v/>
      </c>
      <c r="Z357" s="21" t="str">
        <f t="shared" si="542"/>
        <v>1A</v>
      </c>
      <c r="AA357" s="21" t="str">
        <f t="shared" si="542"/>
        <v>2A</v>
      </c>
      <c r="AB357" s="21" t="str">
        <f t="shared" si="542"/>
        <v>3A</v>
      </c>
      <c r="AC357" s="487" t="str">
        <f t="shared" si="542"/>
        <v/>
      </c>
      <c r="AD357" s="20" t="str">
        <f t="shared" si="542"/>
        <v>3A</v>
      </c>
      <c r="AE357" s="21" t="str">
        <f t="shared" si="542"/>
        <v>1A</v>
      </c>
      <c r="AF357" s="21" t="str">
        <f t="shared" si="542"/>
        <v/>
      </c>
      <c r="AG357" s="21" t="str">
        <f t="shared" si="542"/>
        <v/>
      </c>
      <c r="AH357" s="448" t="str">
        <f t="shared" si="542"/>
        <v/>
      </c>
      <c r="AI357" s="21" t="str">
        <f t="shared" si="542"/>
        <v/>
      </c>
      <c r="AJ357" s="21" t="str">
        <f t="shared" si="542"/>
        <v/>
      </c>
      <c r="AK357" s="21" t="str">
        <f t="shared" si="542"/>
        <v>2A</v>
      </c>
      <c r="AL357" s="487" t="str">
        <f t="shared" si="542"/>
        <v/>
      </c>
      <c r="AM357" s="20" t="str">
        <f t="shared" si="542"/>
        <v/>
      </c>
      <c r="AN357" s="21" t="str">
        <f t="shared" si="542"/>
        <v>4A</v>
      </c>
      <c r="AO357" s="21" t="str">
        <f t="shared" si="542"/>
        <v>2A</v>
      </c>
      <c r="AP357" s="21" t="str">
        <f t="shared" si="542"/>
        <v/>
      </c>
      <c r="AQ357" s="448" t="str">
        <f t="shared" si="542"/>
        <v/>
      </c>
      <c r="AR357" s="21" t="str">
        <f t="shared" si="542"/>
        <v>1A</v>
      </c>
      <c r="AS357" s="21" t="str">
        <f t="shared" si="542"/>
        <v>3A</v>
      </c>
      <c r="AT357" s="21" t="str">
        <f t="shared" si="542"/>
        <v/>
      </c>
      <c r="AU357" s="498" t="str">
        <f t="shared" si="542"/>
        <v/>
      </c>
      <c r="AV357" s="51">
        <f t="shared" si="521"/>
        <v>18</v>
      </c>
      <c r="AX357" s="66"/>
      <c r="AY357" s="66"/>
      <c r="AZ357" s="66"/>
      <c r="BA357" s="66"/>
      <c r="BB357" s="66"/>
      <c r="BC357" s="66"/>
      <c r="BD357" s="66"/>
      <c r="BE357" s="66"/>
      <c r="BF357" s="66"/>
      <c r="BG357" s="66"/>
      <c r="BH357" s="66"/>
      <c r="BI357" s="66"/>
      <c r="BJ357" s="66"/>
      <c r="BK357" s="66"/>
      <c r="BL357" s="66"/>
      <c r="BM357" s="66"/>
      <c r="BN357" s="66"/>
      <c r="BO357" s="66"/>
      <c r="BP357" s="66"/>
      <c r="BQ357" s="66"/>
      <c r="BR357" s="66"/>
      <c r="BS357" s="66"/>
      <c r="BT357" s="66"/>
      <c r="BU357" s="66"/>
      <c r="BV357" s="66"/>
      <c r="BW357" s="66"/>
      <c r="BX357" s="66"/>
      <c r="BY357" s="66"/>
      <c r="BZ357" s="66"/>
      <c r="CA357" s="66"/>
      <c r="CB357" s="66"/>
      <c r="CC357" s="66"/>
      <c r="CD357" s="66"/>
      <c r="CE357" s="66"/>
      <c r="CF357" s="66"/>
      <c r="CG357" s="66"/>
      <c r="CH357" s="66"/>
      <c r="CI357" s="66"/>
      <c r="CJ357" s="66"/>
      <c r="CK357" s="66"/>
      <c r="CL357" s="66"/>
      <c r="CM357" s="66"/>
      <c r="CN357" s="66"/>
      <c r="CO357" s="66"/>
      <c r="CP357" s="66"/>
      <c r="CQ357" s="66"/>
      <c r="CR357" s="66"/>
      <c r="CS357" s="66"/>
      <c r="CT357" s="66"/>
      <c r="CU357" s="66"/>
      <c r="CV357" s="66"/>
      <c r="CW357" s="66"/>
      <c r="CX357" s="66"/>
      <c r="CY357" s="66"/>
      <c r="CZ357" s="66"/>
      <c r="DA357" s="66"/>
      <c r="DB357" s="66"/>
      <c r="DC357" s="66"/>
      <c r="DD357" s="66"/>
      <c r="DE357" s="66"/>
      <c r="DF357" s="66"/>
      <c r="DG357" s="66"/>
      <c r="DH357" s="66"/>
      <c r="DI357" s="66"/>
      <c r="DJ357" s="66"/>
      <c r="DK357" s="66"/>
      <c r="DL357" s="66"/>
      <c r="DM357" s="66"/>
      <c r="DN357" s="66"/>
      <c r="DO357" s="66"/>
      <c r="DP357" s="66"/>
    </row>
    <row r="358" spans="1:120" x14ac:dyDescent="0.25">
      <c r="A358" s="342">
        <f>DETAILS!AB47</f>
        <v>0</v>
      </c>
      <c r="B358" s="31" t="str">
        <f>DETAILS!AC43</f>
        <v>Naushadh</v>
      </c>
      <c r="C358" s="20" t="str">
        <f t="shared" ref="C358:AU358" si="543">IF(C316&lt;&gt;0,C316,"")</f>
        <v/>
      </c>
      <c r="D358" s="21" t="str">
        <f t="shared" si="543"/>
        <v/>
      </c>
      <c r="E358" s="21" t="str">
        <f t="shared" si="543"/>
        <v/>
      </c>
      <c r="F358" s="21" t="str">
        <f t="shared" si="543"/>
        <v/>
      </c>
      <c r="G358" s="448" t="str">
        <f t="shared" si="543"/>
        <v/>
      </c>
      <c r="H358" s="21" t="str">
        <f t="shared" si="543"/>
        <v/>
      </c>
      <c r="I358" s="21" t="str">
        <f t="shared" si="543"/>
        <v/>
      </c>
      <c r="J358" s="21" t="str">
        <f t="shared" si="543"/>
        <v/>
      </c>
      <c r="K358" s="487" t="str">
        <f t="shared" si="543"/>
        <v/>
      </c>
      <c r="L358" s="20" t="str">
        <f t="shared" si="543"/>
        <v/>
      </c>
      <c r="M358" s="21" t="str">
        <f t="shared" si="543"/>
        <v/>
      </c>
      <c r="N358" s="21" t="str">
        <f t="shared" si="543"/>
        <v/>
      </c>
      <c r="O358" s="21" t="str">
        <f t="shared" si="543"/>
        <v/>
      </c>
      <c r="P358" s="448" t="str">
        <f t="shared" si="543"/>
        <v/>
      </c>
      <c r="Q358" s="21" t="str">
        <f t="shared" si="543"/>
        <v/>
      </c>
      <c r="R358" s="21" t="str">
        <f t="shared" si="543"/>
        <v/>
      </c>
      <c r="S358" s="21" t="str">
        <f t="shared" si="543"/>
        <v/>
      </c>
      <c r="T358" s="487" t="str">
        <f t="shared" si="543"/>
        <v/>
      </c>
      <c r="U358" s="20" t="str">
        <f t="shared" si="543"/>
        <v/>
      </c>
      <c r="V358" s="21" t="str">
        <f t="shared" si="543"/>
        <v/>
      </c>
      <c r="W358" s="21" t="str">
        <f t="shared" si="543"/>
        <v/>
      </c>
      <c r="X358" s="21" t="str">
        <f t="shared" si="543"/>
        <v/>
      </c>
      <c r="Y358" s="448" t="str">
        <f t="shared" si="543"/>
        <v/>
      </c>
      <c r="Z358" s="21" t="str">
        <f t="shared" si="543"/>
        <v/>
      </c>
      <c r="AA358" s="21" t="str">
        <f t="shared" si="543"/>
        <v/>
      </c>
      <c r="AB358" s="21" t="str">
        <f t="shared" si="543"/>
        <v/>
      </c>
      <c r="AC358" s="487" t="str">
        <f t="shared" si="543"/>
        <v/>
      </c>
      <c r="AD358" s="20" t="str">
        <f t="shared" si="543"/>
        <v/>
      </c>
      <c r="AE358" s="21" t="str">
        <f t="shared" si="543"/>
        <v/>
      </c>
      <c r="AF358" s="21" t="str">
        <f t="shared" si="543"/>
        <v/>
      </c>
      <c r="AG358" s="21" t="str">
        <f t="shared" si="543"/>
        <v/>
      </c>
      <c r="AH358" s="448" t="str">
        <f t="shared" si="543"/>
        <v/>
      </c>
      <c r="AI358" s="21" t="str">
        <f t="shared" si="543"/>
        <v/>
      </c>
      <c r="AJ358" s="21" t="str">
        <f t="shared" si="543"/>
        <v/>
      </c>
      <c r="AK358" s="21" t="str">
        <f t="shared" si="543"/>
        <v/>
      </c>
      <c r="AL358" s="487" t="str">
        <f t="shared" si="543"/>
        <v/>
      </c>
      <c r="AM358" s="20" t="str">
        <f t="shared" si="543"/>
        <v/>
      </c>
      <c r="AN358" s="21" t="str">
        <f t="shared" si="543"/>
        <v/>
      </c>
      <c r="AO358" s="21" t="str">
        <f t="shared" si="543"/>
        <v/>
      </c>
      <c r="AP358" s="21" t="str">
        <f t="shared" si="543"/>
        <v/>
      </c>
      <c r="AQ358" s="448" t="str">
        <f t="shared" si="543"/>
        <v/>
      </c>
      <c r="AR358" s="21" t="str">
        <f t="shared" si="543"/>
        <v/>
      </c>
      <c r="AS358" s="21" t="str">
        <f t="shared" si="543"/>
        <v/>
      </c>
      <c r="AT358" s="21" t="str">
        <f t="shared" si="543"/>
        <v/>
      </c>
      <c r="AU358" s="498" t="str">
        <f t="shared" si="543"/>
        <v/>
      </c>
      <c r="AV358" s="51">
        <f t="shared" si="521"/>
        <v>0</v>
      </c>
      <c r="AX358" s="66"/>
      <c r="AY358" s="66"/>
      <c r="AZ358" s="66"/>
      <c r="BA358" s="66"/>
      <c r="BB358" s="66"/>
      <c r="BC358" s="66"/>
      <c r="BD358" s="66"/>
      <c r="BE358" s="66"/>
      <c r="BF358" s="66"/>
      <c r="BG358" s="66"/>
      <c r="BH358" s="66"/>
      <c r="BI358" s="66"/>
      <c r="BJ358" s="66"/>
      <c r="BK358" s="66"/>
      <c r="BL358" s="66"/>
      <c r="BM358" s="66"/>
      <c r="BN358" s="66"/>
      <c r="BO358" s="66"/>
      <c r="BP358" s="66"/>
      <c r="BQ358" s="66"/>
      <c r="BR358" s="66"/>
      <c r="BS358" s="66"/>
      <c r="BT358" s="66"/>
      <c r="BU358" s="66"/>
      <c r="BV358" s="66"/>
      <c r="BW358" s="66"/>
      <c r="BX358" s="66"/>
      <c r="BY358" s="66"/>
      <c r="BZ358" s="66"/>
      <c r="CA358" s="66"/>
      <c r="CB358" s="66"/>
      <c r="CC358" s="66"/>
      <c r="CD358" s="66"/>
      <c r="CE358" s="66"/>
      <c r="CF358" s="66"/>
      <c r="CG358" s="66"/>
      <c r="CH358" s="66"/>
      <c r="CI358" s="66"/>
      <c r="CJ358" s="66"/>
      <c r="CK358" s="66"/>
      <c r="CL358" s="66"/>
      <c r="CM358" s="66"/>
      <c r="CN358" s="66"/>
      <c r="CO358" s="66"/>
      <c r="CP358" s="66"/>
      <c r="CQ358" s="66"/>
      <c r="CR358" s="66"/>
      <c r="CS358" s="66"/>
      <c r="CT358" s="66"/>
      <c r="CU358" s="66"/>
      <c r="CV358" s="66"/>
      <c r="CW358" s="66"/>
      <c r="CX358" s="66"/>
      <c r="CY358" s="66"/>
      <c r="CZ358" s="66"/>
      <c r="DA358" s="66"/>
      <c r="DB358" s="66"/>
      <c r="DC358" s="66"/>
      <c r="DD358" s="66"/>
      <c r="DE358" s="66"/>
      <c r="DF358" s="66"/>
      <c r="DG358" s="66"/>
      <c r="DH358" s="66"/>
      <c r="DI358" s="66"/>
      <c r="DJ358" s="66"/>
      <c r="DK358" s="66"/>
      <c r="DL358" s="66"/>
      <c r="DM358" s="66"/>
      <c r="DN358" s="66"/>
      <c r="DO358" s="66"/>
      <c r="DP358" s="66"/>
    </row>
    <row r="359" spans="1:120" x14ac:dyDescent="0.25">
      <c r="A359" s="342">
        <f>DETAILS!AB48</f>
        <v>0</v>
      </c>
      <c r="B359" s="31" t="e">
        <f>DETAILS!#REF!</f>
        <v>#REF!</v>
      </c>
      <c r="C359" s="20" t="str">
        <f t="shared" ref="C359:AU359" si="544">IF(C317&lt;&gt;0,C317,"")</f>
        <v/>
      </c>
      <c r="D359" s="21" t="str">
        <f t="shared" si="544"/>
        <v/>
      </c>
      <c r="E359" s="21" t="str">
        <f t="shared" si="544"/>
        <v/>
      </c>
      <c r="F359" s="21" t="str">
        <f t="shared" si="544"/>
        <v/>
      </c>
      <c r="G359" s="448" t="str">
        <f t="shared" si="544"/>
        <v/>
      </c>
      <c r="H359" s="21" t="str">
        <f t="shared" si="544"/>
        <v/>
      </c>
      <c r="I359" s="21" t="str">
        <f t="shared" si="544"/>
        <v/>
      </c>
      <c r="J359" s="21" t="str">
        <f t="shared" si="544"/>
        <v/>
      </c>
      <c r="K359" s="487" t="str">
        <f t="shared" si="544"/>
        <v/>
      </c>
      <c r="L359" s="20" t="str">
        <f t="shared" si="544"/>
        <v/>
      </c>
      <c r="M359" s="21" t="str">
        <f t="shared" si="544"/>
        <v/>
      </c>
      <c r="N359" s="21" t="str">
        <f t="shared" si="544"/>
        <v/>
      </c>
      <c r="O359" s="21" t="str">
        <f t="shared" si="544"/>
        <v/>
      </c>
      <c r="P359" s="448" t="str">
        <f t="shared" si="544"/>
        <v/>
      </c>
      <c r="Q359" s="21" t="str">
        <f t="shared" si="544"/>
        <v/>
      </c>
      <c r="R359" s="21" t="str">
        <f t="shared" si="544"/>
        <v/>
      </c>
      <c r="S359" s="21" t="str">
        <f t="shared" si="544"/>
        <v/>
      </c>
      <c r="T359" s="487" t="str">
        <f t="shared" si="544"/>
        <v/>
      </c>
      <c r="U359" s="20" t="str">
        <f t="shared" si="544"/>
        <v/>
      </c>
      <c r="V359" s="21" t="str">
        <f t="shared" si="544"/>
        <v/>
      </c>
      <c r="W359" s="21" t="str">
        <f t="shared" si="544"/>
        <v/>
      </c>
      <c r="X359" s="21" t="str">
        <f t="shared" si="544"/>
        <v/>
      </c>
      <c r="Y359" s="448" t="str">
        <f t="shared" si="544"/>
        <v/>
      </c>
      <c r="Z359" s="21" t="str">
        <f t="shared" si="544"/>
        <v/>
      </c>
      <c r="AA359" s="21" t="str">
        <f t="shared" si="544"/>
        <v/>
      </c>
      <c r="AB359" s="21" t="str">
        <f t="shared" si="544"/>
        <v/>
      </c>
      <c r="AC359" s="487" t="str">
        <f t="shared" si="544"/>
        <v/>
      </c>
      <c r="AD359" s="20" t="str">
        <f t="shared" si="544"/>
        <v/>
      </c>
      <c r="AE359" s="21" t="str">
        <f t="shared" si="544"/>
        <v/>
      </c>
      <c r="AF359" s="21" t="str">
        <f t="shared" si="544"/>
        <v/>
      </c>
      <c r="AG359" s="21" t="str">
        <f t="shared" si="544"/>
        <v/>
      </c>
      <c r="AH359" s="448" t="str">
        <f t="shared" si="544"/>
        <v/>
      </c>
      <c r="AI359" s="21" t="str">
        <f t="shared" si="544"/>
        <v/>
      </c>
      <c r="AJ359" s="21" t="str">
        <f t="shared" si="544"/>
        <v/>
      </c>
      <c r="AK359" s="21" t="str">
        <f t="shared" si="544"/>
        <v/>
      </c>
      <c r="AL359" s="487" t="str">
        <f t="shared" si="544"/>
        <v/>
      </c>
      <c r="AM359" s="20" t="str">
        <f t="shared" si="544"/>
        <v/>
      </c>
      <c r="AN359" s="21" t="str">
        <f t="shared" si="544"/>
        <v/>
      </c>
      <c r="AO359" s="21" t="str">
        <f t="shared" si="544"/>
        <v/>
      </c>
      <c r="AP359" s="21" t="str">
        <f t="shared" si="544"/>
        <v/>
      </c>
      <c r="AQ359" s="448" t="str">
        <f t="shared" si="544"/>
        <v/>
      </c>
      <c r="AR359" s="21" t="str">
        <f t="shared" si="544"/>
        <v/>
      </c>
      <c r="AS359" s="21" t="str">
        <f t="shared" si="544"/>
        <v/>
      </c>
      <c r="AT359" s="21" t="str">
        <f t="shared" si="544"/>
        <v/>
      </c>
      <c r="AU359" s="498" t="str">
        <f t="shared" si="544"/>
        <v/>
      </c>
      <c r="AV359" s="51">
        <f t="shared" si="521"/>
        <v>0</v>
      </c>
      <c r="AX359" s="66"/>
      <c r="AY359" s="66"/>
      <c r="AZ359" s="66"/>
      <c r="BA359" s="66"/>
      <c r="BB359" s="66"/>
      <c r="BC359" s="66"/>
      <c r="BD359" s="66"/>
      <c r="BE359" s="66"/>
      <c r="BF359" s="66"/>
      <c r="BG359" s="66"/>
      <c r="BH359" s="66"/>
      <c r="BI359" s="66"/>
      <c r="BJ359" s="66"/>
      <c r="BK359" s="66"/>
      <c r="BL359" s="66"/>
      <c r="BM359" s="66"/>
      <c r="BN359" s="66"/>
      <c r="BO359" s="66"/>
      <c r="BP359" s="66"/>
      <c r="BQ359" s="66"/>
      <c r="BR359" s="66"/>
      <c r="BS359" s="66"/>
      <c r="BT359" s="66"/>
      <c r="BU359" s="66"/>
      <c r="BV359" s="66"/>
      <c r="BW359" s="66"/>
      <c r="BX359" s="66"/>
      <c r="BY359" s="66"/>
      <c r="BZ359" s="66"/>
      <c r="CA359" s="66"/>
      <c r="CB359" s="66"/>
      <c r="CC359" s="66"/>
      <c r="CD359" s="66"/>
      <c r="CE359" s="66"/>
      <c r="CF359" s="66"/>
      <c r="CG359" s="66"/>
      <c r="CH359" s="66"/>
      <c r="CI359" s="66"/>
      <c r="CJ359" s="66"/>
      <c r="CK359" s="66"/>
      <c r="CL359" s="66"/>
      <c r="CM359" s="66"/>
      <c r="CN359" s="66"/>
      <c r="CO359" s="66"/>
      <c r="CP359" s="66"/>
      <c r="CQ359" s="66"/>
      <c r="CR359" s="66"/>
      <c r="CS359" s="66"/>
      <c r="CT359" s="66"/>
      <c r="CU359" s="66"/>
      <c r="CV359" s="66"/>
      <c r="CW359" s="66"/>
      <c r="CX359" s="66"/>
      <c r="CY359" s="66"/>
      <c r="CZ359" s="66"/>
      <c r="DA359" s="66"/>
      <c r="DB359" s="66"/>
      <c r="DC359" s="66"/>
      <c r="DD359" s="66"/>
      <c r="DE359" s="66"/>
      <c r="DF359" s="66"/>
      <c r="DG359" s="66"/>
      <c r="DH359" s="66"/>
      <c r="DI359" s="66"/>
      <c r="DJ359" s="66"/>
      <c r="DK359" s="66"/>
      <c r="DL359" s="66"/>
      <c r="DM359" s="66"/>
      <c r="DN359" s="66"/>
      <c r="DO359" s="66"/>
      <c r="DP359" s="66"/>
    </row>
    <row r="360" spans="1:120" x14ac:dyDescent="0.25">
      <c r="A360" s="342">
        <f>DETAILS!AB49</f>
        <v>0</v>
      </c>
      <c r="B360" s="31" t="str">
        <f>DETAILS!AC44</f>
        <v>Muna</v>
      </c>
      <c r="C360" s="20" t="str">
        <f t="shared" ref="C360:AU360" si="545">IF(C318&lt;&gt;0,C318,"")</f>
        <v/>
      </c>
      <c r="D360" s="21" t="str">
        <f t="shared" si="545"/>
        <v/>
      </c>
      <c r="E360" s="21" t="str">
        <f t="shared" si="545"/>
        <v/>
      </c>
      <c r="F360" s="21" t="str">
        <f t="shared" si="545"/>
        <v/>
      </c>
      <c r="G360" s="448" t="str">
        <f t="shared" si="545"/>
        <v/>
      </c>
      <c r="H360" s="21" t="str">
        <f t="shared" si="545"/>
        <v/>
      </c>
      <c r="I360" s="21" t="str">
        <f t="shared" si="545"/>
        <v/>
      </c>
      <c r="J360" s="21" t="str">
        <f t="shared" si="545"/>
        <v/>
      </c>
      <c r="K360" s="487" t="str">
        <f t="shared" si="545"/>
        <v/>
      </c>
      <c r="L360" s="20" t="str">
        <f t="shared" si="545"/>
        <v/>
      </c>
      <c r="M360" s="21" t="str">
        <f t="shared" si="545"/>
        <v/>
      </c>
      <c r="N360" s="21" t="str">
        <f t="shared" si="545"/>
        <v/>
      </c>
      <c r="O360" s="21" t="str">
        <f t="shared" si="545"/>
        <v/>
      </c>
      <c r="P360" s="448" t="str">
        <f t="shared" si="545"/>
        <v/>
      </c>
      <c r="Q360" s="21" t="str">
        <f t="shared" si="545"/>
        <v/>
      </c>
      <c r="R360" s="21" t="str">
        <f t="shared" si="545"/>
        <v/>
      </c>
      <c r="S360" s="21" t="str">
        <f t="shared" si="545"/>
        <v/>
      </c>
      <c r="T360" s="487" t="str">
        <f t="shared" si="545"/>
        <v/>
      </c>
      <c r="U360" s="20" t="str">
        <f t="shared" si="545"/>
        <v/>
      </c>
      <c r="V360" s="21" t="str">
        <f t="shared" si="545"/>
        <v/>
      </c>
      <c r="W360" s="21" t="str">
        <f t="shared" si="545"/>
        <v/>
      </c>
      <c r="X360" s="21" t="str">
        <f t="shared" si="545"/>
        <v/>
      </c>
      <c r="Y360" s="448" t="str">
        <f t="shared" si="545"/>
        <v/>
      </c>
      <c r="Z360" s="21" t="str">
        <f t="shared" si="545"/>
        <v/>
      </c>
      <c r="AA360" s="21" t="str">
        <f t="shared" si="545"/>
        <v/>
      </c>
      <c r="AB360" s="21" t="str">
        <f t="shared" si="545"/>
        <v/>
      </c>
      <c r="AC360" s="487" t="str">
        <f t="shared" si="545"/>
        <v/>
      </c>
      <c r="AD360" s="20" t="str">
        <f t="shared" si="545"/>
        <v/>
      </c>
      <c r="AE360" s="21" t="str">
        <f t="shared" si="545"/>
        <v/>
      </c>
      <c r="AF360" s="21" t="str">
        <f t="shared" si="545"/>
        <v/>
      </c>
      <c r="AG360" s="21" t="str">
        <f t="shared" si="545"/>
        <v/>
      </c>
      <c r="AH360" s="448" t="str">
        <f t="shared" si="545"/>
        <v/>
      </c>
      <c r="AI360" s="21" t="str">
        <f t="shared" si="545"/>
        <v/>
      </c>
      <c r="AJ360" s="21" t="str">
        <f t="shared" si="545"/>
        <v/>
      </c>
      <c r="AK360" s="21" t="str">
        <f t="shared" si="545"/>
        <v/>
      </c>
      <c r="AL360" s="487" t="str">
        <f t="shared" si="545"/>
        <v/>
      </c>
      <c r="AM360" s="20" t="str">
        <f t="shared" si="545"/>
        <v/>
      </c>
      <c r="AN360" s="21" t="str">
        <f t="shared" si="545"/>
        <v/>
      </c>
      <c r="AO360" s="21" t="str">
        <f t="shared" si="545"/>
        <v/>
      </c>
      <c r="AP360" s="21" t="str">
        <f t="shared" si="545"/>
        <v/>
      </c>
      <c r="AQ360" s="448" t="str">
        <f t="shared" si="545"/>
        <v/>
      </c>
      <c r="AR360" s="21" t="str">
        <f t="shared" si="545"/>
        <v/>
      </c>
      <c r="AS360" s="21" t="str">
        <f t="shared" si="545"/>
        <v/>
      </c>
      <c r="AT360" s="21" t="str">
        <f t="shared" si="545"/>
        <v/>
      </c>
      <c r="AU360" s="498" t="str">
        <f t="shared" si="545"/>
        <v/>
      </c>
      <c r="AV360" s="51">
        <f t="shared" si="521"/>
        <v>0</v>
      </c>
      <c r="AX360" s="66"/>
      <c r="AY360" s="66"/>
      <c r="AZ360" s="66"/>
      <c r="BA360" s="66"/>
      <c r="BB360" s="66"/>
      <c r="BC360" s="66"/>
      <c r="BD360" s="66"/>
      <c r="BE360" s="66"/>
      <c r="BF360" s="66"/>
      <c r="BG360" s="66"/>
      <c r="BH360" s="66"/>
      <c r="BI360" s="66"/>
      <c r="BJ360" s="66"/>
      <c r="BK360" s="66"/>
      <c r="BL360" s="66"/>
      <c r="BM360" s="66"/>
      <c r="BN360" s="66"/>
      <c r="BO360" s="66"/>
      <c r="BP360" s="66"/>
      <c r="BQ360" s="66"/>
      <c r="BR360" s="66"/>
      <c r="BS360" s="66"/>
      <c r="BT360" s="66"/>
      <c r="BU360" s="66"/>
      <c r="BV360" s="66"/>
      <c r="BW360" s="66"/>
      <c r="BX360" s="66"/>
      <c r="BY360" s="66"/>
      <c r="BZ360" s="66"/>
      <c r="CA360" s="66"/>
      <c r="CB360" s="66"/>
      <c r="CC360" s="66"/>
      <c r="CD360" s="66"/>
      <c r="CE360" s="66"/>
      <c r="CF360" s="66"/>
      <c r="CG360" s="66"/>
      <c r="CH360" s="66"/>
      <c r="CI360" s="66"/>
      <c r="CJ360" s="66"/>
      <c r="CK360" s="66"/>
      <c r="CL360" s="66"/>
      <c r="CM360" s="66"/>
      <c r="CN360" s="66"/>
      <c r="CO360" s="66"/>
      <c r="CP360" s="66"/>
      <c r="CQ360" s="66"/>
      <c r="CR360" s="66"/>
      <c r="CS360" s="66"/>
      <c r="CT360" s="66"/>
      <c r="CU360" s="66"/>
      <c r="CV360" s="66"/>
      <c r="CW360" s="66"/>
      <c r="CX360" s="66"/>
      <c r="CY360" s="66"/>
      <c r="CZ360" s="66"/>
      <c r="DA360" s="66"/>
      <c r="DB360" s="66"/>
      <c r="DC360" s="66"/>
      <c r="DD360" s="66"/>
      <c r="DE360" s="66"/>
      <c r="DF360" s="66"/>
      <c r="DG360" s="66"/>
      <c r="DH360" s="66"/>
      <c r="DI360" s="66"/>
      <c r="DJ360" s="66"/>
      <c r="DK360" s="66"/>
      <c r="DL360" s="66"/>
      <c r="DM360" s="66"/>
      <c r="DN360" s="66"/>
      <c r="DO360" s="66"/>
      <c r="DP360" s="66"/>
    </row>
    <row r="361" spans="1:120" x14ac:dyDescent="0.25">
      <c r="A361" s="342">
        <f>DETAILS!AB50</f>
        <v>0</v>
      </c>
      <c r="B361" s="31" t="e">
        <f>DETAILS!#REF!</f>
        <v>#REF!</v>
      </c>
      <c r="C361" s="20" t="str">
        <f t="shared" ref="C361:AU361" si="546">IF(C319&lt;&gt;0,C319,"")</f>
        <v/>
      </c>
      <c r="D361" s="21" t="str">
        <f t="shared" si="546"/>
        <v/>
      </c>
      <c r="E361" s="21" t="str">
        <f t="shared" si="546"/>
        <v/>
      </c>
      <c r="F361" s="21" t="str">
        <f t="shared" si="546"/>
        <v/>
      </c>
      <c r="G361" s="448" t="str">
        <f t="shared" si="546"/>
        <v/>
      </c>
      <c r="H361" s="21" t="str">
        <f t="shared" si="546"/>
        <v/>
      </c>
      <c r="I361" s="21" t="str">
        <f t="shared" si="546"/>
        <v/>
      </c>
      <c r="J361" s="21" t="str">
        <f t="shared" si="546"/>
        <v/>
      </c>
      <c r="K361" s="487" t="str">
        <f t="shared" si="546"/>
        <v/>
      </c>
      <c r="L361" s="20" t="str">
        <f t="shared" si="546"/>
        <v/>
      </c>
      <c r="M361" s="21" t="str">
        <f t="shared" si="546"/>
        <v/>
      </c>
      <c r="N361" s="21" t="str">
        <f t="shared" si="546"/>
        <v/>
      </c>
      <c r="O361" s="21" t="str">
        <f t="shared" si="546"/>
        <v/>
      </c>
      <c r="P361" s="448" t="str">
        <f t="shared" si="546"/>
        <v/>
      </c>
      <c r="Q361" s="21" t="str">
        <f t="shared" si="546"/>
        <v/>
      </c>
      <c r="R361" s="21" t="str">
        <f t="shared" si="546"/>
        <v/>
      </c>
      <c r="S361" s="21" t="str">
        <f t="shared" si="546"/>
        <v/>
      </c>
      <c r="T361" s="487" t="str">
        <f t="shared" si="546"/>
        <v/>
      </c>
      <c r="U361" s="20" t="str">
        <f t="shared" si="546"/>
        <v/>
      </c>
      <c r="V361" s="21" t="str">
        <f t="shared" si="546"/>
        <v/>
      </c>
      <c r="W361" s="21" t="str">
        <f t="shared" si="546"/>
        <v/>
      </c>
      <c r="X361" s="21" t="str">
        <f t="shared" si="546"/>
        <v/>
      </c>
      <c r="Y361" s="448" t="str">
        <f t="shared" si="546"/>
        <v/>
      </c>
      <c r="Z361" s="21" t="str">
        <f t="shared" si="546"/>
        <v/>
      </c>
      <c r="AA361" s="21" t="str">
        <f t="shared" si="546"/>
        <v/>
      </c>
      <c r="AB361" s="21" t="str">
        <f t="shared" si="546"/>
        <v/>
      </c>
      <c r="AC361" s="487" t="str">
        <f t="shared" si="546"/>
        <v/>
      </c>
      <c r="AD361" s="20" t="str">
        <f t="shared" si="546"/>
        <v/>
      </c>
      <c r="AE361" s="21" t="str">
        <f t="shared" si="546"/>
        <v/>
      </c>
      <c r="AF361" s="21" t="str">
        <f t="shared" si="546"/>
        <v/>
      </c>
      <c r="AG361" s="21" t="str">
        <f t="shared" si="546"/>
        <v/>
      </c>
      <c r="AH361" s="448" t="str">
        <f t="shared" si="546"/>
        <v/>
      </c>
      <c r="AI361" s="21" t="str">
        <f t="shared" si="546"/>
        <v/>
      </c>
      <c r="AJ361" s="21" t="str">
        <f t="shared" si="546"/>
        <v/>
      </c>
      <c r="AK361" s="21" t="str">
        <f t="shared" si="546"/>
        <v/>
      </c>
      <c r="AL361" s="487" t="str">
        <f t="shared" si="546"/>
        <v/>
      </c>
      <c r="AM361" s="20" t="str">
        <f t="shared" si="546"/>
        <v/>
      </c>
      <c r="AN361" s="21" t="str">
        <f t="shared" si="546"/>
        <v/>
      </c>
      <c r="AO361" s="21" t="str">
        <f t="shared" si="546"/>
        <v/>
      </c>
      <c r="AP361" s="21" t="str">
        <f t="shared" si="546"/>
        <v/>
      </c>
      <c r="AQ361" s="448" t="str">
        <f t="shared" si="546"/>
        <v/>
      </c>
      <c r="AR361" s="21" t="str">
        <f t="shared" si="546"/>
        <v/>
      </c>
      <c r="AS361" s="21" t="str">
        <f t="shared" si="546"/>
        <v/>
      </c>
      <c r="AT361" s="21" t="str">
        <f t="shared" si="546"/>
        <v/>
      </c>
      <c r="AU361" s="498" t="str">
        <f t="shared" si="546"/>
        <v/>
      </c>
      <c r="AV361" s="51">
        <f t="shared" si="521"/>
        <v>0</v>
      </c>
      <c r="AX361" s="66"/>
      <c r="AY361" s="66"/>
      <c r="AZ361" s="66"/>
      <c r="BA361" s="66"/>
      <c r="BB361" s="66"/>
      <c r="BC361" s="66"/>
      <c r="BD361" s="66"/>
      <c r="BE361" s="66"/>
      <c r="BF361" s="66"/>
      <c r="BG361" s="66"/>
      <c r="BH361" s="66"/>
      <c r="BI361" s="66"/>
      <c r="BJ361" s="66"/>
      <c r="BK361" s="66"/>
      <c r="BL361" s="66"/>
      <c r="BM361" s="66"/>
      <c r="BN361" s="66"/>
      <c r="BO361" s="66"/>
      <c r="BP361" s="66"/>
      <c r="BQ361" s="66"/>
      <c r="BR361" s="66"/>
      <c r="BS361" s="66"/>
      <c r="BT361" s="66"/>
      <c r="BU361" s="66"/>
      <c r="BV361" s="66"/>
      <c r="BW361" s="66"/>
      <c r="BX361" s="66"/>
      <c r="BY361" s="66"/>
      <c r="BZ361" s="66"/>
      <c r="CA361" s="66"/>
      <c r="CB361" s="66"/>
      <c r="CC361" s="66"/>
      <c r="CD361" s="66"/>
      <c r="CE361" s="66"/>
      <c r="CF361" s="66"/>
      <c r="CG361" s="66"/>
      <c r="CH361" s="66"/>
      <c r="CI361" s="66"/>
      <c r="CJ361" s="66"/>
      <c r="CK361" s="66"/>
      <c r="CL361" s="66"/>
      <c r="CM361" s="66"/>
      <c r="CN361" s="66"/>
      <c r="CO361" s="66"/>
      <c r="CP361" s="66"/>
      <c r="CQ361" s="66"/>
      <c r="CR361" s="66"/>
      <c r="CS361" s="66"/>
      <c r="CT361" s="66"/>
      <c r="CU361" s="66"/>
      <c r="CV361" s="66"/>
      <c r="CW361" s="66"/>
      <c r="CX361" s="66"/>
      <c r="CY361" s="66"/>
      <c r="CZ361" s="66"/>
      <c r="DA361" s="66"/>
      <c r="DB361" s="66"/>
      <c r="DC361" s="66"/>
      <c r="DD361" s="66"/>
      <c r="DE361" s="66"/>
      <c r="DF361" s="66"/>
      <c r="DG361" s="66"/>
      <c r="DH361" s="66"/>
      <c r="DI361" s="66"/>
      <c r="DJ361" s="66"/>
      <c r="DK361" s="66"/>
      <c r="DL361" s="66"/>
      <c r="DM361" s="66"/>
      <c r="DN361" s="66"/>
      <c r="DO361" s="66"/>
      <c r="DP361" s="66"/>
    </row>
    <row r="362" spans="1:120" x14ac:dyDescent="0.25">
      <c r="A362" s="342">
        <f>DETAILS!AB51</f>
        <v>0</v>
      </c>
      <c r="B362" s="31" t="e">
        <f>DETAILS!#REF!</f>
        <v>#REF!</v>
      </c>
      <c r="C362" s="20" t="str">
        <f t="shared" ref="C362:AU362" si="547">IF(C320&lt;&gt;0,C320,"")</f>
        <v/>
      </c>
      <c r="D362" s="21" t="str">
        <f t="shared" si="547"/>
        <v/>
      </c>
      <c r="E362" s="21" t="str">
        <f t="shared" si="547"/>
        <v/>
      </c>
      <c r="F362" s="21" t="str">
        <f t="shared" si="547"/>
        <v/>
      </c>
      <c r="G362" s="448" t="str">
        <f t="shared" si="547"/>
        <v/>
      </c>
      <c r="H362" s="21" t="str">
        <f t="shared" si="547"/>
        <v/>
      </c>
      <c r="I362" s="21" t="str">
        <f t="shared" si="547"/>
        <v/>
      </c>
      <c r="J362" s="21" t="str">
        <f t="shared" si="547"/>
        <v/>
      </c>
      <c r="K362" s="487" t="str">
        <f t="shared" si="547"/>
        <v/>
      </c>
      <c r="L362" s="20" t="str">
        <f t="shared" si="547"/>
        <v/>
      </c>
      <c r="M362" s="21" t="str">
        <f t="shared" si="547"/>
        <v/>
      </c>
      <c r="N362" s="21" t="str">
        <f t="shared" si="547"/>
        <v/>
      </c>
      <c r="O362" s="21" t="str">
        <f t="shared" si="547"/>
        <v/>
      </c>
      <c r="P362" s="448" t="str">
        <f t="shared" si="547"/>
        <v/>
      </c>
      <c r="Q362" s="21" t="str">
        <f t="shared" si="547"/>
        <v/>
      </c>
      <c r="R362" s="21" t="str">
        <f t="shared" si="547"/>
        <v/>
      </c>
      <c r="S362" s="21" t="str">
        <f t="shared" si="547"/>
        <v/>
      </c>
      <c r="T362" s="487" t="str">
        <f t="shared" si="547"/>
        <v/>
      </c>
      <c r="U362" s="20" t="str">
        <f t="shared" si="547"/>
        <v/>
      </c>
      <c r="V362" s="21" t="str">
        <f t="shared" si="547"/>
        <v/>
      </c>
      <c r="W362" s="21" t="str">
        <f t="shared" si="547"/>
        <v/>
      </c>
      <c r="X362" s="21" t="str">
        <f t="shared" si="547"/>
        <v/>
      </c>
      <c r="Y362" s="448" t="str">
        <f t="shared" si="547"/>
        <v/>
      </c>
      <c r="Z362" s="21" t="str">
        <f t="shared" si="547"/>
        <v/>
      </c>
      <c r="AA362" s="21" t="str">
        <f t="shared" si="547"/>
        <v/>
      </c>
      <c r="AB362" s="21" t="str">
        <f t="shared" si="547"/>
        <v/>
      </c>
      <c r="AC362" s="487" t="str">
        <f t="shared" si="547"/>
        <v/>
      </c>
      <c r="AD362" s="20" t="str">
        <f t="shared" si="547"/>
        <v/>
      </c>
      <c r="AE362" s="21" t="str">
        <f t="shared" si="547"/>
        <v/>
      </c>
      <c r="AF362" s="21" t="str">
        <f t="shared" si="547"/>
        <v/>
      </c>
      <c r="AG362" s="21" t="str">
        <f t="shared" si="547"/>
        <v/>
      </c>
      <c r="AH362" s="448" t="str">
        <f t="shared" si="547"/>
        <v/>
      </c>
      <c r="AI362" s="21" t="str">
        <f t="shared" si="547"/>
        <v/>
      </c>
      <c r="AJ362" s="21" t="str">
        <f t="shared" si="547"/>
        <v/>
      </c>
      <c r="AK362" s="21" t="str">
        <f t="shared" si="547"/>
        <v/>
      </c>
      <c r="AL362" s="487" t="str">
        <f t="shared" si="547"/>
        <v/>
      </c>
      <c r="AM362" s="20" t="str">
        <f t="shared" si="547"/>
        <v/>
      </c>
      <c r="AN362" s="21" t="str">
        <f t="shared" si="547"/>
        <v/>
      </c>
      <c r="AO362" s="21" t="str">
        <f t="shared" si="547"/>
        <v/>
      </c>
      <c r="AP362" s="21" t="str">
        <f t="shared" si="547"/>
        <v/>
      </c>
      <c r="AQ362" s="448" t="str">
        <f t="shared" si="547"/>
        <v/>
      </c>
      <c r="AR362" s="21" t="str">
        <f t="shared" si="547"/>
        <v/>
      </c>
      <c r="AS362" s="21" t="str">
        <f t="shared" si="547"/>
        <v/>
      </c>
      <c r="AT362" s="21" t="str">
        <f t="shared" si="547"/>
        <v/>
      </c>
      <c r="AU362" s="498" t="str">
        <f t="shared" si="547"/>
        <v/>
      </c>
      <c r="AV362" s="51">
        <f t="shared" si="521"/>
        <v>0</v>
      </c>
      <c r="AX362" s="66"/>
      <c r="AY362" s="66"/>
      <c r="AZ362" s="66"/>
      <c r="BA362" s="66"/>
      <c r="BB362" s="66"/>
      <c r="BC362" s="66"/>
      <c r="BD362" s="66"/>
      <c r="BE362" s="66"/>
      <c r="BF362" s="66"/>
      <c r="BG362" s="66"/>
      <c r="BH362" s="66"/>
      <c r="BI362" s="66"/>
      <c r="BJ362" s="66"/>
      <c r="BK362" s="66"/>
      <c r="BL362" s="66"/>
      <c r="BM362" s="66"/>
      <c r="BN362" s="66"/>
      <c r="BO362" s="66"/>
      <c r="BP362" s="66"/>
      <c r="BQ362" s="66"/>
      <c r="BR362" s="66"/>
      <c r="BS362" s="66"/>
      <c r="BT362" s="66"/>
      <c r="BU362" s="66"/>
      <c r="BV362" s="66"/>
      <c r="BW362" s="66"/>
      <c r="BX362" s="66"/>
      <c r="BY362" s="66"/>
      <c r="BZ362" s="66"/>
      <c r="CA362" s="66"/>
      <c r="CB362" s="66"/>
      <c r="CC362" s="66"/>
      <c r="CD362" s="66"/>
      <c r="CE362" s="66"/>
      <c r="CF362" s="66"/>
      <c r="CG362" s="66"/>
      <c r="CH362" s="66"/>
      <c r="CI362" s="66"/>
      <c r="CJ362" s="66"/>
      <c r="CK362" s="66"/>
      <c r="CL362" s="66"/>
      <c r="CM362" s="66"/>
      <c r="CN362" s="66"/>
      <c r="CO362" s="66"/>
      <c r="CP362" s="66"/>
      <c r="CQ362" s="66"/>
      <c r="CR362" s="66"/>
      <c r="CS362" s="66"/>
      <c r="CT362" s="66"/>
      <c r="CU362" s="66"/>
      <c r="CV362" s="66"/>
      <c r="CW362" s="66"/>
      <c r="CX362" s="66"/>
      <c r="CY362" s="66"/>
      <c r="CZ362" s="66"/>
      <c r="DA362" s="66"/>
      <c r="DB362" s="66"/>
      <c r="DC362" s="66"/>
      <c r="DD362" s="66"/>
      <c r="DE362" s="66"/>
      <c r="DF362" s="66"/>
      <c r="DG362" s="66"/>
      <c r="DH362" s="66"/>
      <c r="DI362" s="66"/>
      <c r="DJ362" s="66"/>
      <c r="DK362" s="66"/>
      <c r="DL362" s="66"/>
      <c r="DM362" s="66"/>
      <c r="DN362" s="66"/>
      <c r="DO362" s="66"/>
      <c r="DP362" s="66"/>
    </row>
    <row r="363" spans="1:120" x14ac:dyDescent="0.25">
      <c r="A363" s="342">
        <f>DETAILS!AB52</f>
        <v>0</v>
      </c>
      <c r="B363" s="31">
        <f>DETAILS!AC52</f>
        <v>0</v>
      </c>
      <c r="C363" s="20" t="str">
        <f t="shared" ref="C363:AU363" si="548">IF(C321&lt;&gt;0,C321,"")</f>
        <v/>
      </c>
      <c r="D363" s="21" t="str">
        <f t="shared" si="548"/>
        <v/>
      </c>
      <c r="E363" s="21" t="str">
        <f t="shared" si="548"/>
        <v/>
      </c>
      <c r="F363" s="21" t="str">
        <f t="shared" si="548"/>
        <v/>
      </c>
      <c r="G363" s="448" t="str">
        <f t="shared" si="548"/>
        <v/>
      </c>
      <c r="H363" s="21" t="str">
        <f t="shared" si="548"/>
        <v/>
      </c>
      <c r="I363" s="21" t="str">
        <f t="shared" si="548"/>
        <v/>
      </c>
      <c r="J363" s="21" t="str">
        <f t="shared" si="548"/>
        <v/>
      </c>
      <c r="K363" s="487" t="str">
        <f t="shared" si="548"/>
        <v/>
      </c>
      <c r="L363" s="20" t="str">
        <f t="shared" si="548"/>
        <v/>
      </c>
      <c r="M363" s="21" t="str">
        <f t="shared" si="548"/>
        <v/>
      </c>
      <c r="N363" s="21" t="str">
        <f t="shared" si="548"/>
        <v/>
      </c>
      <c r="O363" s="21" t="str">
        <f t="shared" si="548"/>
        <v/>
      </c>
      <c r="P363" s="448" t="str">
        <f t="shared" si="548"/>
        <v/>
      </c>
      <c r="Q363" s="21" t="str">
        <f t="shared" si="548"/>
        <v/>
      </c>
      <c r="R363" s="21" t="str">
        <f t="shared" si="548"/>
        <v/>
      </c>
      <c r="S363" s="21" t="str">
        <f t="shared" si="548"/>
        <v/>
      </c>
      <c r="T363" s="487" t="str">
        <f t="shared" si="548"/>
        <v/>
      </c>
      <c r="U363" s="20" t="str">
        <f t="shared" si="548"/>
        <v/>
      </c>
      <c r="V363" s="21" t="str">
        <f t="shared" si="548"/>
        <v/>
      </c>
      <c r="W363" s="21" t="str">
        <f t="shared" si="548"/>
        <v/>
      </c>
      <c r="X363" s="21" t="str">
        <f t="shared" si="548"/>
        <v/>
      </c>
      <c r="Y363" s="448" t="str">
        <f t="shared" si="548"/>
        <v/>
      </c>
      <c r="Z363" s="21" t="str">
        <f t="shared" si="548"/>
        <v/>
      </c>
      <c r="AA363" s="21" t="str">
        <f t="shared" si="548"/>
        <v/>
      </c>
      <c r="AB363" s="21" t="str">
        <f t="shared" si="548"/>
        <v/>
      </c>
      <c r="AC363" s="487" t="str">
        <f t="shared" si="548"/>
        <v/>
      </c>
      <c r="AD363" s="20" t="str">
        <f t="shared" si="548"/>
        <v/>
      </c>
      <c r="AE363" s="21" t="str">
        <f t="shared" si="548"/>
        <v/>
      </c>
      <c r="AF363" s="21" t="str">
        <f t="shared" si="548"/>
        <v/>
      </c>
      <c r="AG363" s="21" t="str">
        <f t="shared" si="548"/>
        <v/>
      </c>
      <c r="AH363" s="448" t="str">
        <f t="shared" si="548"/>
        <v/>
      </c>
      <c r="AI363" s="21" t="str">
        <f t="shared" si="548"/>
        <v/>
      </c>
      <c r="AJ363" s="21" t="str">
        <f t="shared" si="548"/>
        <v/>
      </c>
      <c r="AK363" s="21" t="str">
        <f t="shared" si="548"/>
        <v/>
      </c>
      <c r="AL363" s="487" t="str">
        <f t="shared" si="548"/>
        <v/>
      </c>
      <c r="AM363" s="20" t="str">
        <f t="shared" si="548"/>
        <v/>
      </c>
      <c r="AN363" s="21" t="str">
        <f t="shared" si="548"/>
        <v/>
      </c>
      <c r="AO363" s="21" t="str">
        <f t="shared" si="548"/>
        <v/>
      </c>
      <c r="AP363" s="21" t="str">
        <f t="shared" si="548"/>
        <v/>
      </c>
      <c r="AQ363" s="448" t="str">
        <f t="shared" si="548"/>
        <v/>
      </c>
      <c r="AR363" s="21" t="str">
        <f t="shared" si="548"/>
        <v/>
      </c>
      <c r="AS363" s="21" t="str">
        <f t="shared" si="548"/>
        <v/>
      </c>
      <c r="AT363" s="21" t="str">
        <f t="shared" si="548"/>
        <v/>
      </c>
      <c r="AU363" s="498" t="str">
        <f t="shared" si="548"/>
        <v/>
      </c>
      <c r="AV363" s="51">
        <f t="shared" si="521"/>
        <v>0</v>
      </c>
      <c r="AX363" s="66"/>
      <c r="AY363" s="66"/>
      <c r="AZ363" s="66"/>
      <c r="BA363" s="66"/>
      <c r="BB363" s="66"/>
      <c r="BC363" s="66"/>
      <c r="BD363" s="66"/>
      <c r="BE363" s="66"/>
      <c r="BF363" s="66"/>
      <c r="BG363" s="66"/>
      <c r="BH363" s="66"/>
      <c r="BI363" s="66"/>
      <c r="BJ363" s="66"/>
      <c r="BK363" s="66"/>
      <c r="BL363" s="66"/>
      <c r="BM363" s="66"/>
      <c r="BN363" s="66"/>
      <c r="BO363" s="66"/>
      <c r="BP363" s="66"/>
      <c r="BQ363" s="66"/>
      <c r="BR363" s="66"/>
      <c r="BS363" s="66"/>
      <c r="BT363" s="66"/>
      <c r="BU363" s="66"/>
      <c r="BV363" s="66"/>
      <c r="BW363" s="66"/>
      <c r="BX363" s="66"/>
      <c r="BY363" s="66"/>
      <c r="BZ363" s="66"/>
      <c r="CA363" s="66"/>
      <c r="CB363" s="66"/>
      <c r="CC363" s="66"/>
      <c r="CD363" s="66"/>
      <c r="CE363" s="66"/>
      <c r="CF363" s="66"/>
      <c r="CG363" s="66"/>
      <c r="CH363" s="66"/>
      <c r="CI363" s="66"/>
      <c r="CJ363" s="66"/>
      <c r="CK363" s="66"/>
      <c r="CL363" s="66"/>
      <c r="CM363" s="66"/>
      <c r="CN363" s="66"/>
      <c r="CO363" s="66"/>
      <c r="CP363" s="66"/>
      <c r="CQ363" s="66"/>
      <c r="CR363" s="66"/>
      <c r="CS363" s="66"/>
      <c r="CT363" s="66"/>
      <c r="CU363" s="66"/>
      <c r="CV363" s="66"/>
      <c r="CW363" s="66"/>
      <c r="CX363" s="66"/>
      <c r="CY363" s="66"/>
      <c r="CZ363" s="66"/>
      <c r="DA363" s="66"/>
      <c r="DB363" s="66"/>
      <c r="DC363" s="66"/>
      <c r="DD363" s="66"/>
      <c r="DE363" s="66"/>
      <c r="DF363" s="66"/>
      <c r="DG363" s="66"/>
      <c r="DH363" s="66"/>
      <c r="DI363" s="66"/>
      <c r="DJ363" s="66"/>
      <c r="DK363" s="66"/>
      <c r="DL363" s="66"/>
      <c r="DM363" s="66"/>
      <c r="DN363" s="66"/>
      <c r="DO363" s="66"/>
      <c r="DP363" s="66"/>
    </row>
    <row r="364" spans="1:120" x14ac:dyDescent="0.25">
      <c r="A364" s="342">
        <f>DETAILS!AB53</f>
        <v>0</v>
      </c>
      <c r="B364" s="31">
        <f>DETAILS!AC53</f>
        <v>0</v>
      </c>
      <c r="C364" s="20" t="str">
        <f t="shared" ref="C364:AU364" si="549">IF(C322&lt;&gt;0,C322,"")</f>
        <v/>
      </c>
      <c r="D364" s="21" t="str">
        <f t="shared" si="549"/>
        <v/>
      </c>
      <c r="E364" s="21" t="str">
        <f t="shared" si="549"/>
        <v/>
      </c>
      <c r="F364" s="21" t="str">
        <f t="shared" si="549"/>
        <v/>
      </c>
      <c r="G364" s="448" t="str">
        <f t="shared" si="549"/>
        <v/>
      </c>
      <c r="H364" s="21" t="str">
        <f t="shared" si="549"/>
        <v/>
      </c>
      <c r="I364" s="21" t="str">
        <f t="shared" si="549"/>
        <v/>
      </c>
      <c r="J364" s="21" t="str">
        <f t="shared" si="549"/>
        <v/>
      </c>
      <c r="K364" s="487" t="str">
        <f t="shared" si="549"/>
        <v/>
      </c>
      <c r="L364" s="20" t="str">
        <f t="shared" si="549"/>
        <v/>
      </c>
      <c r="M364" s="21" t="str">
        <f t="shared" si="549"/>
        <v/>
      </c>
      <c r="N364" s="21" t="str">
        <f t="shared" si="549"/>
        <v/>
      </c>
      <c r="O364" s="21" t="str">
        <f t="shared" si="549"/>
        <v/>
      </c>
      <c r="P364" s="448" t="str">
        <f t="shared" si="549"/>
        <v/>
      </c>
      <c r="Q364" s="21" t="str">
        <f t="shared" si="549"/>
        <v/>
      </c>
      <c r="R364" s="21" t="str">
        <f t="shared" si="549"/>
        <v/>
      </c>
      <c r="S364" s="21" t="str">
        <f t="shared" si="549"/>
        <v/>
      </c>
      <c r="T364" s="487" t="str">
        <f t="shared" si="549"/>
        <v/>
      </c>
      <c r="U364" s="20" t="str">
        <f t="shared" si="549"/>
        <v/>
      </c>
      <c r="V364" s="21" t="str">
        <f t="shared" si="549"/>
        <v/>
      </c>
      <c r="W364" s="21" t="str">
        <f t="shared" si="549"/>
        <v/>
      </c>
      <c r="X364" s="21" t="str">
        <f t="shared" si="549"/>
        <v/>
      </c>
      <c r="Y364" s="448" t="str">
        <f t="shared" si="549"/>
        <v/>
      </c>
      <c r="Z364" s="21" t="str">
        <f t="shared" si="549"/>
        <v/>
      </c>
      <c r="AA364" s="21" t="str">
        <f t="shared" si="549"/>
        <v/>
      </c>
      <c r="AB364" s="21" t="str">
        <f t="shared" si="549"/>
        <v/>
      </c>
      <c r="AC364" s="487" t="str">
        <f t="shared" si="549"/>
        <v/>
      </c>
      <c r="AD364" s="20" t="str">
        <f t="shared" si="549"/>
        <v/>
      </c>
      <c r="AE364" s="21" t="str">
        <f t="shared" si="549"/>
        <v/>
      </c>
      <c r="AF364" s="21" t="str">
        <f t="shared" si="549"/>
        <v/>
      </c>
      <c r="AG364" s="21" t="str">
        <f t="shared" si="549"/>
        <v/>
      </c>
      <c r="AH364" s="448" t="str">
        <f t="shared" si="549"/>
        <v/>
      </c>
      <c r="AI364" s="21" t="str">
        <f t="shared" si="549"/>
        <v/>
      </c>
      <c r="AJ364" s="21" t="str">
        <f t="shared" si="549"/>
        <v/>
      </c>
      <c r="AK364" s="21" t="str">
        <f t="shared" si="549"/>
        <v/>
      </c>
      <c r="AL364" s="487" t="str">
        <f t="shared" si="549"/>
        <v/>
      </c>
      <c r="AM364" s="20" t="str">
        <f t="shared" si="549"/>
        <v/>
      </c>
      <c r="AN364" s="21" t="str">
        <f t="shared" si="549"/>
        <v/>
      </c>
      <c r="AO364" s="21" t="str">
        <f t="shared" si="549"/>
        <v/>
      </c>
      <c r="AP364" s="21" t="str">
        <f t="shared" si="549"/>
        <v/>
      </c>
      <c r="AQ364" s="448" t="str">
        <f t="shared" si="549"/>
        <v/>
      </c>
      <c r="AR364" s="21" t="str">
        <f t="shared" si="549"/>
        <v/>
      </c>
      <c r="AS364" s="21" t="str">
        <f t="shared" si="549"/>
        <v/>
      </c>
      <c r="AT364" s="21" t="str">
        <f t="shared" si="549"/>
        <v/>
      </c>
      <c r="AU364" s="498" t="str">
        <f t="shared" si="549"/>
        <v/>
      </c>
      <c r="AV364" s="51">
        <f t="shared" si="521"/>
        <v>0</v>
      </c>
      <c r="AX364" s="66"/>
      <c r="AY364" s="66"/>
      <c r="AZ364" s="66"/>
      <c r="BA364" s="66"/>
      <c r="BB364" s="66"/>
      <c r="BC364" s="66"/>
      <c r="BD364" s="66"/>
      <c r="BE364" s="66"/>
      <c r="BF364" s="66"/>
      <c r="BG364" s="66"/>
      <c r="BH364" s="66"/>
      <c r="BI364" s="66"/>
      <c r="BJ364" s="66"/>
      <c r="BK364" s="66"/>
      <c r="BL364" s="66"/>
      <c r="BM364" s="66"/>
      <c r="BN364" s="66"/>
      <c r="BO364" s="66"/>
      <c r="BP364" s="66"/>
      <c r="BQ364" s="66"/>
      <c r="BR364" s="66"/>
      <c r="BS364" s="66"/>
      <c r="BT364" s="66"/>
      <c r="BU364" s="66"/>
      <c r="BV364" s="66"/>
      <c r="BW364" s="66"/>
      <c r="BX364" s="66"/>
      <c r="BY364" s="66"/>
      <c r="BZ364" s="66"/>
      <c r="CA364" s="66"/>
      <c r="CB364" s="66"/>
      <c r="CC364" s="66"/>
      <c r="CD364" s="66"/>
      <c r="CE364" s="66"/>
      <c r="CF364" s="66"/>
      <c r="CG364" s="66"/>
      <c r="CH364" s="66"/>
      <c r="CI364" s="66"/>
      <c r="CJ364" s="66"/>
      <c r="CK364" s="66"/>
      <c r="CL364" s="66"/>
      <c r="CM364" s="66"/>
      <c r="CN364" s="66"/>
      <c r="CO364" s="66"/>
      <c r="CP364" s="66"/>
      <c r="CQ364" s="66"/>
      <c r="CR364" s="66"/>
      <c r="CS364" s="66"/>
      <c r="CT364" s="66"/>
      <c r="CU364" s="66"/>
      <c r="CV364" s="66"/>
      <c r="CW364" s="66"/>
      <c r="CX364" s="66"/>
      <c r="CY364" s="66"/>
      <c r="CZ364" s="66"/>
      <c r="DA364" s="66"/>
      <c r="DB364" s="66"/>
      <c r="DC364" s="66"/>
      <c r="DD364" s="66"/>
      <c r="DE364" s="66"/>
      <c r="DF364" s="66"/>
      <c r="DG364" s="66"/>
      <c r="DH364" s="66"/>
      <c r="DI364" s="66"/>
      <c r="DJ364" s="66"/>
      <c r="DK364" s="66"/>
      <c r="DL364" s="66"/>
      <c r="DM364" s="66"/>
      <c r="DN364" s="66"/>
      <c r="DO364" s="66"/>
      <c r="DP364" s="66"/>
    </row>
    <row r="365" spans="1:120" x14ac:dyDescent="0.25">
      <c r="A365" s="342">
        <f>DETAILS!AB54</f>
        <v>0</v>
      </c>
      <c r="B365" s="31">
        <f>DETAILS!AC54</f>
        <v>0</v>
      </c>
      <c r="C365" s="20" t="str">
        <f t="shared" ref="C365:AU365" si="550">IF(C323&lt;&gt;0,C323,"")</f>
        <v/>
      </c>
      <c r="D365" s="21" t="str">
        <f t="shared" si="550"/>
        <v/>
      </c>
      <c r="E365" s="21" t="str">
        <f t="shared" si="550"/>
        <v/>
      </c>
      <c r="F365" s="21" t="str">
        <f t="shared" si="550"/>
        <v/>
      </c>
      <c r="G365" s="448" t="str">
        <f t="shared" si="550"/>
        <v/>
      </c>
      <c r="H365" s="21" t="str">
        <f t="shared" si="550"/>
        <v/>
      </c>
      <c r="I365" s="21" t="str">
        <f t="shared" si="550"/>
        <v/>
      </c>
      <c r="J365" s="21" t="str">
        <f t="shared" si="550"/>
        <v/>
      </c>
      <c r="K365" s="487" t="str">
        <f t="shared" si="550"/>
        <v/>
      </c>
      <c r="L365" s="20" t="str">
        <f t="shared" si="550"/>
        <v/>
      </c>
      <c r="M365" s="21" t="str">
        <f t="shared" si="550"/>
        <v/>
      </c>
      <c r="N365" s="21" t="str">
        <f t="shared" si="550"/>
        <v/>
      </c>
      <c r="O365" s="21" t="str">
        <f t="shared" si="550"/>
        <v/>
      </c>
      <c r="P365" s="448" t="str">
        <f t="shared" si="550"/>
        <v/>
      </c>
      <c r="Q365" s="21" t="str">
        <f t="shared" si="550"/>
        <v/>
      </c>
      <c r="R365" s="21" t="str">
        <f t="shared" si="550"/>
        <v/>
      </c>
      <c r="S365" s="21" t="str">
        <f t="shared" si="550"/>
        <v/>
      </c>
      <c r="T365" s="487" t="str">
        <f t="shared" si="550"/>
        <v/>
      </c>
      <c r="U365" s="20" t="str">
        <f t="shared" si="550"/>
        <v/>
      </c>
      <c r="V365" s="21" t="str">
        <f t="shared" si="550"/>
        <v/>
      </c>
      <c r="W365" s="21" t="str">
        <f t="shared" si="550"/>
        <v/>
      </c>
      <c r="X365" s="21" t="str">
        <f t="shared" si="550"/>
        <v/>
      </c>
      <c r="Y365" s="448" t="str">
        <f t="shared" si="550"/>
        <v/>
      </c>
      <c r="Z365" s="21" t="str">
        <f t="shared" si="550"/>
        <v/>
      </c>
      <c r="AA365" s="21" t="str">
        <f t="shared" si="550"/>
        <v/>
      </c>
      <c r="AB365" s="21" t="str">
        <f t="shared" si="550"/>
        <v/>
      </c>
      <c r="AC365" s="487" t="str">
        <f t="shared" si="550"/>
        <v/>
      </c>
      <c r="AD365" s="20" t="str">
        <f t="shared" si="550"/>
        <v/>
      </c>
      <c r="AE365" s="21" t="str">
        <f t="shared" si="550"/>
        <v/>
      </c>
      <c r="AF365" s="21" t="str">
        <f t="shared" si="550"/>
        <v/>
      </c>
      <c r="AG365" s="21" t="str">
        <f t="shared" si="550"/>
        <v/>
      </c>
      <c r="AH365" s="448" t="str">
        <f t="shared" si="550"/>
        <v/>
      </c>
      <c r="AI365" s="21" t="str">
        <f t="shared" si="550"/>
        <v/>
      </c>
      <c r="AJ365" s="21" t="str">
        <f t="shared" si="550"/>
        <v/>
      </c>
      <c r="AK365" s="21" t="str">
        <f t="shared" si="550"/>
        <v/>
      </c>
      <c r="AL365" s="487" t="str">
        <f t="shared" si="550"/>
        <v/>
      </c>
      <c r="AM365" s="20" t="str">
        <f t="shared" si="550"/>
        <v/>
      </c>
      <c r="AN365" s="21" t="str">
        <f t="shared" si="550"/>
        <v/>
      </c>
      <c r="AO365" s="21" t="str">
        <f t="shared" si="550"/>
        <v/>
      </c>
      <c r="AP365" s="21" t="str">
        <f t="shared" si="550"/>
        <v/>
      </c>
      <c r="AQ365" s="448" t="str">
        <f t="shared" si="550"/>
        <v/>
      </c>
      <c r="AR365" s="21" t="str">
        <f t="shared" si="550"/>
        <v/>
      </c>
      <c r="AS365" s="21" t="str">
        <f t="shared" si="550"/>
        <v/>
      </c>
      <c r="AT365" s="21" t="str">
        <f t="shared" si="550"/>
        <v/>
      </c>
      <c r="AU365" s="498" t="str">
        <f t="shared" si="550"/>
        <v/>
      </c>
      <c r="AV365" s="51">
        <f t="shared" si="521"/>
        <v>0</v>
      </c>
      <c r="AX365" s="66"/>
      <c r="AY365" s="66"/>
      <c r="AZ365" s="66"/>
      <c r="BA365" s="66"/>
      <c r="BB365" s="66"/>
      <c r="BC365" s="66"/>
      <c r="BD365" s="66"/>
      <c r="BE365" s="66"/>
      <c r="BF365" s="66"/>
      <c r="BG365" s="66"/>
      <c r="BH365" s="66"/>
      <c r="BI365" s="66"/>
      <c r="BJ365" s="66"/>
      <c r="BK365" s="66"/>
      <c r="BL365" s="66"/>
      <c r="BM365" s="66"/>
      <c r="BN365" s="66"/>
      <c r="BO365" s="66"/>
      <c r="BP365" s="66"/>
      <c r="BQ365" s="66"/>
      <c r="BR365" s="66"/>
      <c r="BS365" s="66"/>
      <c r="BT365" s="66"/>
      <c r="BU365" s="66"/>
      <c r="BV365" s="66"/>
      <c r="BW365" s="66"/>
      <c r="BX365" s="66"/>
      <c r="BY365" s="66"/>
      <c r="BZ365" s="66"/>
      <c r="CA365" s="66"/>
      <c r="CB365" s="66"/>
      <c r="CC365" s="66"/>
      <c r="CD365" s="66"/>
      <c r="CE365" s="66"/>
      <c r="CF365" s="66"/>
      <c r="CG365" s="66"/>
      <c r="CH365" s="66"/>
      <c r="CI365" s="66"/>
      <c r="CJ365" s="66"/>
      <c r="CK365" s="66"/>
      <c r="CL365" s="66"/>
      <c r="CM365" s="66"/>
      <c r="CN365" s="66"/>
      <c r="CO365" s="66"/>
      <c r="CP365" s="66"/>
      <c r="CQ365" s="66"/>
      <c r="CR365" s="66"/>
      <c r="CS365" s="66"/>
      <c r="CT365" s="66"/>
      <c r="CU365" s="66"/>
      <c r="CV365" s="66"/>
      <c r="CW365" s="66"/>
      <c r="CX365" s="66"/>
      <c r="CY365" s="66"/>
      <c r="CZ365" s="66"/>
      <c r="DA365" s="66"/>
      <c r="DB365" s="66"/>
      <c r="DC365" s="66"/>
      <c r="DD365" s="66"/>
      <c r="DE365" s="66"/>
      <c r="DF365" s="66"/>
      <c r="DG365" s="66"/>
      <c r="DH365" s="66"/>
      <c r="DI365" s="66"/>
      <c r="DJ365" s="66"/>
      <c r="DK365" s="66"/>
      <c r="DL365" s="66"/>
      <c r="DM365" s="66"/>
      <c r="DN365" s="66"/>
      <c r="DO365" s="66"/>
      <c r="DP365" s="66"/>
    </row>
    <row r="366" spans="1:120" ht="16.5" thickBot="1" x14ac:dyDescent="0.3">
      <c r="A366" s="342">
        <f>DETAILS!AB55</f>
        <v>0</v>
      </c>
      <c r="B366" s="32" t="e">
        <f>DETAILS!#REF!</f>
        <v>#REF!</v>
      </c>
      <c r="C366" s="23" t="str">
        <f t="shared" ref="C366:AU366" si="551">IF(C324&lt;&gt;0,C324,"")</f>
        <v/>
      </c>
      <c r="D366" s="24" t="str">
        <f t="shared" si="551"/>
        <v/>
      </c>
      <c r="E366" s="24" t="str">
        <f t="shared" si="551"/>
        <v/>
      </c>
      <c r="F366" s="24" t="str">
        <f t="shared" si="551"/>
        <v/>
      </c>
      <c r="G366" s="432" t="str">
        <f t="shared" si="551"/>
        <v/>
      </c>
      <c r="H366" s="24" t="str">
        <f t="shared" si="551"/>
        <v/>
      </c>
      <c r="I366" s="24" t="str">
        <f t="shared" si="551"/>
        <v/>
      </c>
      <c r="J366" s="24" t="str">
        <f t="shared" si="551"/>
        <v/>
      </c>
      <c r="K366" s="488" t="str">
        <f t="shared" si="551"/>
        <v/>
      </c>
      <c r="L366" s="23" t="str">
        <f t="shared" si="551"/>
        <v/>
      </c>
      <c r="M366" s="24" t="str">
        <f t="shared" si="551"/>
        <v/>
      </c>
      <c r="N366" s="24" t="str">
        <f t="shared" si="551"/>
        <v/>
      </c>
      <c r="O366" s="24" t="str">
        <f t="shared" si="551"/>
        <v/>
      </c>
      <c r="P366" s="432" t="str">
        <f t="shared" si="551"/>
        <v/>
      </c>
      <c r="Q366" s="24" t="str">
        <f t="shared" si="551"/>
        <v/>
      </c>
      <c r="R366" s="24" t="str">
        <f t="shared" si="551"/>
        <v/>
      </c>
      <c r="S366" s="24" t="str">
        <f t="shared" si="551"/>
        <v/>
      </c>
      <c r="T366" s="488" t="str">
        <f t="shared" si="551"/>
        <v/>
      </c>
      <c r="U366" s="23" t="str">
        <f t="shared" si="551"/>
        <v/>
      </c>
      <c r="V366" s="24" t="str">
        <f t="shared" si="551"/>
        <v/>
      </c>
      <c r="W366" s="24" t="str">
        <f t="shared" si="551"/>
        <v/>
      </c>
      <c r="X366" s="24" t="str">
        <f t="shared" si="551"/>
        <v/>
      </c>
      <c r="Y366" s="432" t="str">
        <f t="shared" si="551"/>
        <v/>
      </c>
      <c r="Z366" s="24" t="str">
        <f t="shared" si="551"/>
        <v/>
      </c>
      <c r="AA366" s="24" t="str">
        <f t="shared" si="551"/>
        <v/>
      </c>
      <c r="AB366" s="24" t="str">
        <f t="shared" si="551"/>
        <v/>
      </c>
      <c r="AC366" s="488" t="str">
        <f t="shared" si="551"/>
        <v/>
      </c>
      <c r="AD366" s="23" t="str">
        <f t="shared" si="551"/>
        <v/>
      </c>
      <c r="AE366" s="24" t="str">
        <f t="shared" si="551"/>
        <v/>
      </c>
      <c r="AF366" s="24" t="str">
        <f t="shared" si="551"/>
        <v/>
      </c>
      <c r="AG366" s="24" t="str">
        <f t="shared" si="551"/>
        <v/>
      </c>
      <c r="AH366" s="432" t="str">
        <f t="shared" si="551"/>
        <v/>
      </c>
      <c r="AI366" s="24" t="str">
        <f t="shared" si="551"/>
        <v/>
      </c>
      <c r="AJ366" s="24" t="str">
        <f t="shared" si="551"/>
        <v/>
      </c>
      <c r="AK366" s="24" t="str">
        <f t="shared" si="551"/>
        <v/>
      </c>
      <c r="AL366" s="488" t="str">
        <f t="shared" si="551"/>
        <v/>
      </c>
      <c r="AM366" s="23" t="str">
        <f t="shared" si="551"/>
        <v/>
      </c>
      <c r="AN366" s="24" t="str">
        <f t="shared" si="551"/>
        <v/>
      </c>
      <c r="AO366" s="24" t="str">
        <f t="shared" si="551"/>
        <v/>
      </c>
      <c r="AP366" s="24" t="str">
        <f t="shared" si="551"/>
        <v/>
      </c>
      <c r="AQ366" s="432" t="str">
        <f t="shared" si="551"/>
        <v/>
      </c>
      <c r="AR366" s="24" t="str">
        <f t="shared" si="551"/>
        <v/>
      </c>
      <c r="AS366" s="24" t="str">
        <f t="shared" si="551"/>
        <v/>
      </c>
      <c r="AT366" s="24" t="str">
        <f t="shared" si="551"/>
        <v/>
      </c>
      <c r="AU366" s="499" t="str">
        <f t="shared" si="551"/>
        <v/>
      </c>
      <c r="AV366" s="52">
        <f t="shared" si="521"/>
        <v>0</v>
      </c>
      <c r="AX366" s="66"/>
      <c r="AY366" s="66"/>
      <c r="AZ366" s="66"/>
      <c r="BA366" s="66"/>
      <c r="BB366" s="66"/>
      <c r="BC366" s="66"/>
      <c r="BD366" s="66"/>
      <c r="BE366" s="66"/>
      <c r="BF366" s="66"/>
      <c r="BG366" s="66"/>
      <c r="BH366" s="66"/>
      <c r="BI366" s="66"/>
      <c r="BJ366" s="66"/>
      <c r="BK366" s="66"/>
      <c r="BL366" s="66"/>
      <c r="BM366" s="66"/>
      <c r="BN366" s="66"/>
      <c r="BO366" s="66"/>
      <c r="BP366" s="66"/>
      <c r="BQ366" s="66"/>
      <c r="BR366" s="66"/>
      <c r="BS366" s="66"/>
      <c r="BT366" s="66"/>
      <c r="BU366" s="66"/>
      <c r="BV366" s="66"/>
      <c r="BW366" s="66"/>
      <c r="BX366" s="66"/>
      <c r="BY366" s="66"/>
      <c r="BZ366" s="66"/>
      <c r="CA366" s="66"/>
      <c r="CB366" s="66"/>
      <c r="CC366" s="66"/>
      <c r="CD366" s="66"/>
      <c r="CE366" s="66"/>
      <c r="CF366" s="66"/>
      <c r="CG366" s="66"/>
      <c r="CH366" s="66"/>
      <c r="CI366" s="66"/>
      <c r="CJ366" s="66"/>
      <c r="CK366" s="66"/>
      <c r="CL366" s="66"/>
      <c r="CM366" s="66"/>
      <c r="CN366" s="66"/>
      <c r="CO366" s="66"/>
      <c r="CP366" s="66"/>
      <c r="CQ366" s="66"/>
      <c r="CR366" s="66"/>
      <c r="CS366" s="66"/>
      <c r="CT366" s="66"/>
      <c r="CU366" s="66"/>
      <c r="CV366" s="66"/>
      <c r="CW366" s="66"/>
      <c r="CX366" s="66"/>
      <c r="CY366" s="66"/>
      <c r="CZ366" s="66"/>
      <c r="DA366" s="66"/>
      <c r="DB366" s="66"/>
      <c r="DC366" s="66"/>
      <c r="DD366" s="66"/>
      <c r="DE366" s="66"/>
      <c r="DF366" s="66"/>
      <c r="DG366" s="66"/>
      <c r="DH366" s="66"/>
      <c r="DI366" s="66"/>
      <c r="DJ366" s="66"/>
      <c r="DK366" s="66"/>
      <c r="DL366" s="66"/>
      <c r="DM366" s="66"/>
      <c r="DN366" s="66"/>
      <c r="DO366" s="66"/>
      <c r="DP366" s="66"/>
    </row>
    <row r="367" spans="1:120" x14ac:dyDescent="0.25">
      <c r="AX367" s="66"/>
      <c r="AY367" s="66"/>
      <c r="AZ367" s="66"/>
      <c r="BA367" s="66"/>
      <c r="BB367" s="66"/>
      <c r="BC367" s="66"/>
      <c r="BD367" s="66"/>
      <c r="BE367" s="66"/>
      <c r="BF367" s="66"/>
      <c r="BG367" s="66"/>
      <c r="BH367" s="66"/>
      <c r="BI367" s="66"/>
      <c r="BJ367" s="66"/>
      <c r="BK367" s="66"/>
      <c r="BL367" s="66"/>
      <c r="BM367" s="66"/>
      <c r="BN367" s="66"/>
      <c r="BO367" s="66"/>
      <c r="BP367" s="66"/>
      <c r="BQ367" s="66"/>
      <c r="BR367" s="66"/>
      <c r="BS367" s="66"/>
      <c r="BT367" s="66"/>
      <c r="BU367" s="66"/>
      <c r="BV367" s="66"/>
      <c r="BW367" s="66"/>
      <c r="BX367" s="66"/>
      <c r="BY367" s="66"/>
      <c r="BZ367" s="66"/>
      <c r="CA367" s="66"/>
      <c r="CB367" s="66"/>
      <c r="CC367" s="66"/>
      <c r="CD367" s="66"/>
      <c r="CE367" s="66"/>
      <c r="CF367" s="66"/>
      <c r="CG367" s="66"/>
      <c r="CH367" s="66"/>
      <c r="CI367" s="66"/>
      <c r="CJ367" s="66"/>
      <c r="CK367" s="66"/>
      <c r="CL367" s="66"/>
      <c r="CM367" s="66"/>
      <c r="CN367" s="66"/>
      <c r="CO367" s="66"/>
      <c r="CP367" s="66"/>
      <c r="CQ367" s="66"/>
      <c r="CR367" s="66"/>
      <c r="CS367" s="66"/>
      <c r="CT367" s="66"/>
      <c r="CU367" s="66"/>
      <c r="CV367" s="66"/>
      <c r="CW367" s="66"/>
      <c r="CX367" s="66"/>
      <c r="CY367" s="66"/>
      <c r="CZ367" s="66"/>
      <c r="DA367" s="66"/>
      <c r="DB367" s="66"/>
      <c r="DC367" s="66"/>
      <c r="DD367" s="66"/>
      <c r="DE367" s="66"/>
      <c r="DF367" s="66"/>
      <c r="DG367" s="66"/>
      <c r="DH367" s="66"/>
      <c r="DI367" s="66"/>
      <c r="DJ367" s="66"/>
      <c r="DK367" s="66"/>
      <c r="DL367" s="66"/>
      <c r="DM367" s="66"/>
      <c r="DN367" s="66"/>
      <c r="DO367" s="66"/>
      <c r="DP367" s="66"/>
    </row>
    <row r="368" spans="1:120" x14ac:dyDescent="0.25">
      <c r="AX368" s="66"/>
      <c r="AY368" s="66"/>
      <c r="AZ368" s="66"/>
      <c r="BA368" s="66"/>
      <c r="BB368" s="66"/>
      <c r="BC368" s="66"/>
      <c r="BD368" s="66"/>
      <c r="BE368" s="66"/>
      <c r="BF368" s="66"/>
      <c r="BG368" s="66"/>
      <c r="BH368" s="66"/>
      <c r="BI368" s="66"/>
      <c r="BJ368" s="66"/>
      <c r="BK368" s="66"/>
      <c r="BL368" s="66"/>
      <c r="BM368" s="66"/>
      <c r="BN368" s="66"/>
      <c r="BO368" s="66"/>
      <c r="BP368" s="66"/>
      <c r="BQ368" s="66"/>
      <c r="BR368" s="66"/>
      <c r="BS368" s="66"/>
      <c r="BT368" s="66"/>
      <c r="BU368" s="66"/>
      <c r="BV368" s="66"/>
      <c r="BW368" s="66"/>
      <c r="BX368" s="66"/>
      <c r="BY368" s="66"/>
      <c r="BZ368" s="66"/>
      <c r="CA368" s="66"/>
      <c r="CB368" s="66"/>
      <c r="CC368" s="66"/>
      <c r="CD368" s="66"/>
      <c r="CE368" s="66"/>
      <c r="CF368" s="66"/>
      <c r="CG368" s="66"/>
      <c r="CH368" s="66"/>
      <c r="CI368" s="66"/>
      <c r="CJ368" s="66"/>
      <c r="CK368" s="66"/>
      <c r="CL368" s="66"/>
      <c r="CM368" s="66"/>
      <c r="CN368" s="66"/>
      <c r="CO368" s="66"/>
      <c r="CP368" s="66"/>
      <c r="CQ368" s="66"/>
      <c r="CR368" s="66"/>
      <c r="CS368" s="66"/>
      <c r="CT368" s="66"/>
      <c r="CU368" s="66"/>
      <c r="CV368" s="66"/>
      <c r="CW368" s="66"/>
      <c r="CX368" s="66"/>
      <c r="CY368" s="66"/>
      <c r="CZ368" s="66"/>
      <c r="DA368" s="66"/>
      <c r="DB368" s="66"/>
      <c r="DC368" s="66"/>
      <c r="DD368" s="66"/>
      <c r="DE368" s="66"/>
      <c r="DF368" s="66"/>
      <c r="DG368" s="66"/>
      <c r="DH368" s="66"/>
      <c r="DI368" s="66"/>
      <c r="DJ368" s="66"/>
      <c r="DK368" s="66"/>
      <c r="DL368" s="66"/>
      <c r="DM368" s="66"/>
      <c r="DN368" s="66"/>
      <c r="DO368" s="66"/>
      <c r="DP368" s="66"/>
    </row>
    <row r="369" spans="1:120" x14ac:dyDescent="0.25">
      <c r="A369" s="48">
        <f>A184</f>
        <v>0</v>
      </c>
      <c r="B369" s="48" t="str">
        <f>B184</f>
        <v>Teacher INDEX CODE</v>
      </c>
      <c r="C369" s="358"/>
      <c r="D369" s="345"/>
      <c r="E369" s="345"/>
      <c r="F369" s="345"/>
      <c r="G369" s="455"/>
      <c r="H369" s="345"/>
      <c r="I369" s="345"/>
      <c r="J369" s="345"/>
      <c r="K369" s="455"/>
      <c r="L369" s="345"/>
      <c r="M369" s="345"/>
      <c r="N369" s="345"/>
      <c r="O369" s="345"/>
      <c r="P369" s="455"/>
      <c r="Q369" s="345" t="str">
        <f>IFERROR(HLOOKUP(Q210,DETAILS!$C$23:$X$39,17,FALSE),"")</f>
        <v/>
      </c>
      <c r="R369" s="345" t="str">
        <f>IFERROR(HLOOKUP(R210,DETAILS!$C$23:$X$39,17,FALSE),"")</f>
        <v/>
      </c>
      <c r="S369" s="345" t="str">
        <f>IFERROR(HLOOKUP(S210,DETAILS!$C$23:$X$39,17,FALSE),"")</f>
        <v/>
      </c>
      <c r="T369" s="455" t="str">
        <f>IFERROR(HLOOKUP(T210,DETAILS!$C$23:$X$39,17,FALSE),"")</f>
        <v/>
      </c>
      <c r="U369" s="345" t="str">
        <f>IFERROR(HLOOKUP(U210,DETAILS!$C$23:$X$39,17,FALSE),"")</f>
        <v/>
      </c>
      <c r="V369" s="345" t="str">
        <f>IFERROR(HLOOKUP(V210,DETAILS!$C$23:$X$39,17,FALSE),"")</f>
        <v/>
      </c>
      <c r="W369" s="345" t="str">
        <f>IFERROR(HLOOKUP(W210,DETAILS!$C$23:$X$39,17,FALSE),"")</f>
        <v/>
      </c>
      <c r="X369" s="345" t="str">
        <f>IFERROR(HLOOKUP(X210,DETAILS!$C$23:$X$39,17,FALSE),"")</f>
        <v/>
      </c>
      <c r="Y369" s="455" t="str">
        <f>IFERROR(HLOOKUP(Y210,DETAILS!$C$23:$X$39,17,FALSE),"")</f>
        <v/>
      </c>
      <c r="Z369" s="345" t="str">
        <f>IFERROR(HLOOKUP(Z210,DETAILS!$C$23:$X$39,17,FALSE),"")</f>
        <v/>
      </c>
      <c r="AA369" s="345" t="str">
        <f>IFERROR(HLOOKUP(AA210,DETAILS!$C$23:$X$39,17,FALSE),"")</f>
        <v/>
      </c>
      <c r="AB369" s="345" t="str">
        <f>IFERROR(HLOOKUP(AB210,DETAILS!$C$23:$X$39,17,FALSE),"")</f>
        <v/>
      </c>
      <c r="AC369" s="455" t="str">
        <f>IFERROR(HLOOKUP(AC210,DETAILS!$C$23:$X$39,17,FALSE),"")</f>
        <v/>
      </c>
      <c r="AD369" s="345" t="str">
        <f>IFERROR(HLOOKUP(AD210,DETAILS!$C$23:$X$39,17,FALSE),"")</f>
        <v/>
      </c>
      <c r="AE369" s="345" t="str">
        <f>IFERROR(HLOOKUP(AE210,DETAILS!$C$23:$X$39,17,FALSE),"")</f>
        <v/>
      </c>
      <c r="AF369" s="345" t="str">
        <f>IFERROR(HLOOKUP(AF210,DETAILS!$C$23:$X$39,17,FALSE),"")</f>
        <v/>
      </c>
      <c r="AG369" s="345" t="str">
        <f>IFERROR(HLOOKUP(AG210,DETAILS!$C$23:$X$39,17,FALSE),"")</f>
        <v/>
      </c>
      <c r="AH369" s="455" t="str">
        <f>IFERROR(HLOOKUP(AH210,DETAILS!$C$23:$X$39,17,FALSE),"")</f>
        <v/>
      </c>
      <c r="AI369" s="345" t="str">
        <f>IFERROR(HLOOKUP(AI210,DETAILS!$C$23:$X$39,17,FALSE),"")</f>
        <v/>
      </c>
      <c r="AJ369" s="345" t="str">
        <f>IFERROR(HLOOKUP(AJ210,DETAILS!$C$23:$X$39,17,FALSE),"")</f>
        <v/>
      </c>
      <c r="AK369" s="345" t="str">
        <f>IFERROR(HLOOKUP(AK210,DETAILS!$C$23:$X$39,17,FALSE),"")</f>
        <v/>
      </c>
      <c r="AL369" s="455" t="str">
        <f>IFERROR(HLOOKUP(AL210,DETAILS!$C$23:$X$39,17,FALSE),"")</f>
        <v/>
      </c>
      <c r="AM369" s="345" t="str">
        <f>IFERROR(HLOOKUP(AM210,DETAILS!$C$23:$X$39,17,FALSE),"")</f>
        <v/>
      </c>
      <c r="AN369" s="345" t="str">
        <f>IFERROR(HLOOKUP(AN210,DETAILS!$C$23:$X$39,17,FALSE),"")</f>
        <v/>
      </c>
      <c r="AO369" s="345" t="str">
        <f>IFERROR(HLOOKUP(AO210,DETAILS!$C$23:$X$39,17,FALSE),"")</f>
        <v/>
      </c>
      <c r="AP369" s="345" t="str">
        <f>IFERROR(HLOOKUP(AP210,DETAILS!$C$23:$X$39,17,FALSE),"")</f>
        <v/>
      </c>
      <c r="AQ369" s="455" t="str">
        <f>IFERROR(HLOOKUP(AQ210,DETAILS!$C$23:$X$39,17,FALSE),"")</f>
        <v/>
      </c>
      <c r="AR369" s="345" t="str">
        <f>IFERROR(HLOOKUP(AR210,DETAILS!$C$23:$X$39,17,FALSE),"")</f>
        <v/>
      </c>
      <c r="AS369" s="345" t="str">
        <f>IFERROR(HLOOKUP(AS210,DETAILS!$C$23:$X$39,17,FALSE),"")</f>
        <v/>
      </c>
      <c r="AT369" s="345" t="str">
        <f>IFERROR(HLOOKUP(AT210,DETAILS!$C$23:$X$39,17,FALSE),"")</f>
        <v/>
      </c>
      <c r="AU369" s="455" t="str">
        <f>IFERROR(HLOOKUP(AU210,DETAILS!$C$23:$X$39,17,FALSE),"")</f>
        <v/>
      </c>
      <c r="AV369" s="50"/>
      <c r="AX369" s="66"/>
      <c r="AY369" s="66"/>
      <c r="AZ369" s="66"/>
      <c r="BA369" s="66"/>
      <c r="BB369" s="66"/>
      <c r="BC369" s="66"/>
      <c r="BD369" s="66"/>
      <c r="BE369" s="66"/>
      <c r="BF369" s="66"/>
      <c r="BG369" s="66"/>
      <c r="BH369" s="66"/>
      <c r="BI369" s="66"/>
      <c r="BJ369" s="66"/>
      <c r="BK369" s="66"/>
      <c r="BL369" s="66"/>
      <c r="BM369" s="66"/>
      <c r="BN369" s="66"/>
      <c r="BO369" s="66"/>
      <c r="BP369" s="66"/>
      <c r="BQ369" s="66"/>
      <c r="BR369" s="66"/>
      <c r="BS369" s="66"/>
      <c r="BT369" s="66"/>
      <c r="BU369" s="66"/>
      <c r="BV369" s="66"/>
      <c r="BW369" s="66"/>
      <c r="BX369" s="66"/>
      <c r="BY369" s="66"/>
      <c r="BZ369" s="66"/>
      <c r="CA369" s="66"/>
      <c r="CB369" s="66"/>
      <c r="CC369" s="66"/>
      <c r="CD369" s="66"/>
      <c r="CE369" s="66"/>
      <c r="CF369" s="66"/>
      <c r="CG369" s="66"/>
      <c r="CH369" s="66"/>
      <c r="CI369" s="66"/>
      <c r="CJ369" s="66"/>
      <c r="CK369" s="66"/>
      <c r="CL369" s="66"/>
      <c r="CM369" s="66"/>
      <c r="CN369" s="66"/>
      <c r="CO369" s="66"/>
      <c r="CP369" s="66"/>
      <c r="CQ369" s="66"/>
      <c r="CR369" s="66"/>
      <c r="CS369" s="66"/>
      <c r="CT369" s="66"/>
      <c r="CU369" s="66"/>
      <c r="CV369" s="66"/>
      <c r="CW369" s="66"/>
      <c r="CX369" s="66"/>
      <c r="CY369" s="66"/>
      <c r="CZ369" s="66"/>
      <c r="DA369" s="66"/>
      <c r="DB369" s="66"/>
      <c r="DC369" s="66"/>
      <c r="DD369" s="66"/>
      <c r="DE369" s="66"/>
      <c r="DF369" s="66"/>
      <c r="DG369" s="66"/>
      <c r="DH369" s="66"/>
      <c r="DI369" s="66"/>
      <c r="DJ369" s="66"/>
      <c r="DK369" s="66"/>
      <c r="DL369" s="66"/>
      <c r="DM369" s="66"/>
      <c r="DN369" s="66"/>
      <c r="DO369" s="66"/>
      <c r="DP369" s="66"/>
    </row>
    <row r="370" spans="1:120" ht="36" x14ac:dyDescent="0.25">
      <c r="A370" s="48" t="str">
        <f t="shared" ref="A370:B370" si="552">A185</f>
        <v>P1</v>
      </c>
      <c r="B370" s="48">
        <f t="shared" si="552"/>
        <v>2</v>
      </c>
      <c r="C370" s="375" t="str">
        <f>IFERROR(VLOOKUP(C185,DETAILS!$AB$24:$AC$55,2,FALSE),"")</f>
        <v/>
      </c>
      <c r="D370" s="375" t="str">
        <f>IFERROR(VLOOKUP(D185,DETAILS!$AB$24:$AC$55,2,FALSE),"")</f>
        <v/>
      </c>
      <c r="E370" s="375" t="str">
        <f>IFERROR(VLOOKUP(E185,DETAILS!$AB$24:$AC$55,2,FALSE),"")</f>
        <v/>
      </c>
      <c r="F370" s="375" t="str">
        <f>IFERROR(VLOOKUP(F185,DETAILS!$AB$24:$AC$55,2,FALSE),"")</f>
        <v>Salma</v>
      </c>
      <c r="G370" s="476" t="str">
        <f>IFERROR(VLOOKUP(G185,DETAILS!$AB$24:$AC$55,2,FALSE),"")</f>
        <v>Salma</v>
      </c>
      <c r="H370" s="375" t="str">
        <f>IFERROR(VLOOKUP(H185,DETAILS!$AB$24:$AC$55,2,FALSE),"")</f>
        <v>Salma</v>
      </c>
      <c r="I370" s="375" t="str">
        <f>IFERROR(VLOOKUP(I185,DETAILS!$AB$24:$AC$55,2,FALSE),"")</f>
        <v>Salma</v>
      </c>
      <c r="J370" s="375" t="str">
        <f>IFERROR(VLOOKUP(J185,DETAILS!$AB$24:$AC$55,2,FALSE),"")</f>
        <v>Salma</v>
      </c>
      <c r="K370" s="476" t="str">
        <f>IFERROR(VLOOKUP(K185,DETAILS!$AB$24:$AC$55,2,FALSE),"")</f>
        <v/>
      </c>
      <c r="L370" s="375" t="str">
        <f>IFERROR(VLOOKUP(L185,DETAILS!$AB$24:$AC$55,2,FALSE),"")</f>
        <v/>
      </c>
      <c r="M370" s="375" t="str">
        <f>IFERROR(VLOOKUP(M185,DETAILS!$AB$24:$AC$55,2,FALSE),"")</f>
        <v/>
      </c>
      <c r="N370" s="375" t="str">
        <f>IFERROR(VLOOKUP(N185,DETAILS!$AB$24:$AC$55,2,FALSE),"")</f>
        <v/>
      </c>
      <c r="O370" s="375" t="str">
        <f>IFERROR(VLOOKUP(O185,DETAILS!$AB$24:$AC$55,2,FALSE),"")</f>
        <v>Salma</v>
      </c>
      <c r="P370" s="476" t="str">
        <f>IFERROR(VLOOKUP(P185,DETAILS!$AB$24:$AC$55,2,FALSE),"")</f>
        <v>Salma</v>
      </c>
      <c r="Q370" s="375" t="str">
        <f>IFERROR(VLOOKUP(Q185,DETAILS!$AB$24:$AC$55,2,FALSE),"")</f>
        <v>Salma</v>
      </c>
      <c r="R370" s="375" t="str">
        <f>IFERROR(VLOOKUP(R185,DETAILS!$AB$24:$AC$55,2,FALSE),"")</f>
        <v>Salma</v>
      </c>
      <c r="S370" s="375" t="str">
        <f>IFERROR(VLOOKUP(S185,DETAILS!$AB$24:$AC$55,2,FALSE),"")</f>
        <v>Salma</v>
      </c>
      <c r="T370" s="476" t="str">
        <f>IFERROR(VLOOKUP(T185,DETAILS!$AB$24:$AC$55,2,FALSE),"")</f>
        <v/>
      </c>
      <c r="U370" s="375" t="str">
        <f>IFERROR(VLOOKUP(U185,DETAILS!$AB$24:$AC$55,2,FALSE),"")</f>
        <v/>
      </c>
      <c r="V370" s="375" t="str">
        <f>IFERROR(VLOOKUP(V185,DETAILS!$AB$24:$AC$55,2,FALSE),"")</f>
        <v/>
      </c>
      <c r="W370" s="375" t="str">
        <f>IFERROR(VLOOKUP(W185,DETAILS!$AB$24:$AC$55,2,FALSE),"")</f>
        <v/>
      </c>
      <c r="X370" s="375" t="str">
        <f>IFERROR(VLOOKUP(X185,DETAILS!$AB$24:$AC$55,2,FALSE),"")</f>
        <v>Salma</v>
      </c>
      <c r="Y370" s="476" t="str">
        <f>IFERROR(VLOOKUP(Y185,DETAILS!$AB$24:$AC$55,2,FALSE),"")</f>
        <v>Salma</v>
      </c>
      <c r="Z370" s="375" t="str">
        <f>IFERROR(VLOOKUP(Z185,DETAILS!$AB$24:$AC$55,2,FALSE),"")</f>
        <v>Salma</v>
      </c>
      <c r="AA370" s="375" t="str">
        <f>IFERROR(VLOOKUP(AA185,DETAILS!$AB$24:$AC$55,2,FALSE),"")</f>
        <v>Salma</v>
      </c>
      <c r="AB370" s="375" t="str">
        <f>IFERROR(VLOOKUP(AB185,DETAILS!$AB$24:$AC$55,2,FALSE),"")</f>
        <v>Salma</v>
      </c>
      <c r="AC370" s="476" t="str">
        <f>IFERROR(VLOOKUP(AC185,DETAILS!$AB$24:$AC$55,2,FALSE),"")</f>
        <v/>
      </c>
      <c r="AD370" s="375" t="str">
        <f>IFERROR(VLOOKUP(AD185,DETAILS!$AB$24:$AC$55,2,FALSE),"")</f>
        <v/>
      </c>
      <c r="AE370" s="375" t="str">
        <f>IFERROR(VLOOKUP(AE185,DETAILS!$AB$24:$AC$55,2,FALSE),"")</f>
        <v/>
      </c>
      <c r="AF370" s="375" t="str">
        <f>IFERROR(VLOOKUP(AF185,DETAILS!$AB$24:$AC$55,2,FALSE),"")</f>
        <v/>
      </c>
      <c r="AG370" s="375" t="str">
        <f>IFERROR(VLOOKUP(AG185,DETAILS!$AB$24:$AC$55,2,FALSE),"")</f>
        <v>Salma</v>
      </c>
      <c r="AH370" s="476" t="str">
        <f>IFERROR(VLOOKUP(AH185,DETAILS!$AB$24:$AC$55,2,FALSE),"")</f>
        <v>Salma</v>
      </c>
      <c r="AI370" s="375" t="str">
        <f>IFERROR(VLOOKUP(AI185,DETAILS!$AB$24:$AC$55,2,FALSE),"")</f>
        <v>Salma</v>
      </c>
      <c r="AJ370" s="375" t="str">
        <f>IFERROR(VLOOKUP(AJ185,DETAILS!$AB$24:$AC$55,2,FALSE),"")</f>
        <v>Salma</v>
      </c>
      <c r="AK370" s="375" t="str">
        <f>IFERROR(VLOOKUP(AK185,DETAILS!$AB$24:$AC$55,2,FALSE),"")</f>
        <v>Salma</v>
      </c>
      <c r="AL370" s="476" t="str">
        <f>IFERROR(VLOOKUP(AL185,DETAILS!$AB$24:$AC$55,2,FALSE),"")</f>
        <v/>
      </c>
      <c r="AM370" s="375" t="str">
        <f>IFERROR(VLOOKUP(AM185,DETAILS!$AB$24:$AC$55,2,FALSE),"")</f>
        <v/>
      </c>
      <c r="AN370" s="375" t="str">
        <f>IFERROR(VLOOKUP(AN185,DETAILS!$AB$24:$AC$55,2,FALSE),"")</f>
        <v/>
      </c>
      <c r="AO370" s="375" t="str">
        <f>IFERROR(VLOOKUP(AO185,DETAILS!$AB$24:$AC$55,2,FALSE),"")</f>
        <v/>
      </c>
      <c r="AP370" s="375" t="str">
        <f>IFERROR(VLOOKUP(AP185,DETAILS!$AB$24:$AC$55,2,FALSE),"")</f>
        <v>Salma</v>
      </c>
      <c r="AQ370" s="476" t="str">
        <f>IFERROR(VLOOKUP(AQ185,DETAILS!$AB$24:$AC$55,2,FALSE),"")</f>
        <v>Salma</v>
      </c>
      <c r="AR370" s="375" t="str">
        <f>IFERROR(VLOOKUP(AR185,DETAILS!$AB$24:$AC$55,2,FALSE),"")</f>
        <v>Salma</v>
      </c>
      <c r="AS370" s="375" t="str">
        <f>IFERROR(VLOOKUP(AS185,DETAILS!$AB$24:$AC$55,2,FALSE),"")</f>
        <v>Salma</v>
      </c>
      <c r="AT370" s="375" t="str">
        <f>IFERROR(VLOOKUP(AT185,DETAILS!$AB$24:$AC$55,2,FALSE),"")</f>
        <v>Salma</v>
      </c>
      <c r="AU370" s="476" t="str">
        <f>IFERROR(VLOOKUP(AU185,DETAILS!$AB$24:$AC$55,2,FALSE),"")</f>
        <v/>
      </c>
      <c r="AV370" s="375" t="str">
        <f>IFERROR(VLOOKUP(AV185,DETAILS!$AB$24:$AC$55,2,FALSE),"")</f>
        <v/>
      </c>
      <c r="AX370" s="66"/>
      <c r="AY370" s="66"/>
      <c r="AZ370" s="66"/>
      <c r="BA370" s="66"/>
      <c r="BB370" s="66"/>
      <c r="BC370" s="66"/>
      <c r="BD370" s="66"/>
      <c r="BE370" s="66"/>
      <c r="BF370" s="66"/>
      <c r="BG370" s="66"/>
      <c r="BH370" s="66"/>
      <c r="BI370" s="66"/>
      <c r="BJ370" s="66"/>
      <c r="BK370" s="66"/>
      <c r="BL370" s="66"/>
      <c r="BM370" s="66"/>
      <c r="BN370" s="66"/>
      <c r="BO370" s="66"/>
      <c r="BP370" s="66"/>
      <c r="BQ370" s="66"/>
      <c r="BR370" s="66"/>
      <c r="BS370" s="66"/>
      <c r="BT370" s="66"/>
      <c r="BU370" s="66"/>
      <c r="BV370" s="66"/>
      <c r="BW370" s="66"/>
      <c r="BX370" s="66"/>
      <c r="BY370" s="66"/>
      <c r="BZ370" s="66"/>
      <c r="CA370" s="66"/>
      <c r="CB370" s="66"/>
      <c r="CC370" s="66"/>
      <c r="CD370" s="66"/>
      <c r="CE370" s="66"/>
      <c r="CF370" s="66"/>
      <c r="CG370" s="66"/>
      <c r="CH370" s="66"/>
      <c r="CI370" s="66"/>
      <c r="CJ370" s="66"/>
      <c r="CK370" s="66"/>
      <c r="CL370" s="66"/>
      <c r="CM370" s="66"/>
      <c r="CN370" s="66"/>
      <c r="CO370" s="66"/>
      <c r="CP370" s="66"/>
      <c r="CQ370" s="66"/>
      <c r="CR370" s="66"/>
      <c r="CS370" s="66"/>
      <c r="CT370" s="66"/>
      <c r="CU370" s="66"/>
      <c r="CV370" s="66"/>
      <c r="CW370" s="66"/>
      <c r="CX370" s="66"/>
      <c r="CY370" s="66"/>
      <c r="CZ370" s="66"/>
      <c r="DA370" s="66"/>
      <c r="DB370" s="66"/>
      <c r="DC370" s="66"/>
      <c r="DD370" s="66"/>
      <c r="DE370" s="66"/>
      <c r="DF370" s="66"/>
      <c r="DG370" s="66"/>
      <c r="DH370" s="66"/>
      <c r="DI370" s="66"/>
      <c r="DJ370" s="66"/>
      <c r="DK370" s="66"/>
      <c r="DL370" s="66"/>
      <c r="DM370" s="66"/>
      <c r="DN370" s="66"/>
      <c r="DO370" s="66"/>
      <c r="DP370" s="66"/>
    </row>
    <row r="371" spans="1:120" ht="61.5" x14ac:dyDescent="0.25">
      <c r="A371" s="48" t="str">
        <f t="shared" ref="A371:B371" si="553">A186</f>
        <v>P2</v>
      </c>
      <c r="B371" s="48">
        <f t="shared" si="553"/>
        <v>3</v>
      </c>
      <c r="C371" s="375" t="str">
        <f>IFERROR(VLOOKUP(C186,DETAILS!$AB$24:$AC$55,2,FALSE),"")</f>
        <v/>
      </c>
      <c r="D371" s="375" t="str">
        <f>IFERROR(VLOOKUP(D186,DETAILS!$AB$24:$AC$55,2,FALSE),"")</f>
        <v/>
      </c>
      <c r="E371" s="375" t="str">
        <f>IFERROR(VLOOKUP(E186,DETAILS!$AB$24:$AC$55,2,FALSE),"")</f>
        <v/>
      </c>
      <c r="F371" s="375" t="str">
        <f>IFERROR(VLOOKUP(F186,DETAILS!$AB$24:$AC$55,2,FALSE),"")</f>
        <v>Maurifa</v>
      </c>
      <c r="G371" s="476" t="str">
        <f>IFERROR(VLOOKUP(G186,DETAILS!$AB$24:$AC$55,2,FALSE),"")</f>
        <v>Muna</v>
      </c>
      <c r="H371" s="375" t="str">
        <f>IFERROR(VLOOKUP(H186,DETAILS!$AB$24:$AC$55,2,FALSE),"")</f>
        <v>Sheema</v>
      </c>
      <c r="I371" s="375" t="str">
        <f>IFERROR(VLOOKUP(I186,DETAILS!$AB$24:$AC$55,2,FALSE),"")</f>
        <v>Sheema</v>
      </c>
      <c r="J371" s="375" t="str">
        <f>IFERROR(VLOOKUP(J186,DETAILS!$AB$24:$AC$55,2,FALSE),"")</f>
        <v>Maurifa</v>
      </c>
      <c r="K371" s="476" t="str">
        <f>IFERROR(VLOOKUP(K186,DETAILS!$AB$24:$AC$55,2,FALSE),"")</f>
        <v/>
      </c>
      <c r="L371" s="375" t="str">
        <f>IFERROR(VLOOKUP(L186,DETAILS!$AB$24:$AC$55,2,FALSE),"")</f>
        <v/>
      </c>
      <c r="M371" s="375" t="str">
        <f>IFERROR(VLOOKUP(M186,DETAILS!$AB$24:$AC$55,2,FALSE),"")</f>
        <v/>
      </c>
      <c r="N371" s="375" t="str">
        <f>IFERROR(VLOOKUP(N186,DETAILS!$AB$24:$AC$55,2,FALSE),"")</f>
        <v/>
      </c>
      <c r="O371" s="375" t="str">
        <f>IFERROR(VLOOKUP(O186,DETAILS!$AB$24:$AC$55,2,FALSE),"")</f>
        <v>Muna</v>
      </c>
      <c r="P371" s="476" t="str">
        <f>IFERROR(VLOOKUP(P186,DETAILS!$AB$24:$AC$55,2,FALSE),"")</f>
        <v>Ummuhany</v>
      </c>
      <c r="Q371" s="375" t="str">
        <f>IFERROR(VLOOKUP(Q186,DETAILS!$AB$24:$AC$55,2,FALSE),"")</f>
        <v>Sheema</v>
      </c>
      <c r="R371" s="375" t="str">
        <f>IFERROR(VLOOKUP(R186,DETAILS!$AB$24:$AC$55,2,FALSE),"")</f>
        <v>Muna</v>
      </c>
      <c r="S371" s="375" t="str">
        <f>IFERROR(VLOOKUP(S186,DETAILS!$AB$24:$AC$55,2,FALSE),"")</f>
        <v xml:space="preserve">Razeena </v>
      </c>
      <c r="T371" s="476" t="str">
        <f>IFERROR(VLOOKUP(T186,DETAILS!$AB$24:$AC$55,2,FALSE),"")</f>
        <v/>
      </c>
      <c r="U371" s="375" t="str">
        <f>IFERROR(VLOOKUP(U186,DETAILS!$AB$24:$AC$55,2,FALSE),"")</f>
        <v/>
      </c>
      <c r="V371" s="375" t="str">
        <f>IFERROR(VLOOKUP(V186,DETAILS!$AB$24:$AC$55,2,FALSE),"")</f>
        <v/>
      </c>
      <c r="W371" s="375" t="str">
        <f>IFERROR(VLOOKUP(W186,DETAILS!$AB$24:$AC$55,2,FALSE),"")</f>
        <v/>
      </c>
      <c r="X371" s="375" t="str">
        <f>IFERROR(VLOOKUP(X186,DETAILS!$AB$24:$AC$55,2,FALSE),"")</f>
        <v>Muna</v>
      </c>
      <c r="Y371" s="476" t="str">
        <f>IFERROR(VLOOKUP(Y186,DETAILS!$AB$24:$AC$55,2,FALSE),"")</f>
        <v>Maurifa</v>
      </c>
      <c r="Z371" s="375" t="str">
        <f>IFERROR(VLOOKUP(Z186,DETAILS!$AB$24:$AC$55,2,FALSE),"")</f>
        <v>Sheema</v>
      </c>
      <c r="AA371" s="375" t="str">
        <f>IFERROR(VLOOKUP(AA186,DETAILS!$AB$24:$AC$55,2,FALSE),"")</f>
        <v>Muna</v>
      </c>
      <c r="AB371" s="375" t="str">
        <f>IFERROR(VLOOKUP(AB186,DETAILS!$AB$24:$AC$55,2,FALSE),"")</f>
        <v xml:space="preserve">Razeena </v>
      </c>
      <c r="AC371" s="476" t="str">
        <f>IFERROR(VLOOKUP(AC186,DETAILS!$AB$24:$AC$55,2,FALSE),"")</f>
        <v/>
      </c>
      <c r="AD371" s="375" t="str">
        <f>IFERROR(VLOOKUP(AD186,DETAILS!$AB$24:$AC$55,2,FALSE),"")</f>
        <v/>
      </c>
      <c r="AE371" s="375" t="str">
        <f>IFERROR(VLOOKUP(AE186,DETAILS!$AB$24:$AC$55,2,FALSE),"")</f>
        <v/>
      </c>
      <c r="AF371" s="375" t="str">
        <f>IFERROR(VLOOKUP(AF186,DETAILS!$AB$24:$AC$55,2,FALSE),"")</f>
        <v/>
      </c>
      <c r="AG371" s="375" t="str">
        <f>IFERROR(VLOOKUP(AG186,DETAILS!$AB$24:$AC$55,2,FALSE),"")</f>
        <v>Muna</v>
      </c>
      <c r="AH371" s="476" t="str">
        <f>IFERROR(VLOOKUP(AH186,DETAILS!$AB$24:$AC$55,2,FALSE),"")</f>
        <v xml:space="preserve">Razeena </v>
      </c>
      <c r="AI371" s="375" t="str">
        <f>IFERROR(VLOOKUP(AI186,DETAILS!$AB$24:$AC$55,2,FALSE),"")</f>
        <v>Sheema</v>
      </c>
      <c r="AJ371" s="375" t="str">
        <f>IFERROR(VLOOKUP(AJ186,DETAILS!$AB$24:$AC$55,2,FALSE),"")</f>
        <v>Muna</v>
      </c>
      <c r="AK371" s="375" t="str">
        <f>IFERROR(VLOOKUP(AK186,DETAILS!$AB$24:$AC$55,2,FALSE),"")</f>
        <v>Sheema</v>
      </c>
      <c r="AL371" s="476" t="str">
        <f>IFERROR(VLOOKUP(AL186,DETAILS!$AB$24:$AC$55,2,FALSE),"")</f>
        <v/>
      </c>
      <c r="AM371" s="375" t="str">
        <f>IFERROR(VLOOKUP(AM186,DETAILS!$AB$24:$AC$55,2,FALSE),"")</f>
        <v/>
      </c>
      <c r="AN371" s="375" t="str">
        <f>IFERROR(VLOOKUP(AN186,DETAILS!$AB$24:$AC$55,2,FALSE),"")</f>
        <v/>
      </c>
      <c r="AO371" s="375" t="str">
        <f>IFERROR(VLOOKUP(AO186,DETAILS!$AB$24:$AC$55,2,FALSE),"")</f>
        <v/>
      </c>
      <c r="AP371" s="375" t="str">
        <f>IFERROR(VLOOKUP(AP186,DETAILS!$AB$24:$AC$55,2,FALSE),"")</f>
        <v>Ummuhany</v>
      </c>
      <c r="AQ371" s="476" t="str">
        <f>IFERROR(VLOOKUP(AQ186,DETAILS!$AB$24:$AC$55,2,FALSE),"")</f>
        <v>Sheema</v>
      </c>
      <c r="AR371" s="375" t="str">
        <f>IFERROR(VLOOKUP(AR186,DETAILS!$AB$24:$AC$55,2,FALSE),"")</f>
        <v>Sheema</v>
      </c>
      <c r="AS371" s="375" t="str">
        <f>IFERROR(VLOOKUP(AS186,DETAILS!$AB$24:$AC$55,2,FALSE),"")</f>
        <v>Maurifa</v>
      </c>
      <c r="AT371" s="375" t="str">
        <f>IFERROR(VLOOKUP(AT186,DETAILS!$AB$24:$AC$55,2,FALSE),"")</f>
        <v>Maurifa</v>
      </c>
      <c r="AU371" s="476" t="str">
        <f>IFERROR(VLOOKUP(AU186,DETAILS!$AB$24:$AC$55,2,FALSE),"")</f>
        <v/>
      </c>
      <c r="AV371" s="375" t="str">
        <f>IFERROR(VLOOKUP(AV186,DETAILS!$AB$24:$AC$55,2,FALSE),"")</f>
        <v/>
      </c>
      <c r="AX371" s="66"/>
      <c r="AY371" s="66"/>
      <c r="AZ371" s="66"/>
      <c r="BA371" s="66"/>
      <c r="BB371" s="66"/>
      <c r="BC371" s="66"/>
      <c r="BD371" s="66"/>
      <c r="BE371" s="66"/>
      <c r="BF371" s="66"/>
      <c r="BG371" s="66"/>
      <c r="BH371" s="66"/>
      <c r="BI371" s="66"/>
      <c r="BJ371" s="66"/>
      <c r="BK371" s="66"/>
      <c r="BL371" s="66"/>
      <c r="BM371" s="66"/>
      <c r="BN371" s="66"/>
      <c r="BO371" s="66"/>
      <c r="BP371" s="66"/>
      <c r="BQ371" s="66"/>
      <c r="BR371" s="66"/>
      <c r="BS371" s="66"/>
      <c r="BT371" s="66"/>
      <c r="BU371" s="66"/>
      <c r="BV371" s="66"/>
      <c r="BW371" s="66"/>
      <c r="BX371" s="66"/>
      <c r="BY371" s="66"/>
      <c r="BZ371" s="66"/>
      <c r="CA371" s="66"/>
      <c r="CB371" s="66"/>
      <c r="CC371" s="66"/>
      <c r="CD371" s="66"/>
      <c r="CE371" s="66"/>
      <c r="CF371" s="66"/>
      <c r="CG371" s="66"/>
      <c r="CH371" s="66"/>
      <c r="CI371" s="66"/>
      <c r="CJ371" s="66"/>
      <c r="CK371" s="66"/>
      <c r="CL371" s="66"/>
      <c r="CM371" s="66"/>
      <c r="CN371" s="66"/>
      <c r="CO371" s="66"/>
      <c r="CP371" s="66"/>
      <c r="CQ371" s="66"/>
      <c r="CR371" s="66"/>
      <c r="CS371" s="66"/>
      <c r="CT371" s="66"/>
      <c r="CU371" s="66"/>
      <c r="CV371" s="66"/>
      <c r="CW371" s="66"/>
      <c r="CX371" s="66"/>
      <c r="CY371" s="66"/>
      <c r="CZ371" s="66"/>
      <c r="DA371" s="66"/>
      <c r="DB371" s="66"/>
      <c r="DC371" s="66"/>
      <c r="DD371" s="66"/>
      <c r="DE371" s="66"/>
      <c r="DF371" s="66"/>
      <c r="DG371" s="66"/>
      <c r="DH371" s="66"/>
      <c r="DI371" s="66"/>
      <c r="DJ371" s="66"/>
      <c r="DK371" s="66"/>
      <c r="DL371" s="66"/>
      <c r="DM371" s="66"/>
      <c r="DN371" s="66"/>
      <c r="DO371" s="66"/>
      <c r="DP371" s="66"/>
    </row>
    <row r="372" spans="1:120" ht="62.25" x14ac:dyDescent="0.25">
      <c r="A372" s="48" t="str">
        <f t="shared" ref="A372:B372" si="554">A187</f>
        <v>1A</v>
      </c>
      <c r="B372" s="48">
        <f t="shared" si="554"/>
        <v>4</v>
      </c>
      <c r="C372" s="375" t="str">
        <f>IFERROR(VLOOKUP(C187,DETAILS!$AB$24:$AC$55,2,FALSE),"")</f>
        <v>Ummuhany</v>
      </c>
      <c r="D372" s="375" t="str">
        <f>IFERROR(VLOOKUP(D187,DETAILS!$AB$24:$AC$55,2,FALSE),"")</f>
        <v xml:space="preserve">Sharafiyya </v>
      </c>
      <c r="E372" s="375" t="str">
        <f>IFERROR(VLOOKUP(E187,DETAILS!$AB$24:$AC$55,2,FALSE),"")</f>
        <v>Zunaira</v>
      </c>
      <c r="F372" s="375" t="str">
        <f>IFERROR(VLOOKUP(F187,DETAILS!$AB$24:$AC$55,2,FALSE),"")</f>
        <v>Ziyadha</v>
      </c>
      <c r="G372" s="476" t="str">
        <f>IFERROR(VLOOKUP(G187,DETAILS!$AB$24:$AC$55,2,FALSE),"")</f>
        <v/>
      </c>
      <c r="H372" s="375" t="str">
        <f>IFERROR(VLOOKUP(H187,DETAILS!$AB$24:$AC$55,2,FALSE),"")</f>
        <v>Ahmed</v>
      </c>
      <c r="I372" s="375" t="str">
        <f>IFERROR(VLOOKUP(I187,DETAILS!$AB$24:$AC$55,2,FALSE),"")</f>
        <v>Ziyadha</v>
      </c>
      <c r="J372" s="375" t="str">
        <f>IFERROR(VLOOKUP(J187,DETAILS!$AB$24:$AC$55,2,FALSE),"")</f>
        <v>Sheema</v>
      </c>
      <c r="K372" s="476" t="str">
        <f>IFERROR(VLOOKUP(K187,DETAILS!$AB$24:$AC$55,2,FALSE),"")</f>
        <v/>
      </c>
      <c r="L372" s="375" t="str">
        <f>IFERROR(VLOOKUP(L187,DETAILS!$AB$24:$AC$55,2,FALSE),"")</f>
        <v>Sheema</v>
      </c>
      <c r="M372" s="375" t="str">
        <f>IFERROR(VLOOKUP(M187,DETAILS!$AB$24:$AC$55,2,FALSE),"")</f>
        <v xml:space="preserve">Sharafiyya </v>
      </c>
      <c r="N372" s="375" t="str">
        <f>IFERROR(VLOOKUP(N187,DETAILS!$AB$24:$AC$55,2,FALSE),"")</f>
        <v>Zunaira</v>
      </c>
      <c r="O372" s="375" t="str">
        <f>IFERROR(VLOOKUP(O187,DETAILS!$AB$24:$AC$55,2,FALSE),"")</f>
        <v>Ahmed</v>
      </c>
      <c r="P372" s="476" t="str">
        <f>IFERROR(VLOOKUP(P187,DETAILS!$AB$24:$AC$55,2,FALSE),"")</f>
        <v/>
      </c>
      <c r="Q372" s="375" t="str">
        <f>IFERROR(VLOOKUP(Q187,DETAILS!$AB$24:$AC$55,2,FALSE),"")</f>
        <v>Ziyadha</v>
      </c>
      <c r="R372" s="375" t="str">
        <f>IFERROR(VLOOKUP(R187,DETAILS!$AB$24:$AC$55,2,FALSE),"")</f>
        <v>Ziyadha</v>
      </c>
      <c r="S372" s="375" t="str">
        <f>IFERROR(VLOOKUP(S187,DETAILS!$AB$24:$AC$55,2,FALSE),"")</f>
        <v>Muna</v>
      </c>
      <c r="T372" s="476" t="str">
        <f>IFERROR(VLOOKUP(T187,DETAILS!$AB$24:$AC$55,2,FALSE),"")</f>
        <v/>
      </c>
      <c r="U372" s="375" t="str">
        <f>IFERROR(VLOOKUP(U187,DETAILS!$AB$24:$AC$55,2,FALSE),"")</f>
        <v>Ziyadha</v>
      </c>
      <c r="V372" s="375" t="str">
        <f>IFERROR(VLOOKUP(V187,DETAILS!$AB$24:$AC$55,2,FALSE),"")</f>
        <v>Sheema</v>
      </c>
      <c r="W372" s="375" t="str">
        <f>IFERROR(VLOOKUP(W187,DETAILS!$AB$24:$AC$55,2,FALSE),"")</f>
        <v>Zunaira</v>
      </c>
      <c r="X372" s="375" t="str">
        <f>IFERROR(VLOOKUP(X187,DETAILS!$AB$24:$AC$55,2,FALSE),"")</f>
        <v>Ahmed</v>
      </c>
      <c r="Y372" s="476" t="str">
        <f>IFERROR(VLOOKUP(Y187,DETAILS!$AB$24:$AC$55,2,FALSE),"")</f>
        <v/>
      </c>
      <c r="Z372" s="375" t="str">
        <f>IFERROR(VLOOKUP(Z187,DETAILS!$AB$24:$AC$55,2,FALSE),"")</f>
        <v xml:space="preserve">Sharafiyya </v>
      </c>
      <c r="AA372" s="375" t="str">
        <f>IFERROR(VLOOKUP(AA187,DETAILS!$AB$24:$AC$55,2,FALSE),"")</f>
        <v>Ziyadha</v>
      </c>
      <c r="AB372" s="375" t="str">
        <f>IFERROR(VLOOKUP(AB187,DETAILS!$AB$24:$AC$55,2,FALSE),"")</f>
        <v>Sheema</v>
      </c>
      <c r="AC372" s="476" t="str">
        <f>IFERROR(VLOOKUP(AC187,DETAILS!$AB$24:$AC$55,2,FALSE),"")</f>
        <v/>
      </c>
      <c r="AD372" s="375" t="str">
        <f>IFERROR(VLOOKUP(AD187,DETAILS!$AB$24:$AC$55,2,FALSE),"")</f>
        <v>Ummuhany</v>
      </c>
      <c r="AE372" s="375" t="str">
        <f>IFERROR(VLOOKUP(AE187,DETAILS!$AB$24:$AC$55,2,FALSE),"")</f>
        <v xml:space="preserve">Sharafiyya </v>
      </c>
      <c r="AF372" s="375" t="str">
        <f>IFERROR(VLOOKUP(AF187,DETAILS!$AB$24:$AC$55,2,FALSE),"")</f>
        <v>Sheema</v>
      </c>
      <c r="AG372" s="375" t="str">
        <f>IFERROR(VLOOKUP(AG187,DETAILS!$AB$24:$AC$55,2,FALSE),"")</f>
        <v>Ziyadha</v>
      </c>
      <c r="AH372" s="476" t="str">
        <f>IFERROR(VLOOKUP(AH187,DETAILS!$AB$24:$AC$55,2,FALSE),"")</f>
        <v/>
      </c>
      <c r="AI372" s="375" t="str">
        <f>IFERROR(VLOOKUP(AI187,DETAILS!$AB$24:$AC$55,2,FALSE),"")</f>
        <v>Zunaira</v>
      </c>
      <c r="AJ372" s="375" t="str">
        <f>IFERROR(VLOOKUP(AJ187,DETAILS!$AB$24:$AC$55,2,FALSE),"")</f>
        <v>Sheema</v>
      </c>
      <c r="AK372" s="375" t="str">
        <f>IFERROR(VLOOKUP(AK187,DETAILS!$AB$24:$AC$55,2,FALSE),"")</f>
        <v>Ziyadha</v>
      </c>
      <c r="AL372" s="476" t="str">
        <f>IFERROR(VLOOKUP(AL187,DETAILS!$AB$24:$AC$55,2,FALSE),"")</f>
        <v/>
      </c>
      <c r="AM372" s="375" t="str">
        <f>IFERROR(VLOOKUP(AM187,DETAILS!$AB$24:$AC$55,2,FALSE),"")</f>
        <v>Zunaira</v>
      </c>
      <c r="AN372" s="375" t="str">
        <f>IFERROR(VLOOKUP(AN187,DETAILS!$AB$24:$AC$55,2,FALSE),"")</f>
        <v>Zunaira</v>
      </c>
      <c r="AO372" s="375" t="str">
        <f>IFERROR(VLOOKUP(AO187,DETAILS!$AB$24:$AC$55,2,FALSE),"")</f>
        <v>Ziyadha</v>
      </c>
      <c r="AP372" s="375" t="str">
        <f>IFERROR(VLOOKUP(AP187,DETAILS!$AB$24:$AC$55,2,FALSE),"")</f>
        <v>Ziyadha</v>
      </c>
      <c r="AQ372" s="476" t="str">
        <f>IFERROR(VLOOKUP(AQ187,DETAILS!$AB$24:$AC$55,2,FALSE),"")</f>
        <v/>
      </c>
      <c r="AR372" s="375" t="str">
        <f>IFERROR(VLOOKUP(AR187,DETAILS!$AB$24:$AC$55,2,FALSE),"")</f>
        <v xml:space="preserve">Sharafiyya </v>
      </c>
      <c r="AS372" s="375" t="str">
        <f>IFERROR(VLOOKUP(AS187,DETAILS!$AB$24:$AC$55,2,FALSE),"")</f>
        <v>Ummuhany</v>
      </c>
      <c r="AT372" s="375" t="str">
        <f>IFERROR(VLOOKUP(AT187,DETAILS!$AB$24:$AC$55,2,FALSE),"")</f>
        <v>Sheema</v>
      </c>
      <c r="AU372" s="476" t="str">
        <f>IFERROR(VLOOKUP(AU187,DETAILS!$AB$24:$AC$55,2,FALSE),"")</f>
        <v/>
      </c>
      <c r="AV372" s="375" t="str">
        <f>IFERROR(VLOOKUP(AV187,DETAILS!$AB$24:$AC$55,2,FALSE),"")</f>
        <v/>
      </c>
      <c r="AX372" s="66"/>
      <c r="AY372" s="66"/>
      <c r="AZ372" s="66"/>
      <c r="BA372" s="66"/>
      <c r="BB372" s="66"/>
      <c r="BC372" s="66"/>
      <c r="BD372" s="66"/>
      <c r="BE372" s="66"/>
      <c r="BF372" s="66"/>
      <c r="BG372" s="66"/>
      <c r="BH372" s="66"/>
      <c r="BI372" s="66"/>
      <c r="BJ372" s="66"/>
      <c r="BK372" s="66"/>
      <c r="BL372" s="66"/>
      <c r="BM372" s="66"/>
      <c r="BN372" s="66"/>
      <c r="BO372" s="66"/>
      <c r="BP372" s="66"/>
      <c r="BQ372" s="66"/>
      <c r="BR372" s="66"/>
      <c r="BS372" s="66"/>
      <c r="BT372" s="66"/>
      <c r="BU372" s="66"/>
      <c r="BV372" s="66"/>
      <c r="BW372" s="66"/>
      <c r="BX372" s="66"/>
      <c r="BY372" s="66"/>
      <c r="BZ372" s="66"/>
      <c r="CA372" s="66"/>
      <c r="CB372" s="66"/>
      <c r="CC372" s="66"/>
      <c r="CD372" s="66"/>
      <c r="CE372" s="66"/>
      <c r="CF372" s="66"/>
      <c r="CG372" s="66"/>
      <c r="CH372" s="66"/>
      <c r="CI372" s="66"/>
      <c r="CJ372" s="66"/>
      <c r="CK372" s="66"/>
      <c r="CL372" s="66"/>
      <c r="CM372" s="66"/>
      <c r="CN372" s="66"/>
      <c r="CO372" s="66"/>
      <c r="CP372" s="66"/>
      <c r="CQ372" s="66"/>
      <c r="CR372" s="66"/>
      <c r="CS372" s="66"/>
      <c r="CT372" s="66"/>
      <c r="CU372" s="66"/>
      <c r="CV372" s="66"/>
      <c r="CW372" s="66"/>
      <c r="CX372" s="66"/>
      <c r="CY372" s="66"/>
      <c r="CZ372" s="66"/>
      <c r="DA372" s="66"/>
      <c r="DB372" s="66"/>
      <c r="DC372" s="66"/>
      <c r="DD372" s="66"/>
      <c r="DE372" s="66"/>
      <c r="DF372" s="66"/>
      <c r="DG372" s="66"/>
      <c r="DH372" s="66"/>
      <c r="DI372" s="66"/>
      <c r="DJ372" s="66"/>
      <c r="DK372" s="66"/>
      <c r="DL372" s="66"/>
      <c r="DM372" s="66"/>
      <c r="DN372" s="66"/>
      <c r="DO372" s="66"/>
      <c r="DP372" s="66"/>
    </row>
    <row r="373" spans="1:120" ht="62.25" x14ac:dyDescent="0.25">
      <c r="A373" s="48" t="str">
        <f t="shared" ref="A373:B373" si="555">A188</f>
        <v>2A</v>
      </c>
      <c r="B373" s="48">
        <f t="shared" si="555"/>
        <v>5</v>
      </c>
      <c r="C373" s="375" t="str">
        <f>IFERROR(VLOOKUP(C188,DETAILS!$AB$24:$AC$55,2,FALSE),"")</f>
        <v>Ahmed</v>
      </c>
      <c r="D373" s="375" t="str">
        <f>IFERROR(VLOOKUP(D188,DETAILS!$AB$24:$AC$55,2,FALSE),"")</f>
        <v>Muna</v>
      </c>
      <c r="E373" s="375" t="str">
        <f>IFERROR(VLOOKUP(E188,DETAILS!$AB$24:$AC$55,2,FALSE),"")</f>
        <v>Sindhu</v>
      </c>
      <c r="F373" s="375" t="str">
        <f>IFERROR(VLOOKUP(F188,DETAILS!$AB$24:$AC$55,2,FALSE),"")</f>
        <v xml:space="preserve">Razeena </v>
      </c>
      <c r="G373" s="476" t="str">
        <f>IFERROR(VLOOKUP(G188,DETAILS!$AB$24:$AC$55,2,FALSE),"")</f>
        <v/>
      </c>
      <c r="H373" s="375" t="str">
        <f>IFERROR(VLOOKUP(H188,DETAILS!$AB$24:$AC$55,2,FALSE),"")</f>
        <v>Ummuhany</v>
      </c>
      <c r="I373" s="375" t="str">
        <f>IFERROR(VLOOKUP(I188,DETAILS!$AB$24:$AC$55,2,FALSE),"")</f>
        <v xml:space="preserve">Sharafiyya </v>
      </c>
      <c r="J373" s="375" t="str">
        <f>IFERROR(VLOOKUP(J188,DETAILS!$AB$24:$AC$55,2,FALSE),"")</f>
        <v>Anand A</v>
      </c>
      <c r="K373" s="476" t="str">
        <f>IFERROR(VLOOKUP(K188,DETAILS!$AB$24:$AC$55,2,FALSE),"")</f>
        <v/>
      </c>
      <c r="L373" s="375" t="str">
        <f>IFERROR(VLOOKUP(L188,DETAILS!$AB$24:$AC$55,2,FALSE),"")</f>
        <v>Anand A</v>
      </c>
      <c r="M373" s="375" t="str">
        <f>IFERROR(VLOOKUP(M188,DETAILS!$AB$24:$AC$55,2,FALSE),"")</f>
        <v>Muna</v>
      </c>
      <c r="N373" s="375" t="str">
        <f>IFERROR(VLOOKUP(N188,DETAILS!$AB$24:$AC$55,2,FALSE),"")</f>
        <v>Sindhu</v>
      </c>
      <c r="O373" s="375" t="str">
        <f>IFERROR(VLOOKUP(O188,DETAILS!$AB$24:$AC$55,2,FALSE),"")</f>
        <v>Ummuhany</v>
      </c>
      <c r="P373" s="476" t="str">
        <f>IFERROR(VLOOKUP(P188,DETAILS!$AB$24:$AC$55,2,FALSE),"")</f>
        <v/>
      </c>
      <c r="Q373" s="375" t="str">
        <f>IFERROR(VLOOKUP(Q188,DETAILS!$AB$24:$AC$55,2,FALSE),"")</f>
        <v xml:space="preserve">Sharafiyya </v>
      </c>
      <c r="R373" s="375" t="str">
        <f>IFERROR(VLOOKUP(R188,DETAILS!$AB$24:$AC$55,2,FALSE),"")</f>
        <v xml:space="preserve">Razeena </v>
      </c>
      <c r="S373" s="375" t="str">
        <f>IFERROR(VLOOKUP(S188,DETAILS!$AB$24:$AC$55,2,FALSE),"")</f>
        <v>Nizna</v>
      </c>
      <c r="T373" s="476" t="str">
        <f>IFERROR(VLOOKUP(T188,DETAILS!$AB$24:$AC$55,2,FALSE),"")</f>
        <v/>
      </c>
      <c r="U373" s="375" t="str">
        <f>IFERROR(VLOOKUP(U188,DETAILS!$AB$24:$AC$55,2,FALSE),"")</f>
        <v xml:space="preserve">Razeena </v>
      </c>
      <c r="V373" s="375" t="str">
        <f>IFERROR(VLOOKUP(V188,DETAILS!$AB$24:$AC$55,2,FALSE),"")</f>
        <v>Anand A</v>
      </c>
      <c r="W373" s="375" t="str">
        <f>IFERROR(VLOOKUP(W188,DETAILS!$AB$24:$AC$55,2,FALSE),"")</f>
        <v>Sindhu</v>
      </c>
      <c r="X373" s="375" t="str">
        <f>IFERROR(VLOOKUP(X188,DETAILS!$AB$24:$AC$55,2,FALSE),"")</f>
        <v>Ummuhany</v>
      </c>
      <c r="Y373" s="476" t="str">
        <f>IFERROR(VLOOKUP(Y188,DETAILS!$AB$24:$AC$55,2,FALSE),"")</f>
        <v/>
      </c>
      <c r="Z373" s="375" t="str">
        <f>IFERROR(VLOOKUP(Z188,DETAILS!$AB$24:$AC$55,2,FALSE),"")</f>
        <v>Muna</v>
      </c>
      <c r="AA373" s="375" t="str">
        <f>IFERROR(VLOOKUP(AA188,DETAILS!$AB$24:$AC$55,2,FALSE),"")</f>
        <v xml:space="preserve">Sharafiyya </v>
      </c>
      <c r="AB373" s="375" t="str">
        <f>IFERROR(VLOOKUP(AB188,DETAILS!$AB$24:$AC$55,2,FALSE),"")</f>
        <v>Ali</v>
      </c>
      <c r="AC373" s="476" t="str">
        <f>IFERROR(VLOOKUP(AC188,DETAILS!$AB$24:$AC$55,2,FALSE),"")</f>
        <v/>
      </c>
      <c r="AD373" s="375" t="str">
        <f>IFERROR(VLOOKUP(AD188,DETAILS!$AB$24:$AC$55,2,FALSE),"")</f>
        <v>Ahmed</v>
      </c>
      <c r="AE373" s="375" t="str">
        <f>IFERROR(VLOOKUP(AE188,DETAILS!$AB$24:$AC$55,2,FALSE),"")</f>
        <v>Muna</v>
      </c>
      <c r="AF373" s="375" t="str">
        <f>IFERROR(VLOOKUP(AF188,DETAILS!$AB$24:$AC$55,2,FALSE),"")</f>
        <v>Anand A</v>
      </c>
      <c r="AG373" s="375" t="str">
        <f>IFERROR(VLOOKUP(AG188,DETAILS!$AB$24:$AC$55,2,FALSE),"")</f>
        <v xml:space="preserve">Razeena </v>
      </c>
      <c r="AH373" s="476" t="str">
        <f>IFERROR(VLOOKUP(AH188,DETAILS!$AB$24:$AC$55,2,FALSE),"")</f>
        <v/>
      </c>
      <c r="AI373" s="375" t="str">
        <f>IFERROR(VLOOKUP(AI188,DETAILS!$AB$24:$AC$55,2,FALSE),"")</f>
        <v>Sindhu</v>
      </c>
      <c r="AJ373" s="375" t="str">
        <f>IFERROR(VLOOKUP(AJ188,DETAILS!$AB$24:$AC$55,2,FALSE),"")</f>
        <v>Anand A</v>
      </c>
      <c r="AK373" s="375" t="str">
        <f>IFERROR(VLOOKUP(AK188,DETAILS!$AB$24:$AC$55,2,FALSE),"")</f>
        <v xml:space="preserve">Sharafiyya </v>
      </c>
      <c r="AL373" s="476" t="str">
        <f>IFERROR(VLOOKUP(AL188,DETAILS!$AB$24:$AC$55,2,FALSE),"")</f>
        <v/>
      </c>
      <c r="AM373" s="375" t="str">
        <f>IFERROR(VLOOKUP(AM188,DETAILS!$AB$24:$AC$55,2,FALSE),"")</f>
        <v>Sindhu</v>
      </c>
      <c r="AN373" s="375" t="str">
        <f>IFERROR(VLOOKUP(AN188,DETAILS!$AB$24:$AC$55,2,FALSE),"")</f>
        <v>Sindhu</v>
      </c>
      <c r="AO373" s="375" t="str">
        <f>IFERROR(VLOOKUP(AO188,DETAILS!$AB$24:$AC$55,2,FALSE),"")</f>
        <v xml:space="preserve">Sharafiyya </v>
      </c>
      <c r="AP373" s="375" t="str">
        <f>IFERROR(VLOOKUP(AP188,DETAILS!$AB$24:$AC$55,2,FALSE),"")</f>
        <v xml:space="preserve">Razeena </v>
      </c>
      <c r="AQ373" s="476" t="str">
        <f>IFERROR(VLOOKUP(AQ188,DETAILS!$AB$24:$AC$55,2,FALSE),"")</f>
        <v/>
      </c>
      <c r="AR373" s="375" t="str">
        <f>IFERROR(VLOOKUP(AR188,DETAILS!$AB$24:$AC$55,2,FALSE),"")</f>
        <v>Muna</v>
      </c>
      <c r="AS373" s="375" t="str">
        <f>IFERROR(VLOOKUP(AS188,DETAILS!$AB$24:$AC$55,2,FALSE),"")</f>
        <v>Ahmed</v>
      </c>
      <c r="AT373" s="375" t="str">
        <f>IFERROR(VLOOKUP(AT188,DETAILS!$AB$24:$AC$55,2,FALSE),"")</f>
        <v>Ali</v>
      </c>
      <c r="AU373" s="476" t="str">
        <f>IFERROR(VLOOKUP(AU188,DETAILS!$AB$24:$AC$55,2,FALSE),"")</f>
        <v/>
      </c>
      <c r="AV373" s="375" t="str">
        <f>IFERROR(VLOOKUP(AV188,DETAILS!$AB$24:$AC$55,2,FALSE),"")</f>
        <v/>
      </c>
      <c r="AX373" s="66"/>
      <c r="AY373" s="66"/>
      <c r="AZ373" s="66"/>
      <c r="BA373" s="66"/>
      <c r="BB373" s="66"/>
      <c r="BC373" s="66"/>
      <c r="BD373" s="66"/>
      <c r="BE373" s="66"/>
      <c r="BF373" s="66"/>
      <c r="BG373" s="66"/>
      <c r="BH373" s="66"/>
      <c r="BI373" s="66"/>
      <c r="BJ373" s="66"/>
      <c r="BK373" s="66"/>
      <c r="BL373" s="66"/>
      <c r="BM373" s="66"/>
      <c r="BN373" s="66"/>
      <c r="BO373" s="66"/>
      <c r="BP373" s="66"/>
      <c r="BQ373" s="66"/>
      <c r="BR373" s="66"/>
      <c r="BS373" s="66"/>
      <c r="BT373" s="66"/>
      <c r="BU373" s="66"/>
      <c r="BV373" s="66"/>
      <c r="BW373" s="66"/>
      <c r="BX373" s="66"/>
      <c r="BY373" s="66"/>
      <c r="BZ373" s="66"/>
      <c r="CA373" s="66"/>
      <c r="CB373" s="66"/>
      <c r="CC373" s="66"/>
      <c r="CD373" s="66"/>
      <c r="CE373" s="66"/>
      <c r="CF373" s="66"/>
      <c r="CG373" s="66"/>
      <c r="CH373" s="66"/>
      <c r="CI373" s="66"/>
      <c r="CJ373" s="66"/>
      <c r="CK373" s="66"/>
      <c r="CL373" s="66"/>
      <c r="CM373" s="66"/>
      <c r="CN373" s="66"/>
      <c r="CO373" s="66"/>
      <c r="CP373" s="66"/>
      <c r="CQ373" s="66"/>
      <c r="CR373" s="66"/>
      <c r="CS373" s="66"/>
      <c r="CT373" s="66"/>
      <c r="CU373" s="66"/>
      <c r="CV373" s="66"/>
      <c r="CW373" s="66"/>
      <c r="CX373" s="66"/>
      <c r="CY373" s="66"/>
      <c r="CZ373" s="66"/>
      <c r="DA373" s="66"/>
      <c r="DB373" s="66"/>
      <c r="DC373" s="66"/>
      <c r="DD373" s="66"/>
      <c r="DE373" s="66"/>
      <c r="DF373" s="66"/>
      <c r="DG373" s="66"/>
      <c r="DH373" s="66"/>
      <c r="DI373" s="66"/>
      <c r="DJ373" s="66"/>
      <c r="DK373" s="66"/>
      <c r="DL373" s="66"/>
      <c r="DM373" s="66"/>
      <c r="DN373" s="66"/>
      <c r="DO373" s="66"/>
      <c r="DP373" s="66"/>
    </row>
    <row r="374" spans="1:120" ht="62.25" x14ac:dyDescent="0.25">
      <c r="A374" s="48" t="str">
        <f t="shared" ref="A374:B374" si="556">A189</f>
        <v>3A</v>
      </c>
      <c r="B374" s="48">
        <f t="shared" si="556"/>
        <v>6</v>
      </c>
      <c r="C374" s="375" t="str">
        <f>IFERROR(VLOOKUP(C189,DETAILS!$AB$24:$AC$55,2,FALSE),"")</f>
        <v>Zunaira</v>
      </c>
      <c r="D374" s="375" t="str">
        <f>IFERROR(VLOOKUP(D189,DETAILS!$AB$24:$AC$55,2,FALSE),"")</f>
        <v>Zunaira</v>
      </c>
      <c r="E374" s="375" t="str">
        <f>IFERROR(VLOOKUP(E189,DETAILS!$AB$24:$AC$55,2,FALSE),"")</f>
        <v xml:space="preserve">Razeena </v>
      </c>
      <c r="F374" s="375" t="str">
        <f>IFERROR(VLOOKUP(F189,DETAILS!$AB$24:$AC$55,2,FALSE),"")</f>
        <v xml:space="preserve">Sharafiyya </v>
      </c>
      <c r="G374" s="476" t="str">
        <f>IFERROR(VLOOKUP(G189,DETAILS!$AB$24:$AC$55,2,FALSE),"")</f>
        <v/>
      </c>
      <c r="H374" s="375" t="str">
        <f>IFERROR(VLOOKUP(H189,DETAILS!$AB$24:$AC$55,2,FALSE),"")</f>
        <v>Maurifa</v>
      </c>
      <c r="I374" s="375" t="str">
        <f>IFERROR(VLOOKUP(I189,DETAILS!$AB$24:$AC$55,2,FALSE),"")</f>
        <v>Maurifa</v>
      </c>
      <c r="J374" s="375" t="str">
        <f>IFERROR(VLOOKUP(J189,DETAILS!$AB$24:$AC$55,2,FALSE),"")</f>
        <v>Ummuhany</v>
      </c>
      <c r="K374" s="476" t="str">
        <f>IFERROR(VLOOKUP(K189,DETAILS!$AB$24:$AC$55,2,FALSE),"")</f>
        <v/>
      </c>
      <c r="L374" s="375" t="str">
        <f>IFERROR(VLOOKUP(L189,DETAILS!$AB$24:$AC$55,2,FALSE),"")</f>
        <v xml:space="preserve">Sharafiyya </v>
      </c>
      <c r="M374" s="375" t="str">
        <f>IFERROR(VLOOKUP(M189,DETAILS!$AB$24:$AC$55,2,FALSE),"")</f>
        <v xml:space="preserve">Razeena </v>
      </c>
      <c r="N374" s="375" t="str">
        <f>IFERROR(VLOOKUP(N189,DETAILS!$AB$24:$AC$55,2,FALSE),"")</f>
        <v>Maurifa</v>
      </c>
      <c r="O374" s="375" t="str">
        <f>IFERROR(VLOOKUP(O189,DETAILS!$AB$24:$AC$55,2,FALSE),"")</f>
        <v>Maurifa</v>
      </c>
      <c r="P374" s="476" t="str">
        <f>IFERROR(VLOOKUP(P189,DETAILS!$AB$24:$AC$55,2,FALSE),"")</f>
        <v/>
      </c>
      <c r="Q374" s="375" t="str">
        <f>IFERROR(VLOOKUP(Q189,DETAILS!$AB$24:$AC$55,2,FALSE),"")</f>
        <v>Ahmed</v>
      </c>
      <c r="R374" s="375" t="str">
        <f>IFERROR(VLOOKUP(R189,DETAILS!$AB$24:$AC$55,2,FALSE),"")</f>
        <v>Zunaira</v>
      </c>
      <c r="S374" s="375" t="str">
        <f>IFERROR(VLOOKUP(S189,DETAILS!$AB$24:$AC$55,2,FALSE),"")</f>
        <v>Ummuhany</v>
      </c>
      <c r="T374" s="476" t="str">
        <f>IFERROR(VLOOKUP(T189,DETAILS!$AB$24:$AC$55,2,FALSE),"")</f>
        <v/>
      </c>
      <c r="U374" s="375" t="str">
        <f>IFERROR(VLOOKUP(U189,DETAILS!$AB$24:$AC$55,2,FALSE),"")</f>
        <v>Sheema</v>
      </c>
      <c r="V374" s="375" t="str">
        <f>IFERROR(VLOOKUP(V189,DETAILS!$AB$24:$AC$55,2,FALSE),"")</f>
        <v>Zunaira</v>
      </c>
      <c r="W374" s="375" t="str">
        <f>IFERROR(VLOOKUP(W189,DETAILS!$AB$24:$AC$55,2,FALSE),"")</f>
        <v xml:space="preserve">Razeena </v>
      </c>
      <c r="X374" s="375" t="str">
        <f>IFERROR(VLOOKUP(X189,DETAILS!$AB$24:$AC$55,2,FALSE),"")</f>
        <v>Maurifa</v>
      </c>
      <c r="Y374" s="476" t="str">
        <f>IFERROR(VLOOKUP(Y189,DETAILS!$AB$24:$AC$55,2,FALSE),"")</f>
        <v/>
      </c>
      <c r="Z374" s="375" t="str">
        <f>IFERROR(VLOOKUP(Z189,DETAILS!$AB$24:$AC$55,2,FALSE),"")</f>
        <v>Ahmed</v>
      </c>
      <c r="AA374" s="375" t="str">
        <f>IFERROR(VLOOKUP(AA189,DETAILS!$AB$24:$AC$55,2,FALSE),"")</f>
        <v>Maurifa</v>
      </c>
      <c r="AB374" s="375" t="str">
        <f>IFERROR(VLOOKUP(AB189,DETAILS!$AB$24:$AC$55,2,FALSE),"")</f>
        <v xml:space="preserve">Sharafiyya </v>
      </c>
      <c r="AC374" s="476" t="str">
        <f>IFERROR(VLOOKUP(AC189,DETAILS!$AB$24:$AC$55,2,FALSE),"")</f>
        <v/>
      </c>
      <c r="AD374" s="375" t="str">
        <f>IFERROR(VLOOKUP(AD189,DETAILS!$AB$24:$AC$55,2,FALSE),"")</f>
        <v xml:space="preserve">Sharafiyya </v>
      </c>
      <c r="AE374" s="375" t="str">
        <f>IFERROR(VLOOKUP(AE189,DETAILS!$AB$24:$AC$55,2,FALSE),"")</f>
        <v>Maurifa</v>
      </c>
      <c r="AF374" s="375" t="str">
        <f>IFERROR(VLOOKUP(AF189,DETAILS!$AB$24:$AC$55,2,FALSE),"")</f>
        <v xml:space="preserve">Razeena </v>
      </c>
      <c r="AG374" s="375" t="str">
        <f>IFERROR(VLOOKUP(AG189,DETAILS!$AB$24:$AC$55,2,FALSE),"")</f>
        <v>Sheema</v>
      </c>
      <c r="AH374" s="476" t="str">
        <f>IFERROR(VLOOKUP(AH189,DETAILS!$AB$24:$AC$55,2,FALSE),"")</f>
        <v/>
      </c>
      <c r="AI374" s="375" t="str">
        <f>IFERROR(VLOOKUP(AI189,DETAILS!$AB$24:$AC$55,2,FALSE),"")</f>
        <v>Maurifa</v>
      </c>
      <c r="AJ374" s="375" t="str">
        <f>IFERROR(VLOOKUP(AJ189,DETAILS!$AB$24:$AC$55,2,FALSE),"")</f>
        <v>Ahmed</v>
      </c>
      <c r="AK374" s="375" t="str">
        <f>IFERROR(VLOOKUP(AK189,DETAILS!$AB$24:$AC$55,2,FALSE),"")</f>
        <v>Zunaira</v>
      </c>
      <c r="AL374" s="476" t="str">
        <f>IFERROR(VLOOKUP(AL189,DETAILS!$AB$24:$AC$55,2,FALSE),"")</f>
        <v/>
      </c>
      <c r="AM374" s="375" t="str">
        <f>IFERROR(VLOOKUP(AM189,DETAILS!$AB$24:$AC$55,2,FALSE),"")</f>
        <v>Ummuhany</v>
      </c>
      <c r="AN374" s="375" t="str">
        <f>IFERROR(VLOOKUP(AN189,DETAILS!$AB$24:$AC$55,2,FALSE),"")</f>
        <v>Maurifa</v>
      </c>
      <c r="AO374" s="375" t="str">
        <f>IFERROR(VLOOKUP(AO189,DETAILS!$AB$24:$AC$55,2,FALSE),"")</f>
        <v xml:space="preserve">Razeena </v>
      </c>
      <c r="AP374" s="375" t="str">
        <f>IFERROR(VLOOKUP(AP189,DETAILS!$AB$24:$AC$55,2,FALSE),"")</f>
        <v>Maurifa</v>
      </c>
      <c r="AQ374" s="476" t="str">
        <f>IFERROR(VLOOKUP(AQ189,DETAILS!$AB$24:$AC$55,2,FALSE),"")</f>
        <v/>
      </c>
      <c r="AR374" s="375" t="str">
        <f>IFERROR(VLOOKUP(AR189,DETAILS!$AB$24:$AC$55,2,FALSE),"")</f>
        <v>Zunaira</v>
      </c>
      <c r="AS374" s="375" t="str">
        <f>IFERROR(VLOOKUP(AS189,DETAILS!$AB$24:$AC$55,2,FALSE),"")</f>
        <v xml:space="preserve">Sharafiyya </v>
      </c>
      <c r="AT374" s="375" t="str">
        <f>IFERROR(VLOOKUP(AT189,DETAILS!$AB$24:$AC$55,2,FALSE),"")</f>
        <v>Sheema</v>
      </c>
      <c r="AU374" s="476" t="str">
        <f>IFERROR(VLOOKUP(AU189,DETAILS!$AB$24:$AC$55,2,FALSE),"")</f>
        <v/>
      </c>
      <c r="AV374" s="375" t="str">
        <f>IFERROR(VLOOKUP(AV189,DETAILS!$AB$24:$AC$55,2,FALSE),"")</f>
        <v/>
      </c>
      <c r="AX374" s="66"/>
      <c r="AY374" s="66"/>
      <c r="AZ374" s="66"/>
      <c r="BA374" s="66"/>
      <c r="BB374" s="66"/>
      <c r="BC374" s="66"/>
      <c r="BD374" s="66"/>
      <c r="BE374" s="66"/>
      <c r="BF374" s="66"/>
      <c r="BG374" s="66"/>
      <c r="BH374" s="66"/>
      <c r="BI374" s="66"/>
      <c r="BJ374" s="66"/>
      <c r="BK374" s="66"/>
      <c r="BL374" s="66"/>
      <c r="BM374" s="66"/>
      <c r="BN374" s="66"/>
      <c r="BO374" s="66"/>
      <c r="BP374" s="66"/>
      <c r="BQ374" s="66"/>
      <c r="BR374" s="66"/>
      <c r="BS374" s="66"/>
      <c r="BT374" s="66"/>
      <c r="BU374" s="66"/>
      <c r="BV374" s="66"/>
      <c r="BW374" s="66"/>
      <c r="BX374" s="66"/>
      <c r="BY374" s="66"/>
      <c r="BZ374" s="66"/>
      <c r="CA374" s="66"/>
      <c r="CB374" s="66"/>
      <c r="CC374" s="66"/>
      <c r="CD374" s="66"/>
      <c r="CE374" s="66"/>
      <c r="CF374" s="66"/>
      <c r="CG374" s="66"/>
      <c r="CH374" s="66"/>
      <c r="CI374" s="66"/>
      <c r="CJ374" s="66"/>
      <c r="CK374" s="66"/>
      <c r="CL374" s="66"/>
      <c r="CM374" s="66"/>
      <c r="CN374" s="66"/>
      <c r="CO374" s="66"/>
      <c r="CP374" s="66"/>
      <c r="CQ374" s="66"/>
      <c r="CR374" s="66"/>
      <c r="CS374" s="66"/>
      <c r="CT374" s="66"/>
      <c r="CU374" s="66"/>
      <c r="CV374" s="66"/>
      <c r="CW374" s="66"/>
      <c r="CX374" s="66"/>
      <c r="CY374" s="66"/>
      <c r="CZ374" s="66"/>
      <c r="DA374" s="66"/>
      <c r="DB374" s="66"/>
      <c r="DC374" s="66"/>
      <c r="DD374" s="66"/>
      <c r="DE374" s="66"/>
      <c r="DF374" s="66"/>
      <c r="DG374" s="66"/>
      <c r="DH374" s="66"/>
      <c r="DI374" s="66"/>
      <c r="DJ374" s="66"/>
      <c r="DK374" s="66"/>
      <c r="DL374" s="66"/>
      <c r="DM374" s="66"/>
      <c r="DN374" s="66"/>
      <c r="DO374" s="66"/>
      <c r="DP374" s="66"/>
    </row>
    <row r="375" spans="1:120" ht="62.25" x14ac:dyDescent="0.25">
      <c r="A375" s="48" t="str">
        <f t="shared" ref="A375:B375" si="557">A190</f>
        <v>4A</v>
      </c>
      <c r="B375" s="48">
        <f t="shared" si="557"/>
        <v>7</v>
      </c>
      <c r="C375" s="375" t="str">
        <f>IFERROR(VLOOKUP(C190,DETAILS!$AB$24:$AC$55,2,FALSE),"")</f>
        <v>Sindhu</v>
      </c>
      <c r="D375" s="375" t="str">
        <f>IFERROR(VLOOKUP(D190,DETAILS!$AB$24:$AC$55,2,FALSE),"")</f>
        <v>Sindhu</v>
      </c>
      <c r="E375" s="375" t="str">
        <f>IFERROR(VLOOKUP(E190,DETAILS!$AB$24:$AC$55,2,FALSE),"")</f>
        <v xml:space="preserve">Sharafiyya </v>
      </c>
      <c r="F375" s="375" t="str">
        <f>IFERROR(VLOOKUP(F190,DETAILS!$AB$24:$AC$55,2,FALSE),"")</f>
        <v>Ahmed</v>
      </c>
      <c r="G375" s="476" t="str">
        <f>IFERROR(VLOOKUP(G190,DETAILS!$AB$24:$AC$55,2,FALSE),"")</f>
        <v/>
      </c>
      <c r="H375" s="375" t="str">
        <f>IFERROR(VLOOKUP(H190,DETAILS!$AB$24:$AC$55,2,FALSE),"")</f>
        <v xml:space="preserve">Razeena </v>
      </c>
      <c r="I375" s="375" t="str">
        <f>IFERROR(VLOOKUP(I190,DETAILS!$AB$24:$AC$55,2,FALSE),"")</f>
        <v>Zunaira</v>
      </c>
      <c r="J375" s="375" t="str">
        <f>IFERROR(VLOOKUP(J190,DETAILS!$AB$24:$AC$55,2,FALSE),"")</f>
        <v>Muna</v>
      </c>
      <c r="K375" s="476" t="str">
        <f>IFERROR(VLOOKUP(K190,DETAILS!$AB$24:$AC$55,2,FALSE),"")</f>
        <v/>
      </c>
      <c r="L375" s="375" t="str">
        <f>IFERROR(VLOOKUP(L190,DETAILS!$AB$24:$AC$55,2,FALSE),"")</f>
        <v>Sindhu</v>
      </c>
      <c r="M375" s="375" t="str">
        <f>IFERROR(VLOOKUP(M190,DETAILS!$AB$24:$AC$55,2,FALSE),"")</f>
        <v>Zunaira</v>
      </c>
      <c r="N375" s="375" t="str">
        <f>IFERROR(VLOOKUP(N190,DETAILS!$AB$24:$AC$55,2,FALSE),"")</f>
        <v xml:space="preserve">Sharafiyya </v>
      </c>
      <c r="O375" s="375" t="str">
        <f>IFERROR(VLOOKUP(O190,DETAILS!$AB$24:$AC$55,2,FALSE),"")</f>
        <v xml:space="preserve">Razeena </v>
      </c>
      <c r="P375" s="476" t="str">
        <f>IFERROR(VLOOKUP(P190,DETAILS!$AB$24:$AC$55,2,FALSE),"")</f>
        <v/>
      </c>
      <c r="Q375" s="375" t="str">
        <f>IFERROR(VLOOKUP(Q190,DETAILS!$AB$24:$AC$55,2,FALSE),"")</f>
        <v>Muna</v>
      </c>
      <c r="R375" s="375" t="str">
        <f>IFERROR(VLOOKUP(R190,DETAILS!$AB$24:$AC$55,2,FALSE),"")</f>
        <v>Ummuhany</v>
      </c>
      <c r="S375" s="375" t="str">
        <f>IFERROR(VLOOKUP(S190,DETAILS!$AB$24:$AC$55,2,FALSE),"")</f>
        <v>Sheema</v>
      </c>
      <c r="T375" s="476" t="str">
        <f>IFERROR(VLOOKUP(T190,DETAILS!$AB$24:$AC$55,2,FALSE),"")</f>
        <v/>
      </c>
      <c r="U375" s="375" t="str">
        <f>IFERROR(VLOOKUP(U190,DETAILS!$AB$24:$AC$55,2,FALSE),"")</f>
        <v>Ummuhany</v>
      </c>
      <c r="V375" s="375" t="str">
        <f>IFERROR(VLOOKUP(V190,DETAILS!$AB$24:$AC$55,2,FALSE),"")</f>
        <v xml:space="preserve">Razeena </v>
      </c>
      <c r="W375" s="375" t="str">
        <f>IFERROR(VLOOKUP(W190,DETAILS!$AB$24:$AC$55,2,FALSE),"")</f>
        <v>Ahmed</v>
      </c>
      <c r="X375" s="375" t="str">
        <f>IFERROR(VLOOKUP(X190,DETAILS!$AB$24:$AC$55,2,FALSE),"")</f>
        <v>Sindhu</v>
      </c>
      <c r="Y375" s="476" t="str">
        <f>IFERROR(VLOOKUP(Y190,DETAILS!$AB$24:$AC$55,2,FALSE),"")</f>
        <v/>
      </c>
      <c r="Z375" s="375" t="str">
        <f>IFERROR(VLOOKUP(Z190,DETAILS!$AB$24:$AC$55,2,FALSE),"")</f>
        <v>Maurifa</v>
      </c>
      <c r="AA375" s="375" t="str">
        <f>IFERROR(VLOOKUP(AA190,DETAILS!$AB$24:$AC$55,2,FALSE),"")</f>
        <v>Zunaira</v>
      </c>
      <c r="AB375" s="375" t="str">
        <f>IFERROR(VLOOKUP(AB190,DETAILS!$AB$24:$AC$55,2,FALSE),"")</f>
        <v>Muna</v>
      </c>
      <c r="AC375" s="476" t="str">
        <f>IFERROR(VLOOKUP(AC190,DETAILS!$AB$24:$AC$55,2,FALSE),"")</f>
        <v/>
      </c>
      <c r="AD375" s="375" t="str">
        <f>IFERROR(VLOOKUP(AD190,DETAILS!$AB$24:$AC$55,2,FALSE),"")</f>
        <v>Sindhu</v>
      </c>
      <c r="AE375" s="375" t="str">
        <f>IFERROR(VLOOKUP(AE190,DETAILS!$AB$24:$AC$55,2,FALSE),"")</f>
        <v>Ummuhany</v>
      </c>
      <c r="AF375" s="375" t="str">
        <f>IFERROR(VLOOKUP(AF190,DETAILS!$AB$24:$AC$55,2,FALSE),"")</f>
        <v>Ahmed</v>
      </c>
      <c r="AG375" s="375" t="str">
        <f>IFERROR(VLOOKUP(AG190,DETAILS!$AB$24:$AC$55,2,FALSE),"")</f>
        <v>Zunaira</v>
      </c>
      <c r="AH375" s="476" t="str">
        <f>IFERROR(VLOOKUP(AH190,DETAILS!$AB$24:$AC$55,2,FALSE),"")</f>
        <v/>
      </c>
      <c r="AI375" s="375" t="str">
        <f>IFERROR(VLOOKUP(AI190,DETAILS!$AB$24:$AC$55,2,FALSE),"")</f>
        <v>Muna</v>
      </c>
      <c r="AJ375" s="375" t="str">
        <f>IFERROR(VLOOKUP(AJ190,DETAILS!$AB$24:$AC$55,2,FALSE),"")</f>
        <v>Sindhu</v>
      </c>
      <c r="AK375" s="375" t="str">
        <f>IFERROR(VLOOKUP(AK190,DETAILS!$AB$24:$AC$55,2,FALSE),"")</f>
        <v xml:space="preserve">Razeena </v>
      </c>
      <c r="AL375" s="476" t="str">
        <f>IFERROR(VLOOKUP(AL190,DETAILS!$AB$24:$AC$55,2,FALSE),"")</f>
        <v/>
      </c>
      <c r="AM375" s="375" t="str">
        <f>IFERROR(VLOOKUP(AM190,DETAILS!$AB$24:$AC$55,2,FALSE),"")</f>
        <v xml:space="preserve">Razeena </v>
      </c>
      <c r="AN375" s="375" t="str">
        <f>IFERROR(VLOOKUP(AN190,DETAILS!$AB$24:$AC$55,2,FALSE),"")</f>
        <v xml:space="preserve">Sharafiyya </v>
      </c>
      <c r="AO375" s="375" t="str">
        <f>IFERROR(VLOOKUP(AO190,DETAILS!$AB$24:$AC$55,2,FALSE),"")</f>
        <v>Ummuhany</v>
      </c>
      <c r="AP375" s="375" t="str">
        <f>IFERROR(VLOOKUP(AP190,DETAILS!$AB$24:$AC$55,2,FALSE),"")</f>
        <v>Muna</v>
      </c>
      <c r="AQ375" s="476" t="str">
        <f>IFERROR(VLOOKUP(AQ190,DETAILS!$AB$24:$AC$55,2,FALSE),"")</f>
        <v/>
      </c>
      <c r="AR375" s="375" t="str">
        <f>IFERROR(VLOOKUP(AR190,DETAILS!$AB$24:$AC$55,2,FALSE),"")</f>
        <v>Maurifa</v>
      </c>
      <c r="AS375" s="375" t="str">
        <f>IFERROR(VLOOKUP(AS190,DETAILS!$AB$24:$AC$55,2,FALSE),"")</f>
        <v>Sheema</v>
      </c>
      <c r="AT375" s="375" t="str">
        <f>IFERROR(VLOOKUP(AT190,DETAILS!$AB$24:$AC$55,2,FALSE),"")</f>
        <v>Zunaira</v>
      </c>
      <c r="AU375" s="476" t="str">
        <f>IFERROR(VLOOKUP(AU190,DETAILS!$AB$24:$AC$55,2,FALSE),"")</f>
        <v/>
      </c>
      <c r="AV375" s="375" t="str">
        <f>IFERROR(VLOOKUP(AV190,DETAILS!$AB$24:$AC$55,2,FALSE),"")</f>
        <v/>
      </c>
      <c r="AX375" s="66"/>
      <c r="AY375" s="66"/>
      <c r="AZ375" s="66"/>
      <c r="BA375" s="66"/>
      <c r="BB375" s="66"/>
      <c r="BC375" s="66"/>
      <c r="BD375" s="66"/>
      <c r="BE375" s="66"/>
      <c r="BF375" s="66"/>
      <c r="BG375" s="66"/>
      <c r="BH375" s="66"/>
      <c r="BI375" s="66"/>
      <c r="BJ375" s="66"/>
      <c r="BK375" s="66"/>
      <c r="BL375" s="66"/>
      <c r="BM375" s="66"/>
      <c r="BN375" s="66"/>
      <c r="BO375" s="66"/>
      <c r="BP375" s="66"/>
      <c r="BQ375" s="66"/>
      <c r="BR375" s="66"/>
      <c r="BS375" s="66"/>
      <c r="BT375" s="66"/>
      <c r="BU375" s="66"/>
      <c r="BV375" s="66"/>
      <c r="BW375" s="66"/>
      <c r="BX375" s="66"/>
      <c r="BY375" s="66"/>
      <c r="BZ375" s="66"/>
      <c r="CA375" s="66"/>
      <c r="CB375" s="66"/>
      <c r="CC375" s="66"/>
      <c r="CD375" s="66"/>
      <c r="CE375" s="66"/>
      <c r="CF375" s="66"/>
      <c r="CG375" s="66"/>
      <c r="CH375" s="66"/>
      <c r="CI375" s="66"/>
      <c r="CJ375" s="66"/>
      <c r="CK375" s="66"/>
      <c r="CL375" s="66"/>
      <c r="CM375" s="66"/>
      <c r="CN375" s="66"/>
      <c r="CO375" s="66"/>
      <c r="CP375" s="66"/>
      <c r="CQ375" s="66"/>
      <c r="CR375" s="66"/>
      <c r="CS375" s="66"/>
      <c r="CT375" s="66"/>
      <c r="CU375" s="66"/>
      <c r="CV375" s="66"/>
      <c r="CW375" s="66"/>
      <c r="CX375" s="66"/>
      <c r="CY375" s="66"/>
      <c r="CZ375" s="66"/>
      <c r="DA375" s="66"/>
      <c r="DB375" s="66"/>
      <c r="DC375" s="66"/>
      <c r="DD375" s="66"/>
      <c r="DE375" s="66"/>
      <c r="DF375" s="66"/>
      <c r="DG375" s="66"/>
      <c r="DH375" s="66"/>
      <c r="DI375" s="66"/>
      <c r="DJ375" s="66"/>
      <c r="DK375" s="66"/>
      <c r="DL375" s="66"/>
      <c r="DM375" s="66"/>
      <c r="DN375" s="66"/>
      <c r="DO375" s="66"/>
      <c r="DP375" s="66"/>
    </row>
    <row r="376" spans="1:120" ht="61.5" x14ac:dyDescent="0.25">
      <c r="A376" s="48" t="str">
        <f t="shared" ref="A376:B376" si="558">A191</f>
        <v>5A</v>
      </c>
      <c r="B376" s="48">
        <f t="shared" si="558"/>
        <v>8</v>
      </c>
      <c r="C376" s="375" t="str">
        <f>IFERROR(VLOOKUP(C191,DETAILS!$AB$24:$AC$55,2,FALSE),"")</f>
        <v>Ziyadha</v>
      </c>
      <c r="D376" s="375" t="str">
        <f>IFERROR(VLOOKUP(D191,DETAILS!$AB$24:$AC$55,2,FALSE),"")</f>
        <v>Ziyadha</v>
      </c>
      <c r="E376" s="375" t="str">
        <f>IFERROR(VLOOKUP(E191,DETAILS!$AB$24:$AC$55,2,FALSE),"")</f>
        <v>Sanjay</v>
      </c>
      <c r="F376" s="375" t="str">
        <f>IFERROR(VLOOKUP(F191,DETAILS!$AB$24:$AC$55,2,FALSE),"")</f>
        <v>Ummuhany</v>
      </c>
      <c r="G376" s="476" t="str">
        <f>IFERROR(VLOOKUP(G191,DETAILS!$AB$24:$AC$55,2,FALSE),"")</f>
        <v/>
      </c>
      <c r="H376" s="375" t="str">
        <f>IFERROR(VLOOKUP(H191,DETAILS!$AB$24:$AC$55,2,FALSE),"")</f>
        <v>Ali</v>
      </c>
      <c r="I376" s="375" t="str">
        <f>IFERROR(VLOOKUP(I191,DETAILS!$AB$24:$AC$55,2,FALSE),"")</f>
        <v>Lucian</v>
      </c>
      <c r="J376" s="375" t="str">
        <f>IFERROR(VLOOKUP(J191,DETAILS!$AB$24:$AC$55,2,FALSE),"")</f>
        <v>Shuhaidha</v>
      </c>
      <c r="K376" s="476" t="str">
        <f>IFERROR(VLOOKUP(K191,DETAILS!$AB$24:$AC$55,2,FALSE),"")</f>
        <v/>
      </c>
      <c r="L376" s="375" t="str">
        <f>IFERROR(VLOOKUP(L191,DETAILS!$AB$24:$AC$55,2,FALSE),"")</f>
        <v>Ziyadha</v>
      </c>
      <c r="M376" s="375" t="str">
        <f>IFERROR(VLOOKUP(M191,DETAILS!$AB$24:$AC$55,2,FALSE),"")</f>
        <v>Lucian</v>
      </c>
      <c r="N376" s="375" t="str">
        <f>IFERROR(VLOOKUP(N191,DETAILS!$AB$24:$AC$55,2,FALSE),"")</f>
        <v>Sanjay</v>
      </c>
      <c r="O376" s="375" t="str">
        <f>IFERROR(VLOOKUP(O191,DETAILS!$AB$24:$AC$55,2,FALSE),"")</f>
        <v>Ali</v>
      </c>
      <c r="P376" s="476" t="str">
        <f>IFERROR(VLOOKUP(P191,DETAILS!$AB$24:$AC$55,2,FALSE),"")</f>
        <v/>
      </c>
      <c r="Q376" s="375" t="str">
        <f>IFERROR(VLOOKUP(Q191,DETAILS!$AB$24:$AC$55,2,FALSE),"")</f>
        <v>Shuhaidha</v>
      </c>
      <c r="R376" s="375" t="str">
        <f>IFERROR(VLOOKUP(R191,DETAILS!$AB$24:$AC$55,2,FALSE),"")</f>
        <v>Nizna</v>
      </c>
      <c r="S376" s="375" t="str">
        <f>IFERROR(VLOOKUP(S191,DETAILS!$AB$24:$AC$55,2,FALSE),"")</f>
        <v>Ali</v>
      </c>
      <c r="T376" s="476" t="str">
        <f>IFERROR(VLOOKUP(T191,DETAILS!$AB$24:$AC$55,2,FALSE),"")</f>
        <v/>
      </c>
      <c r="U376" s="375" t="str">
        <f>IFERROR(VLOOKUP(U191,DETAILS!$AB$24:$AC$55,2,FALSE),"")</f>
        <v>Ahmed</v>
      </c>
      <c r="V376" s="375" t="str">
        <f>IFERROR(VLOOKUP(V191,DETAILS!$AB$24:$AC$55,2,FALSE),"")</f>
        <v>Ali</v>
      </c>
      <c r="W376" s="375" t="str">
        <f>IFERROR(VLOOKUP(W191,DETAILS!$AB$24:$AC$55,2,FALSE),"")</f>
        <v>Ummuhany</v>
      </c>
      <c r="X376" s="375" t="str">
        <f>IFERROR(VLOOKUP(X191,DETAILS!$AB$24:$AC$55,2,FALSE),"")</f>
        <v>Ziyadha</v>
      </c>
      <c r="Y376" s="476" t="str">
        <f>IFERROR(VLOOKUP(Y191,DETAILS!$AB$24:$AC$55,2,FALSE),"")</f>
        <v/>
      </c>
      <c r="Z376" s="375" t="str">
        <f>IFERROR(VLOOKUP(Z191,DETAILS!$AB$24:$AC$55,2,FALSE),"")</f>
        <v>Nizna</v>
      </c>
      <c r="AA376" s="375" t="str">
        <f>IFERROR(VLOOKUP(AA191,DETAILS!$AB$24:$AC$55,2,FALSE),"")</f>
        <v>Lucian</v>
      </c>
      <c r="AB376" s="375" t="str">
        <f>IFERROR(VLOOKUP(AB191,DETAILS!$AB$24:$AC$55,2,FALSE),"")</f>
        <v>Shuhaidha</v>
      </c>
      <c r="AC376" s="476" t="str">
        <f>IFERROR(VLOOKUP(AC191,DETAILS!$AB$24:$AC$55,2,FALSE),"")</f>
        <v/>
      </c>
      <c r="AD376" s="375" t="str">
        <f>IFERROR(VLOOKUP(AD191,DETAILS!$AB$24:$AC$55,2,FALSE),"")</f>
        <v>Ziyadha</v>
      </c>
      <c r="AE376" s="375" t="str">
        <f>IFERROR(VLOOKUP(AE191,DETAILS!$AB$24:$AC$55,2,FALSE),"")</f>
        <v>Ahmed</v>
      </c>
      <c r="AF376" s="375" t="str">
        <f>IFERROR(VLOOKUP(AF191,DETAILS!$AB$24:$AC$55,2,FALSE),"")</f>
        <v>Ummuhany</v>
      </c>
      <c r="AG376" s="375" t="str">
        <f>IFERROR(VLOOKUP(AG191,DETAILS!$AB$24:$AC$55,2,FALSE),"")</f>
        <v>Lucian</v>
      </c>
      <c r="AH376" s="476" t="str">
        <f>IFERROR(VLOOKUP(AH191,DETAILS!$AB$24:$AC$55,2,FALSE),"")</f>
        <v/>
      </c>
      <c r="AI376" s="375" t="str">
        <f>IFERROR(VLOOKUP(AI191,DETAILS!$AB$24:$AC$55,2,FALSE),"")</f>
        <v>Shuhaidha</v>
      </c>
      <c r="AJ376" s="375" t="str">
        <f>IFERROR(VLOOKUP(AJ191,DETAILS!$AB$24:$AC$55,2,FALSE),"")</f>
        <v>Ziyadha</v>
      </c>
      <c r="AK376" s="375" t="str">
        <f>IFERROR(VLOOKUP(AK191,DETAILS!$AB$24:$AC$55,2,FALSE),"")</f>
        <v>Ali</v>
      </c>
      <c r="AL376" s="476" t="str">
        <f>IFERROR(VLOOKUP(AL191,DETAILS!$AB$24:$AC$55,2,FALSE),"")</f>
        <v/>
      </c>
      <c r="AM376" s="375" t="str">
        <f>IFERROR(VLOOKUP(AM191,DETAILS!$AB$24:$AC$55,2,FALSE),"")</f>
        <v>Ali</v>
      </c>
      <c r="AN376" s="375" t="str">
        <f>IFERROR(VLOOKUP(AN191,DETAILS!$AB$24:$AC$55,2,FALSE),"")</f>
        <v>Sanjay</v>
      </c>
      <c r="AO376" s="375" t="str">
        <f>IFERROR(VLOOKUP(AO191,DETAILS!$AB$24:$AC$55,2,FALSE),"")</f>
        <v>Ahmed</v>
      </c>
      <c r="AP376" s="375" t="str">
        <f>IFERROR(VLOOKUP(AP191,DETAILS!$AB$24:$AC$55,2,FALSE),"")</f>
        <v>Shuhaidha</v>
      </c>
      <c r="AQ376" s="476" t="str">
        <f>IFERROR(VLOOKUP(AQ191,DETAILS!$AB$24:$AC$55,2,FALSE),"")</f>
        <v/>
      </c>
      <c r="AR376" s="375" t="str">
        <f>IFERROR(VLOOKUP(AR191,DETAILS!$AB$24:$AC$55,2,FALSE),"")</f>
        <v>Nizna</v>
      </c>
      <c r="AS376" s="375" t="str">
        <f>IFERROR(VLOOKUP(AS191,DETAILS!$AB$24:$AC$55,2,FALSE),"")</f>
        <v>Ali</v>
      </c>
      <c r="AT376" s="375" t="str">
        <f>IFERROR(VLOOKUP(AT191,DETAILS!$AB$24:$AC$55,2,FALSE),"")</f>
        <v>Lucian</v>
      </c>
      <c r="AU376" s="476" t="str">
        <f>IFERROR(VLOOKUP(AU191,DETAILS!$AB$24:$AC$55,2,FALSE),"")</f>
        <v/>
      </c>
      <c r="AV376" s="375" t="str">
        <f>IFERROR(VLOOKUP(AV191,DETAILS!$AB$24:$AC$55,2,FALSE),"")</f>
        <v/>
      </c>
      <c r="AX376" s="66"/>
      <c r="AY376" s="66"/>
      <c r="AZ376" s="66"/>
      <c r="BA376" s="66"/>
      <c r="BB376" s="66"/>
      <c r="BC376" s="66"/>
      <c r="BD376" s="66"/>
      <c r="BE376" s="66"/>
      <c r="BF376" s="66"/>
      <c r="BG376" s="66"/>
      <c r="BH376" s="66"/>
      <c r="BI376" s="66"/>
      <c r="BJ376" s="66"/>
      <c r="BK376" s="66"/>
      <c r="BL376" s="66"/>
      <c r="BM376" s="66"/>
      <c r="BN376" s="66"/>
      <c r="BO376" s="66"/>
      <c r="BP376" s="66"/>
      <c r="BQ376" s="66"/>
      <c r="BR376" s="66"/>
      <c r="BS376" s="66"/>
      <c r="BT376" s="66"/>
      <c r="BU376" s="66"/>
      <c r="BV376" s="66"/>
      <c r="BW376" s="66"/>
      <c r="BX376" s="66"/>
      <c r="BY376" s="66"/>
      <c r="BZ376" s="66"/>
      <c r="CA376" s="66"/>
      <c r="CB376" s="66"/>
      <c r="CC376" s="66"/>
      <c r="CD376" s="66"/>
      <c r="CE376" s="66"/>
      <c r="CF376" s="66"/>
      <c r="CG376" s="66"/>
      <c r="CH376" s="66"/>
      <c r="CI376" s="66"/>
      <c r="CJ376" s="66"/>
      <c r="CK376" s="66"/>
      <c r="CL376" s="66"/>
      <c r="CM376" s="66"/>
      <c r="CN376" s="66"/>
      <c r="CO376" s="66"/>
      <c r="CP376" s="66"/>
      <c r="CQ376" s="66"/>
      <c r="CR376" s="66"/>
      <c r="CS376" s="66"/>
      <c r="CT376" s="66"/>
      <c r="CU376" s="66"/>
      <c r="CV376" s="66"/>
      <c r="CW376" s="66"/>
      <c r="CX376" s="66"/>
      <c r="CY376" s="66"/>
      <c r="CZ376" s="66"/>
      <c r="DA376" s="66"/>
      <c r="DB376" s="66"/>
      <c r="DC376" s="66"/>
      <c r="DD376" s="66"/>
      <c r="DE376" s="66"/>
      <c r="DF376" s="66"/>
      <c r="DG376" s="66"/>
      <c r="DH376" s="66"/>
      <c r="DI376" s="66"/>
      <c r="DJ376" s="66"/>
      <c r="DK376" s="66"/>
      <c r="DL376" s="66"/>
      <c r="DM376" s="66"/>
      <c r="DN376" s="66"/>
      <c r="DO376" s="66"/>
      <c r="DP376" s="66"/>
    </row>
    <row r="377" spans="1:120" ht="57" x14ac:dyDescent="0.25">
      <c r="A377" s="48" t="str">
        <f t="shared" ref="A377:B377" si="559">A192</f>
        <v>6A</v>
      </c>
      <c r="B377" s="48">
        <f t="shared" si="559"/>
        <v>9</v>
      </c>
      <c r="C377" s="375" t="str">
        <f>IFERROR(VLOOKUP(C192,DETAILS!$AB$24:$AC$55,2,FALSE),"")</f>
        <v>Anand A</v>
      </c>
      <c r="D377" s="375" t="str">
        <f>IFERROR(VLOOKUP(D192,DETAILS!$AB$24:$AC$55,2,FALSE),"")</f>
        <v>Shuhaidha</v>
      </c>
      <c r="E377" s="375" t="str">
        <f>IFERROR(VLOOKUP(E192,DETAILS!$AB$24:$AC$55,2,FALSE),"")</f>
        <v>Ali</v>
      </c>
      <c r="F377" s="375" t="str">
        <f>IFERROR(VLOOKUP(F192,DETAILS!$AB$24:$AC$55,2,FALSE),"")</f>
        <v>Sanjay</v>
      </c>
      <c r="G377" s="476" t="str">
        <f>IFERROR(VLOOKUP(G192,DETAILS!$AB$24:$AC$55,2,FALSE),"")</f>
        <v/>
      </c>
      <c r="H377" s="375" t="str">
        <f>IFERROR(VLOOKUP(H192,DETAILS!$AB$24:$AC$55,2,FALSE),"")</f>
        <v>Sindhu</v>
      </c>
      <c r="I377" s="375" t="str">
        <f>IFERROR(VLOOKUP(I192,DETAILS!$AB$24:$AC$55,2,FALSE),"")</f>
        <v>Ali</v>
      </c>
      <c r="J377" s="375" t="str">
        <f>IFERROR(VLOOKUP(J192,DETAILS!$AB$24:$AC$55,2,FALSE),"")</f>
        <v>Ahmed</v>
      </c>
      <c r="K377" s="476" t="str">
        <f>IFERROR(VLOOKUP(K192,DETAILS!$AB$24:$AC$55,2,FALSE),"")</f>
        <v/>
      </c>
      <c r="L377" s="375" t="str">
        <f>IFERROR(VLOOKUP(L192,DETAILS!$AB$24:$AC$55,2,FALSE),"")</f>
        <v>Ali</v>
      </c>
      <c r="M377" s="375" t="str">
        <f>IFERROR(VLOOKUP(M192,DETAILS!$AB$24:$AC$55,2,FALSE),"")</f>
        <v>Shuhaidha</v>
      </c>
      <c r="N377" s="375" t="str">
        <f>IFERROR(VLOOKUP(N192,DETAILS!$AB$24:$AC$55,2,FALSE),"")</f>
        <v>Ali</v>
      </c>
      <c r="O377" s="375" t="str">
        <f>IFERROR(VLOOKUP(O192,DETAILS!$AB$24:$AC$55,2,FALSE),"")</f>
        <v>Sindhu</v>
      </c>
      <c r="P377" s="476" t="str">
        <f>IFERROR(VLOOKUP(P192,DETAILS!$AB$24:$AC$55,2,FALSE),"")</f>
        <v/>
      </c>
      <c r="Q377" s="375" t="str">
        <f>IFERROR(VLOOKUP(Q192,DETAILS!$AB$24:$AC$55,2,FALSE),"")</f>
        <v>Anand A</v>
      </c>
      <c r="R377" s="375" t="str">
        <f>IFERROR(VLOOKUP(R192,DETAILS!$AB$24:$AC$55,2,FALSE),"")</f>
        <v>Ahmed</v>
      </c>
      <c r="S377" s="375" t="str">
        <f>IFERROR(VLOOKUP(S192,DETAILS!$AB$24:$AC$55,2,FALSE),"")</f>
        <v>Sanjay</v>
      </c>
      <c r="T377" s="476" t="str">
        <f>IFERROR(VLOOKUP(T192,DETAILS!$AB$24:$AC$55,2,FALSE),"")</f>
        <v/>
      </c>
      <c r="U377" s="375" t="str">
        <f>IFERROR(VLOOKUP(U192,DETAILS!$AB$24:$AC$55,2,FALSE),"")</f>
        <v>Anand A</v>
      </c>
      <c r="V377" s="375" t="str">
        <f>IFERROR(VLOOKUP(V192,DETAILS!$AB$24:$AC$55,2,FALSE),"")</f>
        <v>Shuhaidha</v>
      </c>
      <c r="W377" s="375" t="str">
        <f>IFERROR(VLOOKUP(W192,DETAILS!$AB$24:$AC$55,2,FALSE),"")</f>
        <v>Sanjay</v>
      </c>
      <c r="X377" s="375" t="str">
        <f>IFERROR(VLOOKUP(X192,DETAILS!$AB$24:$AC$55,2,FALSE),"")</f>
        <v>Ali</v>
      </c>
      <c r="Y377" s="476" t="str">
        <f>IFERROR(VLOOKUP(Y192,DETAILS!$AB$24:$AC$55,2,FALSE),"")</f>
        <v/>
      </c>
      <c r="Z377" s="375" t="str">
        <f>IFERROR(VLOOKUP(Z192,DETAILS!$AB$24:$AC$55,2,FALSE),"")</f>
        <v>Sanjay</v>
      </c>
      <c r="AA377" s="375" t="str">
        <f>IFERROR(VLOOKUP(AA192,DETAILS!$AB$24:$AC$55,2,FALSE),"")</f>
        <v>Ali</v>
      </c>
      <c r="AB377" s="375" t="str">
        <f>IFERROR(VLOOKUP(AB192,DETAILS!$AB$24:$AC$55,2,FALSE),"")</f>
        <v>Sindhu</v>
      </c>
      <c r="AC377" s="476" t="str">
        <f>IFERROR(VLOOKUP(AC192,DETAILS!$AB$24:$AC$55,2,FALSE),"")</f>
        <v/>
      </c>
      <c r="AD377" s="375" t="str">
        <f>IFERROR(VLOOKUP(AD192,DETAILS!$AB$24:$AC$55,2,FALSE),"")</f>
        <v>Anand A</v>
      </c>
      <c r="AE377" s="375" t="str">
        <f>IFERROR(VLOOKUP(AE192,DETAILS!$AB$24:$AC$55,2,FALSE),"")</f>
        <v>Shuhaidha</v>
      </c>
      <c r="AF377" s="375" t="str">
        <f>IFERROR(VLOOKUP(AF192,DETAILS!$AB$24:$AC$55,2,FALSE),"")</f>
        <v>Sindhu</v>
      </c>
      <c r="AG377" s="375" t="str">
        <f>IFERROR(VLOOKUP(AG192,DETAILS!$AB$24:$AC$55,2,FALSE),"")</f>
        <v>Sindhu</v>
      </c>
      <c r="AH377" s="476" t="str">
        <f>IFERROR(VLOOKUP(AH192,DETAILS!$AB$24:$AC$55,2,FALSE),"")</f>
        <v/>
      </c>
      <c r="AI377" s="375" t="str">
        <f>IFERROR(VLOOKUP(AI192,DETAILS!$AB$24:$AC$55,2,FALSE),"")</f>
        <v>Sanjay</v>
      </c>
      <c r="AJ377" s="375" t="str">
        <f>IFERROR(VLOOKUP(AJ192,DETAILS!$AB$24:$AC$55,2,FALSE),"")</f>
        <v>Ali</v>
      </c>
      <c r="AK377" s="375" t="str">
        <f>IFERROR(VLOOKUP(AK192,DETAILS!$AB$24:$AC$55,2,FALSE),"")</f>
        <v>Ahmed</v>
      </c>
      <c r="AL377" s="476" t="str">
        <f>IFERROR(VLOOKUP(AL192,DETAILS!$AB$24:$AC$55,2,FALSE),"")</f>
        <v/>
      </c>
      <c r="AM377" s="375" t="str">
        <f>IFERROR(VLOOKUP(AM192,DETAILS!$AB$24:$AC$55,2,FALSE),"")</f>
        <v>Anand A</v>
      </c>
      <c r="AN377" s="375" t="str">
        <f>IFERROR(VLOOKUP(AN192,DETAILS!$AB$24:$AC$55,2,FALSE),"")</f>
        <v>Shuhaidha</v>
      </c>
      <c r="AO377" s="375" t="str">
        <f>IFERROR(VLOOKUP(AO192,DETAILS!$AB$24:$AC$55,2,FALSE),"")</f>
        <v>Ali</v>
      </c>
      <c r="AP377" s="375" t="str">
        <f>IFERROR(VLOOKUP(AP192,DETAILS!$AB$24:$AC$55,2,FALSE),"")</f>
        <v>Ali</v>
      </c>
      <c r="AQ377" s="476" t="str">
        <f>IFERROR(VLOOKUP(AQ192,DETAILS!$AB$24:$AC$55,2,FALSE),"")</f>
        <v/>
      </c>
      <c r="AR377" s="375" t="str">
        <f>IFERROR(VLOOKUP(AR192,DETAILS!$AB$24:$AC$55,2,FALSE),"")</f>
        <v>Ageel</v>
      </c>
      <c r="AS377" s="375" t="str">
        <f>IFERROR(VLOOKUP(AS192,DETAILS!$AB$24:$AC$55,2,FALSE),"")</f>
        <v>Sanjay</v>
      </c>
      <c r="AT377" s="375" t="str">
        <f>IFERROR(VLOOKUP(AT192,DETAILS!$AB$24:$AC$55,2,FALSE),"")</f>
        <v>Sindhu</v>
      </c>
      <c r="AU377" s="476" t="str">
        <f>IFERROR(VLOOKUP(AU192,DETAILS!$AB$24:$AC$55,2,FALSE),"")</f>
        <v/>
      </c>
      <c r="AV377" s="375" t="str">
        <f>IFERROR(VLOOKUP(AV192,DETAILS!$AB$24:$AC$55,2,FALSE),"")</f>
        <v/>
      </c>
      <c r="AX377" s="66"/>
      <c r="AY377" s="66"/>
      <c r="AZ377" s="66"/>
      <c r="BA377" s="66"/>
      <c r="BB377" s="66"/>
      <c r="BC377" s="66"/>
      <c r="BD377" s="66"/>
      <c r="BE377" s="66"/>
      <c r="BF377" s="66"/>
      <c r="BG377" s="66"/>
      <c r="BH377" s="66"/>
      <c r="BI377" s="66"/>
      <c r="BJ377" s="66"/>
      <c r="BK377" s="66"/>
      <c r="BL377" s="66"/>
      <c r="BM377" s="66"/>
      <c r="BN377" s="66"/>
      <c r="BO377" s="66"/>
      <c r="BP377" s="66"/>
      <c r="BQ377" s="66"/>
      <c r="BR377" s="66"/>
      <c r="BS377" s="66"/>
      <c r="BT377" s="66"/>
      <c r="BU377" s="66"/>
      <c r="BV377" s="66"/>
      <c r="BW377" s="66"/>
      <c r="BX377" s="66"/>
      <c r="BY377" s="66"/>
      <c r="BZ377" s="66"/>
      <c r="CA377" s="66"/>
      <c r="CB377" s="66"/>
      <c r="CC377" s="66"/>
      <c r="CD377" s="66"/>
      <c r="CE377" s="66"/>
      <c r="CF377" s="66"/>
      <c r="CG377" s="66"/>
      <c r="CH377" s="66"/>
      <c r="CI377" s="66"/>
      <c r="CJ377" s="66"/>
      <c r="CK377" s="66"/>
      <c r="CL377" s="66"/>
      <c r="CM377" s="66"/>
      <c r="CN377" s="66"/>
      <c r="CO377" s="66"/>
      <c r="CP377" s="66"/>
      <c r="CQ377" s="66"/>
      <c r="CR377" s="66"/>
      <c r="CS377" s="66"/>
      <c r="CT377" s="66"/>
      <c r="CU377" s="66"/>
      <c r="CV377" s="66"/>
      <c r="CW377" s="66"/>
      <c r="CX377" s="66"/>
      <c r="CY377" s="66"/>
      <c r="CZ377" s="66"/>
      <c r="DA377" s="66"/>
      <c r="DB377" s="66"/>
      <c r="DC377" s="66"/>
      <c r="DD377" s="66"/>
      <c r="DE377" s="66"/>
      <c r="DF377" s="66"/>
      <c r="DG377" s="66"/>
      <c r="DH377" s="66"/>
      <c r="DI377" s="66"/>
      <c r="DJ377" s="66"/>
      <c r="DK377" s="66"/>
      <c r="DL377" s="66"/>
      <c r="DM377" s="66"/>
      <c r="DN377" s="66"/>
      <c r="DO377" s="66"/>
      <c r="DP377" s="66"/>
    </row>
    <row r="378" spans="1:120" ht="57" x14ac:dyDescent="0.25">
      <c r="A378" s="48" t="str">
        <f t="shared" ref="A378:B378" si="560">A193</f>
        <v>7A</v>
      </c>
      <c r="B378" s="48">
        <f t="shared" si="560"/>
        <v>10</v>
      </c>
      <c r="C378" s="375" t="str">
        <f>IFERROR(VLOOKUP(C193,DETAILS!$AB$24:$AC$55,2,FALSE),"")</f>
        <v>Shuhaidha</v>
      </c>
      <c r="D378" s="375" t="str">
        <f>IFERROR(VLOOKUP(D193,DETAILS!$AB$24:$AC$55,2,FALSE),"")</f>
        <v>Cilji</v>
      </c>
      <c r="E378" s="375" t="str">
        <f>IFERROR(VLOOKUP(E193,DETAILS!$AB$24:$AC$55,2,FALSE),"")</f>
        <v>Sajith PG</v>
      </c>
      <c r="F378" s="375" t="str">
        <f>IFERROR(VLOOKUP(F193,DETAILS!$AB$24:$AC$55,2,FALSE),"")</f>
        <v>Ashraf</v>
      </c>
      <c r="G378" s="476" t="str">
        <f>IFERROR(VLOOKUP(G193,DETAILS!$AB$24:$AC$55,2,FALSE),"")</f>
        <v/>
      </c>
      <c r="H378" s="375" t="str">
        <f>IFERROR(VLOOKUP(H193,DETAILS!$AB$24:$AC$55,2,FALSE),"")</f>
        <v>Sanjay</v>
      </c>
      <c r="I378" s="375" t="str">
        <f>IFERROR(VLOOKUP(I193,DETAILS!$AB$24:$AC$55,2,FALSE),"")</f>
        <v>Anand A</v>
      </c>
      <c r="J378" s="375" t="str">
        <f>IFERROR(VLOOKUP(J193,DETAILS!$AB$24:$AC$55,2,FALSE),"")</f>
        <v>Sanjay</v>
      </c>
      <c r="K378" s="476" t="str">
        <f>IFERROR(VLOOKUP(K193,DETAILS!$AB$24:$AC$55,2,FALSE),"")</f>
        <v/>
      </c>
      <c r="L378" s="375" t="str">
        <f>IFERROR(VLOOKUP(L193,DETAILS!$AB$24:$AC$55,2,FALSE),"")</f>
        <v>Shuhaidha</v>
      </c>
      <c r="M378" s="375" t="str">
        <f>IFERROR(VLOOKUP(M193,DETAILS!$AB$24:$AC$55,2,FALSE),"")</f>
        <v>Ahmed</v>
      </c>
      <c r="N378" s="375" t="str">
        <f>IFERROR(VLOOKUP(N193,DETAILS!$AB$24:$AC$55,2,FALSE),"")</f>
        <v>Sajith PG</v>
      </c>
      <c r="O378" s="375" t="str">
        <f>IFERROR(VLOOKUP(O193,DETAILS!$AB$24:$AC$55,2,FALSE),"")</f>
        <v>Ashraf</v>
      </c>
      <c r="P378" s="476" t="str">
        <f>IFERROR(VLOOKUP(P193,DETAILS!$AB$24:$AC$55,2,FALSE),"")</f>
        <v/>
      </c>
      <c r="Q378" s="375" t="str">
        <f>IFERROR(VLOOKUP(Q193,DETAILS!$AB$24:$AC$55,2,FALSE),"")</f>
        <v>Ageel</v>
      </c>
      <c r="R378" s="375" t="str">
        <f>IFERROR(VLOOKUP(R193,DETAILS!$AB$24:$AC$55,2,FALSE),"")</f>
        <v>Cilji</v>
      </c>
      <c r="S378" s="375" t="str">
        <f>IFERROR(VLOOKUP(S193,DETAILS!$AB$24:$AC$55,2,FALSE),"")</f>
        <v>Anand A</v>
      </c>
      <c r="T378" s="476" t="str">
        <f>IFERROR(VLOOKUP(T193,DETAILS!$AB$24:$AC$55,2,FALSE),"")</f>
        <v/>
      </c>
      <c r="U378" s="375" t="str">
        <f>IFERROR(VLOOKUP(U193,DETAILS!$AB$24:$AC$55,2,FALSE),"")</f>
        <v>Shuhaidha</v>
      </c>
      <c r="V378" s="375" t="str">
        <f>IFERROR(VLOOKUP(V193,DETAILS!$AB$24:$AC$55,2,FALSE),"")</f>
        <v>Ahmed</v>
      </c>
      <c r="W378" s="375" t="str">
        <f>IFERROR(VLOOKUP(W193,DETAILS!$AB$24:$AC$55,2,FALSE),"")</f>
        <v>Anand A</v>
      </c>
      <c r="X378" s="375" t="str">
        <f>IFERROR(VLOOKUP(X193,DETAILS!$AB$24:$AC$55,2,FALSE),"")</f>
        <v>Cilji</v>
      </c>
      <c r="Y378" s="476" t="str">
        <f>IFERROR(VLOOKUP(Y193,DETAILS!$AB$24:$AC$55,2,FALSE),"")</f>
        <v/>
      </c>
      <c r="Z378" s="375" t="str">
        <f>IFERROR(VLOOKUP(Z193,DETAILS!$AB$24:$AC$55,2,FALSE),"")</f>
        <v>Sajith PG</v>
      </c>
      <c r="AA378" s="375" t="str">
        <f>IFERROR(VLOOKUP(AA193,DETAILS!$AB$24:$AC$55,2,FALSE),"")</f>
        <v>Sanjay</v>
      </c>
      <c r="AB378" s="375" t="str">
        <f>IFERROR(VLOOKUP(AB193,DETAILS!$AB$24:$AC$55,2,FALSE),"")</f>
        <v>Sanjay</v>
      </c>
      <c r="AC378" s="476" t="str">
        <f>IFERROR(VLOOKUP(AC193,DETAILS!$AB$24:$AC$55,2,FALSE),"")</f>
        <v/>
      </c>
      <c r="AD378" s="375" t="str">
        <f>IFERROR(VLOOKUP(AD193,DETAILS!$AB$24:$AC$55,2,FALSE),"")</f>
        <v>Shuhaidha</v>
      </c>
      <c r="AE378" s="375" t="str">
        <f>IFERROR(VLOOKUP(AE193,DETAILS!$AB$24:$AC$55,2,FALSE),"")</f>
        <v>Sajith PG</v>
      </c>
      <c r="AF378" s="375" t="str">
        <f>IFERROR(VLOOKUP(AF193,DETAILS!$AB$24:$AC$55,2,FALSE),"")</f>
        <v>Ashraf</v>
      </c>
      <c r="AG378" s="375" t="str">
        <f>IFERROR(VLOOKUP(AG193,DETAILS!$AB$24:$AC$55,2,FALSE),"")</f>
        <v>Cilji</v>
      </c>
      <c r="AH378" s="476" t="str">
        <f>IFERROR(VLOOKUP(AH193,DETAILS!$AB$24:$AC$55,2,FALSE),"")</f>
        <v/>
      </c>
      <c r="AI378" s="375" t="str">
        <f>IFERROR(VLOOKUP(AI193,DETAILS!$AB$24:$AC$55,2,FALSE),"")</f>
        <v>Ahmed</v>
      </c>
      <c r="AJ378" s="375" t="str">
        <f>IFERROR(VLOOKUP(AJ193,DETAILS!$AB$24:$AC$55,2,FALSE),"")</f>
        <v>Sanjay</v>
      </c>
      <c r="AK378" s="375" t="str">
        <f>IFERROR(VLOOKUP(AK193,DETAILS!$AB$24:$AC$55,2,FALSE),"")</f>
        <v>Anand A</v>
      </c>
      <c r="AL378" s="476" t="str">
        <f>IFERROR(VLOOKUP(AL193,DETAILS!$AB$24:$AC$55,2,FALSE),"")</f>
        <v/>
      </c>
      <c r="AM378" s="375" t="str">
        <f>IFERROR(VLOOKUP(AM193,DETAILS!$AB$24:$AC$55,2,FALSE),"")</f>
        <v>Shuhaidha</v>
      </c>
      <c r="AN378" s="375" t="str">
        <f>IFERROR(VLOOKUP(AN193,DETAILS!$AB$24:$AC$55,2,FALSE),"")</f>
        <v>Cilji</v>
      </c>
      <c r="AO378" s="375" t="str">
        <f>IFERROR(VLOOKUP(AO193,DETAILS!$AB$24:$AC$55,2,FALSE),"")</f>
        <v>Ashraf</v>
      </c>
      <c r="AP378" s="375" t="str">
        <f>IFERROR(VLOOKUP(AP193,DETAILS!$AB$24:$AC$55,2,FALSE),"")</f>
        <v>Sanjay</v>
      </c>
      <c r="AQ378" s="476" t="str">
        <f>IFERROR(VLOOKUP(AQ193,DETAILS!$AB$24:$AC$55,2,FALSE),"")</f>
        <v/>
      </c>
      <c r="AR378" s="375" t="str">
        <f>IFERROR(VLOOKUP(AR193,DETAILS!$AB$24:$AC$55,2,FALSE),"")</f>
        <v>Sajith PG</v>
      </c>
      <c r="AS378" s="375" t="str">
        <f>IFERROR(VLOOKUP(AS193,DETAILS!$AB$24:$AC$55,2,FALSE),"")</f>
        <v>Anand A</v>
      </c>
      <c r="AT378" s="375" t="str">
        <f>IFERROR(VLOOKUP(AT193,DETAILS!$AB$24:$AC$55,2,FALSE),"")</f>
        <v>Sanjay</v>
      </c>
      <c r="AU378" s="476" t="str">
        <f>IFERROR(VLOOKUP(AU193,DETAILS!$AB$24:$AC$55,2,FALSE),"")</f>
        <v/>
      </c>
      <c r="AV378" s="375" t="str">
        <f>IFERROR(VLOOKUP(AV193,DETAILS!$AB$24:$AC$55,2,FALSE),"")</f>
        <v/>
      </c>
      <c r="AX378" s="66"/>
      <c r="AY378" s="66"/>
      <c r="AZ378" s="66"/>
      <c r="BA378" s="66"/>
      <c r="BB378" s="66"/>
      <c r="BC378" s="66"/>
      <c r="BD378" s="66"/>
      <c r="BE378" s="66"/>
      <c r="BF378" s="66"/>
      <c r="BG378" s="66"/>
      <c r="BH378" s="66"/>
      <c r="BI378" s="66"/>
      <c r="BJ378" s="66"/>
      <c r="BK378" s="66"/>
      <c r="BL378" s="66"/>
      <c r="BM378" s="66"/>
      <c r="BN378" s="66"/>
      <c r="BO378" s="66"/>
      <c r="BP378" s="66"/>
      <c r="BQ378" s="66"/>
      <c r="BR378" s="66"/>
      <c r="BS378" s="66"/>
      <c r="BT378" s="66"/>
      <c r="BU378" s="66"/>
      <c r="BV378" s="66"/>
      <c r="BW378" s="66"/>
      <c r="BX378" s="66"/>
      <c r="BY378" s="66"/>
      <c r="BZ378" s="66"/>
      <c r="CA378" s="66"/>
      <c r="CB378" s="66"/>
      <c r="CC378" s="66"/>
      <c r="CD378" s="66"/>
      <c r="CE378" s="66"/>
      <c r="CF378" s="66"/>
      <c r="CG378" s="66"/>
      <c r="CH378" s="66"/>
      <c r="CI378" s="66"/>
      <c r="CJ378" s="66"/>
      <c r="CK378" s="66"/>
      <c r="CL378" s="66"/>
      <c r="CM378" s="66"/>
      <c r="CN378" s="66"/>
      <c r="CO378" s="66"/>
      <c r="CP378" s="66"/>
      <c r="CQ378" s="66"/>
      <c r="CR378" s="66"/>
      <c r="CS378" s="66"/>
      <c r="CT378" s="66"/>
      <c r="CU378" s="66"/>
      <c r="CV378" s="66"/>
      <c r="CW378" s="66"/>
      <c r="CX378" s="66"/>
      <c r="CY378" s="66"/>
      <c r="CZ378" s="66"/>
      <c r="DA378" s="66"/>
      <c r="DB378" s="66"/>
      <c r="DC378" s="66"/>
      <c r="DD378" s="66"/>
      <c r="DE378" s="66"/>
      <c r="DF378" s="66"/>
      <c r="DG378" s="66"/>
      <c r="DH378" s="66"/>
      <c r="DI378" s="66"/>
      <c r="DJ378" s="66"/>
      <c r="DK378" s="66"/>
      <c r="DL378" s="66"/>
      <c r="DM378" s="66"/>
      <c r="DN378" s="66"/>
      <c r="DO378" s="66"/>
      <c r="DP378" s="66"/>
    </row>
    <row r="379" spans="1:120" ht="57" x14ac:dyDescent="0.25">
      <c r="A379" s="48" t="str">
        <f t="shared" ref="A379:B379" si="561">A194</f>
        <v>8A</v>
      </c>
      <c r="B379" s="48">
        <f t="shared" si="561"/>
        <v>11</v>
      </c>
      <c r="C379" s="375" t="str">
        <f>IFERROR(VLOOKUP(C194,DETAILS!$AB$24:$AC$55,2,FALSE),"")</f>
        <v>Ageel</v>
      </c>
      <c r="D379" s="375" t="str">
        <f>IFERROR(VLOOKUP(D194,DETAILS!$AB$24:$AC$55,2,FALSE),"")</f>
        <v>Nizna</v>
      </c>
      <c r="E379" s="375" t="str">
        <f>IFERROR(VLOOKUP(E194,DETAILS!$AB$24:$AC$55,2,FALSE),"")</f>
        <v>Anand A</v>
      </c>
      <c r="F379" s="375" t="str">
        <f>IFERROR(VLOOKUP(F194,DETAILS!$AB$24:$AC$55,2,FALSE),"")</f>
        <v>Sajith PG</v>
      </c>
      <c r="G379" s="476" t="str">
        <f>IFERROR(VLOOKUP(G194,DETAILS!$AB$24:$AC$55,2,FALSE),"")</f>
        <v/>
      </c>
      <c r="H379" s="375" t="str">
        <f>IFERROR(VLOOKUP(H194,DETAILS!$AB$24:$AC$55,2,FALSE),"")</f>
        <v>Shuhaidha</v>
      </c>
      <c r="I379" s="375" t="str">
        <f>IFERROR(VLOOKUP(I194,DETAILS!$AB$24:$AC$55,2,FALSE),"")</f>
        <v>Ashraf</v>
      </c>
      <c r="J379" s="375" t="str">
        <f>IFERROR(VLOOKUP(J194,DETAILS!$AB$24:$AC$55,2,FALSE),"")</f>
        <v>Cilji</v>
      </c>
      <c r="K379" s="476" t="str">
        <f>IFERROR(VLOOKUP(K194,DETAILS!$AB$24:$AC$55,2,FALSE),"")</f>
        <v/>
      </c>
      <c r="L379" s="375" t="str">
        <f>IFERROR(VLOOKUP(L194,DETAILS!$AB$24:$AC$55,2,FALSE),"")</f>
        <v>Lucian</v>
      </c>
      <c r="M379" s="375" t="str">
        <f>IFERROR(VLOOKUP(M194,DETAILS!$AB$24:$AC$55,2,FALSE),"")</f>
        <v>Anand A</v>
      </c>
      <c r="N379" s="375" t="str">
        <f>IFERROR(VLOOKUP(N194,DETAILS!$AB$24:$AC$55,2,FALSE),"")</f>
        <v>Nizna</v>
      </c>
      <c r="O379" s="375" t="str">
        <f>IFERROR(VLOOKUP(O194,DETAILS!$AB$24:$AC$55,2,FALSE),"")</f>
        <v>Ageel</v>
      </c>
      <c r="P379" s="476" t="str">
        <f>IFERROR(VLOOKUP(P194,DETAILS!$AB$24:$AC$55,2,FALSE),"")</f>
        <v/>
      </c>
      <c r="Q379" s="375" t="str">
        <f>IFERROR(VLOOKUP(Q194,DETAILS!$AB$24:$AC$55,2,FALSE),"")</f>
        <v>Sajith PG</v>
      </c>
      <c r="R379" s="375" t="str">
        <f>IFERROR(VLOOKUP(R194,DETAILS!$AB$24:$AC$55,2,FALSE),"")</f>
        <v>Shuhaidha</v>
      </c>
      <c r="S379" s="375" t="str">
        <f>IFERROR(VLOOKUP(S194,DETAILS!$AB$24:$AC$55,2,FALSE),"")</f>
        <v>Cilji</v>
      </c>
      <c r="T379" s="476" t="str">
        <f>IFERROR(VLOOKUP(T194,DETAILS!$AB$24:$AC$55,2,FALSE),"")</f>
        <v/>
      </c>
      <c r="U379" s="375" t="str">
        <f>IFERROR(VLOOKUP(U194,DETAILS!$AB$24:$AC$55,2,FALSE),"")</f>
        <v>Ageel</v>
      </c>
      <c r="V379" s="375" t="str">
        <f>IFERROR(VLOOKUP(V194,DETAILS!$AB$24:$AC$55,2,FALSE),"")</f>
        <v>Nizna</v>
      </c>
      <c r="W379" s="375" t="str">
        <f>IFERROR(VLOOKUP(W194,DETAILS!$AB$24:$AC$55,2,FALSE),"")</f>
        <v>Lucian</v>
      </c>
      <c r="X379" s="375" t="str">
        <f>IFERROR(VLOOKUP(X194,DETAILS!$AB$24:$AC$55,2,FALSE),"")</f>
        <v>Anand A</v>
      </c>
      <c r="Y379" s="476" t="str">
        <f>IFERROR(VLOOKUP(Y194,DETAILS!$AB$24:$AC$55,2,FALSE),"")</f>
        <v/>
      </c>
      <c r="Z379" s="375" t="str">
        <f>IFERROR(VLOOKUP(Z194,DETAILS!$AB$24:$AC$55,2,FALSE),"")</f>
        <v>Ashraf</v>
      </c>
      <c r="AA379" s="375" t="str">
        <f>IFERROR(VLOOKUP(AA194,DETAILS!$AB$24:$AC$55,2,FALSE),"")</f>
        <v>Sajith PG</v>
      </c>
      <c r="AB379" s="375" t="str">
        <f>IFERROR(VLOOKUP(AB194,DETAILS!$AB$24:$AC$55,2,FALSE),"")</f>
        <v>Cilji</v>
      </c>
      <c r="AC379" s="476" t="str">
        <f>IFERROR(VLOOKUP(AC194,DETAILS!$AB$24:$AC$55,2,FALSE),"")</f>
        <v/>
      </c>
      <c r="AD379" s="375" t="str">
        <f>IFERROR(VLOOKUP(AD194,DETAILS!$AB$24:$AC$55,2,FALSE),"")</f>
        <v>Ageel</v>
      </c>
      <c r="AE379" s="375" t="str">
        <f>IFERROR(VLOOKUP(AE194,DETAILS!$AB$24:$AC$55,2,FALSE),"")</f>
        <v>Anand A</v>
      </c>
      <c r="AF379" s="375" t="str">
        <f>IFERROR(VLOOKUP(AF194,DETAILS!$AB$24:$AC$55,2,FALSE),"")</f>
        <v>Lucian</v>
      </c>
      <c r="AG379" s="375" t="str">
        <f>IFERROR(VLOOKUP(AG194,DETAILS!$AB$24:$AC$55,2,FALSE),"")</f>
        <v>Ashraf</v>
      </c>
      <c r="AH379" s="476" t="str">
        <f>IFERROR(VLOOKUP(AH194,DETAILS!$AB$24:$AC$55,2,FALSE),"")</f>
        <v/>
      </c>
      <c r="AI379" s="375" t="str">
        <f>IFERROR(VLOOKUP(AI194,DETAILS!$AB$24:$AC$55,2,FALSE),"")</f>
        <v>Sajith PG</v>
      </c>
      <c r="AJ379" s="375" t="str">
        <f>IFERROR(VLOOKUP(AJ194,DETAILS!$AB$24:$AC$55,2,FALSE),"")</f>
        <v>Shuhaidha</v>
      </c>
      <c r="AK379" s="375" t="str">
        <f>IFERROR(VLOOKUP(AK194,DETAILS!$AB$24:$AC$55,2,FALSE),"")</f>
        <v>Cilji</v>
      </c>
      <c r="AL379" s="476" t="str">
        <f>IFERROR(VLOOKUP(AL194,DETAILS!$AB$24:$AC$55,2,FALSE),"")</f>
        <v/>
      </c>
      <c r="AM379" s="375" t="str">
        <f>IFERROR(VLOOKUP(AM194,DETAILS!$AB$24:$AC$55,2,FALSE),"")</f>
        <v>Ageel</v>
      </c>
      <c r="AN379" s="375" t="str">
        <f>IFERROR(VLOOKUP(AN194,DETAILS!$AB$24:$AC$55,2,FALSE),"")</f>
        <v>Nizna</v>
      </c>
      <c r="AO379" s="375" t="str">
        <f>IFERROR(VLOOKUP(AO194,DETAILS!$AB$24:$AC$55,2,FALSE),"")</f>
        <v>Lucian</v>
      </c>
      <c r="AP379" s="375" t="str">
        <f>IFERROR(VLOOKUP(AP194,DETAILS!$AB$24:$AC$55,2,FALSE),"")</f>
        <v>Cilji</v>
      </c>
      <c r="AQ379" s="476" t="str">
        <f>IFERROR(VLOOKUP(AQ194,DETAILS!$AB$24:$AC$55,2,FALSE),"")</f>
        <v/>
      </c>
      <c r="AR379" s="375" t="str">
        <f>IFERROR(VLOOKUP(AR194,DETAILS!$AB$24:$AC$55,2,FALSE),"")</f>
        <v>Shuhaidha</v>
      </c>
      <c r="AS379" s="375" t="str">
        <f>IFERROR(VLOOKUP(AS194,DETAILS!$AB$24:$AC$55,2,FALSE),"")</f>
        <v>Sajith PG</v>
      </c>
      <c r="AT379" s="375" t="str">
        <f>IFERROR(VLOOKUP(AT194,DETAILS!$AB$24:$AC$55,2,FALSE),"")</f>
        <v>Ashraf</v>
      </c>
      <c r="AU379" s="476" t="str">
        <f>IFERROR(VLOOKUP(AU194,DETAILS!$AB$24:$AC$55,2,FALSE),"")</f>
        <v/>
      </c>
      <c r="AV379" s="375" t="str">
        <f>IFERROR(VLOOKUP(AV194,DETAILS!$AB$24:$AC$55,2,FALSE),"")</f>
        <v/>
      </c>
      <c r="AX379" s="66"/>
      <c r="AY379" s="66"/>
      <c r="AZ379" s="66"/>
      <c r="BA379" s="66"/>
      <c r="BB379" s="66"/>
      <c r="BC379" s="66"/>
      <c r="BD379" s="66"/>
      <c r="BE379" s="66"/>
      <c r="BF379" s="66"/>
      <c r="BG379" s="66"/>
      <c r="BH379" s="66"/>
      <c r="BI379" s="66"/>
      <c r="BJ379" s="66"/>
      <c r="BK379" s="66"/>
      <c r="BL379" s="66"/>
      <c r="BM379" s="66"/>
      <c r="BN379" s="66"/>
      <c r="BO379" s="66"/>
      <c r="BP379" s="66"/>
      <c r="BQ379" s="66"/>
      <c r="BR379" s="66"/>
      <c r="BS379" s="66"/>
      <c r="BT379" s="66"/>
      <c r="BU379" s="66"/>
      <c r="BV379" s="66"/>
      <c r="BW379" s="66"/>
      <c r="BX379" s="66"/>
      <c r="BY379" s="66"/>
      <c r="BZ379" s="66"/>
      <c r="CA379" s="66"/>
      <c r="CB379" s="66"/>
      <c r="CC379" s="66"/>
      <c r="CD379" s="66"/>
      <c r="CE379" s="66"/>
      <c r="CF379" s="66"/>
      <c r="CG379" s="66"/>
      <c r="CH379" s="66"/>
      <c r="CI379" s="66"/>
      <c r="CJ379" s="66"/>
      <c r="CK379" s="66"/>
      <c r="CL379" s="66"/>
      <c r="CM379" s="66"/>
      <c r="CN379" s="66"/>
      <c r="CO379" s="66"/>
      <c r="CP379" s="66"/>
      <c r="CQ379" s="66"/>
      <c r="CR379" s="66"/>
      <c r="CS379" s="66"/>
      <c r="CT379" s="66"/>
      <c r="CU379" s="66"/>
      <c r="CV379" s="66"/>
      <c r="CW379" s="66"/>
      <c r="CX379" s="66"/>
      <c r="CY379" s="66"/>
      <c r="CZ379" s="66"/>
      <c r="DA379" s="66"/>
      <c r="DB379" s="66"/>
      <c r="DC379" s="66"/>
      <c r="DD379" s="66"/>
      <c r="DE379" s="66"/>
      <c r="DF379" s="66"/>
      <c r="DG379" s="66"/>
      <c r="DH379" s="66"/>
      <c r="DI379" s="66"/>
      <c r="DJ379" s="66"/>
      <c r="DK379" s="66"/>
      <c r="DL379" s="66"/>
      <c r="DM379" s="66"/>
      <c r="DN379" s="66"/>
      <c r="DO379" s="66"/>
      <c r="DP379" s="66"/>
    </row>
    <row r="380" spans="1:120" ht="55.5" x14ac:dyDescent="0.25">
      <c r="A380" s="48" t="str">
        <f t="shared" ref="A380:B380" si="562">A195</f>
        <v>9A</v>
      </c>
      <c r="B380" s="48">
        <f t="shared" si="562"/>
        <v>12</v>
      </c>
      <c r="C380" s="375" t="str">
        <f>IFERROR(VLOOKUP(C195,DETAILS!$AB$24:$AC$55,2,FALSE),"")</f>
        <v>Lucian</v>
      </c>
      <c r="D380" s="375" t="str">
        <f>IFERROR(VLOOKUP(D195,DETAILS!$AB$24:$AC$55,2,FALSE),"")</f>
        <v>Ageel</v>
      </c>
      <c r="E380" s="375" t="str">
        <f>IFERROR(VLOOKUP(E195,DETAILS!$AB$24:$AC$55,2,FALSE),"")</f>
        <v>Nizna</v>
      </c>
      <c r="F380" s="375" t="str">
        <f>IFERROR(VLOOKUP(F195,DETAILS!$AB$24:$AC$55,2,FALSE),"")</f>
        <v>Sukesh</v>
      </c>
      <c r="G380" s="476" t="str">
        <f>IFERROR(VLOOKUP(G195,DETAILS!$AB$24:$AC$55,2,FALSE),"")</f>
        <v/>
      </c>
      <c r="H380" s="375" t="str">
        <f>IFERROR(VLOOKUP(H195,DETAILS!$AB$24:$AC$55,2,FALSE),"")</f>
        <v>Sajith PG</v>
      </c>
      <c r="I380" s="375" t="str">
        <f>IFERROR(VLOOKUP(I195,DETAILS!$AB$24:$AC$55,2,FALSE),"")</f>
        <v>Cilji</v>
      </c>
      <c r="J380" s="375" t="str">
        <f>IFERROR(VLOOKUP(J195,DETAILS!$AB$24:$AC$55,2,FALSE),"")</f>
        <v>Ashraf</v>
      </c>
      <c r="K380" s="476" t="str">
        <f>IFERROR(VLOOKUP(K195,DETAILS!$AB$24:$AC$55,2,FALSE),"")</f>
        <v/>
      </c>
      <c r="L380" s="375" t="str">
        <f>IFERROR(VLOOKUP(L195,DETAILS!$AB$24:$AC$55,2,FALSE),"")</f>
        <v>Nizna</v>
      </c>
      <c r="M380" s="375" t="str">
        <f>IFERROR(VLOOKUP(M195,DETAILS!$AB$24:$AC$55,2,FALSE),"")</f>
        <v>Ageel</v>
      </c>
      <c r="N380" s="375" t="str">
        <f>IFERROR(VLOOKUP(N195,DETAILS!$AB$24:$AC$55,2,FALSE),"")</f>
        <v>Lucian</v>
      </c>
      <c r="O380" s="375" t="str">
        <f>IFERROR(VLOOKUP(O195,DETAILS!$AB$24:$AC$55,2,FALSE),"")</f>
        <v>Sukesh</v>
      </c>
      <c r="P380" s="476" t="str">
        <f>IFERROR(VLOOKUP(P195,DETAILS!$AB$24:$AC$55,2,FALSE),"")</f>
        <v/>
      </c>
      <c r="Q380" s="375" t="str">
        <f>IFERROR(VLOOKUP(Q195,DETAILS!$AB$24:$AC$55,2,FALSE),"")</f>
        <v>Cilji</v>
      </c>
      <c r="R380" s="375" t="str">
        <f>IFERROR(VLOOKUP(R195,DETAILS!$AB$24:$AC$55,2,FALSE),"")</f>
        <v>Naushadh</v>
      </c>
      <c r="S380" s="375" t="str">
        <f>IFERROR(VLOOKUP(S195,DETAILS!$AB$24:$AC$55,2,FALSE),"")</f>
        <v>Sajith PG</v>
      </c>
      <c r="T380" s="476" t="str">
        <f>IFERROR(VLOOKUP(T195,DETAILS!$AB$24:$AC$55,2,FALSE),"")</f>
        <v/>
      </c>
      <c r="U380" s="375" t="str">
        <f>IFERROR(VLOOKUP(U195,DETAILS!$AB$24:$AC$55,2,FALSE),"")</f>
        <v>Lucian</v>
      </c>
      <c r="V380" s="375" t="str">
        <f>IFERROR(VLOOKUP(V195,DETAILS!$AB$24:$AC$55,2,FALSE),"")</f>
        <v>Ageel</v>
      </c>
      <c r="W380" s="375" t="str">
        <f>IFERROR(VLOOKUP(W195,DETAILS!$AB$24:$AC$55,2,FALSE),"")</f>
        <v>Nizna</v>
      </c>
      <c r="X380" s="375" t="str">
        <f>IFERROR(VLOOKUP(X195,DETAILS!$AB$24:$AC$55,2,FALSE),"")</f>
        <v>Nizna</v>
      </c>
      <c r="Y380" s="476" t="str">
        <f>IFERROR(VLOOKUP(Y195,DETAILS!$AB$24:$AC$55,2,FALSE),"")</f>
        <v/>
      </c>
      <c r="Z380" s="375" t="str">
        <f>IFERROR(VLOOKUP(Z195,DETAILS!$AB$24:$AC$55,2,FALSE),"")</f>
        <v>Cilji</v>
      </c>
      <c r="AA380" s="375" t="str">
        <f>IFERROR(VLOOKUP(AA195,DETAILS!$AB$24:$AC$55,2,FALSE),"")</f>
        <v>Ashraf</v>
      </c>
      <c r="AB380" s="375" t="str">
        <f>IFERROR(VLOOKUP(AB195,DETAILS!$AB$24:$AC$55,2,FALSE),"")</f>
        <v>Sajith PG</v>
      </c>
      <c r="AC380" s="476" t="str">
        <f>IFERROR(VLOOKUP(AC195,DETAILS!$AB$24:$AC$55,2,FALSE),"")</f>
        <v/>
      </c>
      <c r="AD380" s="375" t="str">
        <f>IFERROR(VLOOKUP(AD195,DETAILS!$AB$24:$AC$55,2,FALSE),"")</f>
        <v>Lucian</v>
      </c>
      <c r="AE380" s="375" t="str">
        <f>IFERROR(VLOOKUP(AE195,DETAILS!$AB$24:$AC$55,2,FALSE),"")</f>
        <v>Ageel</v>
      </c>
      <c r="AF380" s="375" t="str">
        <f>IFERROR(VLOOKUP(AF195,DETAILS!$AB$24:$AC$55,2,FALSE),"")</f>
        <v>Sukesh</v>
      </c>
      <c r="AG380" s="375" t="str">
        <f>IFERROR(VLOOKUP(AG195,DETAILS!$AB$24:$AC$55,2,FALSE),"")</f>
        <v>Naushadh</v>
      </c>
      <c r="AH380" s="476" t="str">
        <f>IFERROR(VLOOKUP(AH195,DETAILS!$AB$24:$AC$55,2,FALSE),"")</f>
        <v/>
      </c>
      <c r="AI380" s="375" t="str">
        <f>IFERROR(VLOOKUP(AI195,DETAILS!$AB$24:$AC$55,2,FALSE),"")</f>
        <v>Cilji</v>
      </c>
      <c r="AJ380" s="375" t="str">
        <f>IFERROR(VLOOKUP(AJ195,DETAILS!$AB$24:$AC$55,2,FALSE),"")</f>
        <v>Sajith PG</v>
      </c>
      <c r="AK380" s="375" t="str">
        <f>IFERROR(VLOOKUP(AK195,DETAILS!$AB$24:$AC$55,2,FALSE),"")</f>
        <v>Ashraf</v>
      </c>
      <c r="AL380" s="476" t="str">
        <f>IFERROR(VLOOKUP(AL195,DETAILS!$AB$24:$AC$55,2,FALSE),"")</f>
        <v/>
      </c>
      <c r="AM380" s="375" t="str">
        <f>IFERROR(VLOOKUP(AM195,DETAILS!$AB$24:$AC$55,2,FALSE),"")</f>
        <v>Nizna</v>
      </c>
      <c r="AN380" s="375" t="str">
        <f>IFERROR(VLOOKUP(AN195,DETAILS!$AB$24:$AC$55,2,FALSE),"")</f>
        <v>Sukesh</v>
      </c>
      <c r="AO380" s="375" t="str">
        <f>IFERROR(VLOOKUP(AO195,DETAILS!$AB$24:$AC$55,2,FALSE),"")</f>
        <v>Ageel</v>
      </c>
      <c r="AP380" s="375" t="str">
        <f>IFERROR(VLOOKUP(AP195,DETAILS!$AB$24:$AC$55,2,FALSE),"")</f>
        <v>Naushadh</v>
      </c>
      <c r="AQ380" s="476" t="str">
        <f>IFERROR(VLOOKUP(AQ195,DETAILS!$AB$24:$AC$55,2,FALSE),"")</f>
        <v/>
      </c>
      <c r="AR380" s="375" t="str">
        <f>IFERROR(VLOOKUP(AR195,DETAILS!$AB$24:$AC$55,2,FALSE),"")</f>
        <v>Ashraf</v>
      </c>
      <c r="AS380" s="375" t="str">
        <f>IFERROR(VLOOKUP(AS195,DETAILS!$AB$24:$AC$55,2,FALSE),"")</f>
        <v>Cilji</v>
      </c>
      <c r="AT380" s="375" t="str">
        <f>IFERROR(VLOOKUP(AT195,DETAILS!$AB$24:$AC$55,2,FALSE),"")</f>
        <v>Sajith PG</v>
      </c>
      <c r="AU380" s="476" t="str">
        <f>IFERROR(VLOOKUP(AU195,DETAILS!$AB$24:$AC$55,2,FALSE),"")</f>
        <v/>
      </c>
      <c r="AV380" s="375" t="str">
        <f>IFERROR(VLOOKUP(AV195,DETAILS!$AB$24:$AC$55,2,FALSE),"")</f>
        <v/>
      </c>
      <c r="AX380" s="66"/>
      <c r="AY380" s="66"/>
      <c r="AZ380" s="66"/>
      <c r="BA380" s="66"/>
      <c r="BB380" s="66"/>
      <c r="BC380" s="66"/>
      <c r="BD380" s="66"/>
      <c r="BE380" s="66"/>
      <c r="BF380" s="66"/>
      <c r="BG380" s="66"/>
      <c r="BH380" s="66"/>
      <c r="BI380" s="66"/>
      <c r="BJ380" s="66"/>
      <c r="BK380" s="66"/>
      <c r="BL380" s="66"/>
      <c r="BM380" s="66"/>
      <c r="BN380" s="66"/>
      <c r="BO380" s="66"/>
      <c r="BP380" s="66"/>
      <c r="BQ380" s="66"/>
      <c r="BR380" s="66"/>
      <c r="BS380" s="66"/>
      <c r="BT380" s="66"/>
      <c r="BU380" s="66"/>
      <c r="BV380" s="66"/>
      <c r="BW380" s="66"/>
      <c r="BX380" s="66"/>
      <c r="BY380" s="66"/>
      <c r="BZ380" s="66"/>
      <c r="CA380" s="66"/>
      <c r="CB380" s="66"/>
      <c r="CC380" s="66"/>
      <c r="CD380" s="66"/>
      <c r="CE380" s="66"/>
      <c r="CF380" s="66"/>
      <c r="CG380" s="66"/>
      <c r="CH380" s="66"/>
      <c r="CI380" s="66"/>
      <c r="CJ380" s="66"/>
      <c r="CK380" s="66"/>
      <c r="CL380" s="66"/>
      <c r="CM380" s="66"/>
      <c r="CN380" s="66"/>
      <c r="CO380" s="66"/>
      <c r="CP380" s="66"/>
      <c r="CQ380" s="66"/>
      <c r="CR380" s="66"/>
      <c r="CS380" s="66"/>
      <c r="CT380" s="66"/>
      <c r="CU380" s="66"/>
      <c r="CV380" s="66"/>
      <c r="CW380" s="66"/>
      <c r="CX380" s="66"/>
      <c r="CY380" s="66"/>
      <c r="CZ380" s="66"/>
      <c r="DA380" s="66"/>
      <c r="DB380" s="66"/>
      <c r="DC380" s="66"/>
      <c r="DD380" s="66"/>
      <c r="DE380" s="66"/>
      <c r="DF380" s="66"/>
      <c r="DG380" s="66"/>
      <c r="DH380" s="66"/>
      <c r="DI380" s="66"/>
      <c r="DJ380" s="66"/>
      <c r="DK380" s="66"/>
      <c r="DL380" s="66"/>
      <c r="DM380" s="66"/>
      <c r="DN380" s="66"/>
      <c r="DO380" s="66"/>
      <c r="DP380" s="66"/>
    </row>
    <row r="381" spans="1:120" ht="55.5" x14ac:dyDescent="0.25">
      <c r="A381" s="48" t="str">
        <f t="shared" ref="A381:B381" si="563">A196</f>
        <v>10A</v>
      </c>
      <c r="B381" s="48">
        <f t="shared" si="563"/>
        <v>13</v>
      </c>
      <c r="C381" s="375" t="str">
        <f>IFERROR(VLOOKUP(C196,DETAILS!$AB$24:$AC$55,2,FALSE),"")</f>
        <v>Ashraf</v>
      </c>
      <c r="D381" s="375" t="str">
        <f>IFERROR(VLOOKUP(D196,DETAILS!$AB$24:$AC$55,2,FALSE),"")</f>
        <v>Naushadh</v>
      </c>
      <c r="E381" s="375" t="str">
        <f>IFERROR(VLOOKUP(E196,DETAILS!$AB$24:$AC$55,2,FALSE),"")</f>
        <v>Ageel</v>
      </c>
      <c r="F381" s="375" t="str">
        <f>IFERROR(VLOOKUP(F196,DETAILS!$AB$24:$AC$55,2,FALSE),"")</f>
        <v>Cilji</v>
      </c>
      <c r="G381" s="476" t="str">
        <f>IFERROR(VLOOKUP(G196,DETAILS!$AB$24:$AC$55,2,FALSE),"")</f>
        <v/>
      </c>
      <c r="H381" s="375" t="str">
        <f>IFERROR(VLOOKUP(H196,DETAILS!$AB$24:$AC$55,2,FALSE),"")</f>
        <v>Nizna</v>
      </c>
      <c r="I381" s="375" t="str">
        <f>IFERROR(VLOOKUP(I196,DETAILS!$AB$24:$AC$55,2,FALSE),"")</f>
        <v>Sukesh</v>
      </c>
      <c r="J381" s="375" t="str">
        <f>IFERROR(VLOOKUP(J196,DETAILS!$AB$24:$AC$55,2,FALSE),"")</f>
        <v>Sajith PG</v>
      </c>
      <c r="K381" s="476" t="str">
        <f>IFERROR(VLOOKUP(K196,DETAILS!$AB$24:$AC$55,2,FALSE),"")</f>
        <v/>
      </c>
      <c r="L381" s="375" t="str">
        <f>IFERROR(VLOOKUP(L196,DETAILS!$AB$24:$AC$55,2,FALSE),"")</f>
        <v>Sajith PG</v>
      </c>
      <c r="M381" s="375" t="str">
        <f>IFERROR(VLOOKUP(M196,DETAILS!$AB$24:$AC$55,2,FALSE),"")</f>
        <v>Nizna</v>
      </c>
      <c r="N381" s="375" t="str">
        <f>IFERROR(VLOOKUP(N196,DETAILS!$AB$24:$AC$55,2,FALSE),"")</f>
        <v>Ageel</v>
      </c>
      <c r="O381" s="375" t="str">
        <f>IFERROR(VLOOKUP(O196,DETAILS!$AB$24:$AC$55,2,FALSE),"")</f>
        <v>Cilji</v>
      </c>
      <c r="P381" s="476" t="str">
        <f>IFERROR(VLOOKUP(P196,DETAILS!$AB$24:$AC$55,2,FALSE),"")</f>
        <v/>
      </c>
      <c r="Q381" s="375" t="str">
        <f>IFERROR(VLOOKUP(Q196,DETAILS!$AB$24:$AC$55,2,FALSE),"")</f>
        <v>Ashraf</v>
      </c>
      <c r="R381" s="375" t="str">
        <f>IFERROR(VLOOKUP(R196,DETAILS!$AB$24:$AC$55,2,FALSE),"")</f>
        <v>Lucian</v>
      </c>
      <c r="S381" s="375" t="str">
        <f>IFERROR(VLOOKUP(S196,DETAILS!$AB$24:$AC$55,2,FALSE),"")</f>
        <v>Naushadh</v>
      </c>
      <c r="T381" s="476" t="str">
        <f>IFERROR(VLOOKUP(T196,DETAILS!$AB$24:$AC$55,2,FALSE),"")</f>
        <v/>
      </c>
      <c r="U381" s="375" t="str">
        <f>IFERROR(VLOOKUP(U196,DETAILS!$AB$24:$AC$55,2,FALSE),"")</f>
        <v>Cilji</v>
      </c>
      <c r="V381" s="375" t="str">
        <f>IFERROR(VLOOKUP(V196,DETAILS!$AB$24:$AC$55,2,FALSE),"")</f>
        <v>Lucian</v>
      </c>
      <c r="W381" s="375" t="str">
        <f>IFERROR(VLOOKUP(W196,DETAILS!$AB$24:$AC$55,2,FALSE),"")</f>
        <v>Sajith PG</v>
      </c>
      <c r="X381" s="375" t="str">
        <f>IFERROR(VLOOKUP(X196,DETAILS!$AB$24:$AC$55,2,FALSE),"")</f>
        <v>Ageel</v>
      </c>
      <c r="Y381" s="476" t="str">
        <f>IFERROR(VLOOKUP(Y196,DETAILS!$AB$24:$AC$55,2,FALSE),"")</f>
        <v/>
      </c>
      <c r="Z381" s="375" t="str">
        <f>IFERROR(VLOOKUP(Z196,DETAILS!$AB$24:$AC$55,2,FALSE),"")</f>
        <v>Sukesh</v>
      </c>
      <c r="AA381" s="375" t="str">
        <f>IFERROR(VLOOKUP(AA196,DETAILS!$AB$24:$AC$55,2,FALSE),"")</f>
        <v>Ageel</v>
      </c>
      <c r="AB381" s="375" t="str">
        <f>IFERROR(VLOOKUP(AB196,DETAILS!$AB$24:$AC$55,2,FALSE),"")</f>
        <v>Naushadh</v>
      </c>
      <c r="AC381" s="476" t="str">
        <f>IFERROR(VLOOKUP(AC196,DETAILS!$AB$24:$AC$55,2,FALSE),"")</f>
        <v/>
      </c>
      <c r="AD381" s="375" t="str">
        <f>IFERROR(VLOOKUP(AD196,DETAILS!$AB$24:$AC$55,2,FALSE),"")</f>
        <v>Ashraf</v>
      </c>
      <c r="AE381" s="375" t="str">
        <f>IFERROR(VLOOKUP(AE196,DETAILS!$AB$24:$AC$55,2,FALSE),"")</f>
        <v>Lucian</v>
      </c>
      <c r="AF381" s="375" t="str">
        <f>IFERROR(VLOOKUP(AF196,DETAILS!$AB$24:$AC$55,2,FALSE),"")</f>
        <v>Sajith PG</v>
      </c>
      <c r="AG381" s="375" t="str">
        <f>IFERROR(VLOOKUP(AG196,DETAILS!$AB$24:$AC$55,2,FALSE),"")</f>
        <v>Nizna</v>
      </c>
      <c r="AH381" s="476" t="str">
        <f>IFERROR(VLOOKUP(AH196,DETAILS!$AB$24:$AC$55,2,FALSE),"")</f>
        <v/>
      </c>
      <c r="AI381" s="375" t="str">
        <f>IFERROR(VLOOKUP(AI196,DETAILS!$AB$24:$AC$55,2,FALSE),"")</f>
        <v>Naushadh</v>
      </c>
      <c r="AJ381" s="375" t="str">
        <f>IFERROR(VLOOKUP(AJ196,DETAILS!$AB$24:$AC$55,2,FALSE),"")</f>
        <v>Cilji</v>
      </c>
      <c r="AK381" s="375" t="str">
        <f>IFERROR(VLOOKUP(AK196,DETAILS!$AB$24:$AC$55,2,FALSE),"")</f>
        <v>Sukesh</v>
      </c>
      <c r="AL381" s="476" t="str">
        <f>IFERROR(VLOOKUP(AL196,DETAILS!$AB$24:$AC$55,2,FALSE),"")</f>
        <v/>
      </c>
      <c r="AM381" s="375" t="str">
        <f>IFERROR(VLOOKUP(AM196,DETAILS!$AB$24:$AC$55,2,FALSE),"")</f>
        <v>Lucian</v>
      </c>
      <c r="AN381" s="375" t="str">
        <f>IFERROR(VLOOKUP(AN196,DETAILS!$AB$24:$AC$55,2,FALSE),"")</f>
        <v>Sajith PG</v>
      </c>
      <c r="AO381" s="375" t="str">
        <f>IFERROR(VLOOKUP(AO196,DETAILS!$AB$24:$AC$55,2,FALSE),"")</f>
        <v>Nizna</v>
      </c>
      <c r="AP381" s="375" t="str">
        <f>IFERROR(VLOOKUP(AP196,DETAILS!$AB$24:$AC$55,2,FALSE),"")</f>
        <v>Ageel</v>
      </c>
      <c r="AQ381" s="476" t="str">
        <f>IFERROR(VLOOKUP(AQ196,DETAILS!$AB$24:$AC$55,2,FALSE),"")</f>
        <v/>
      </c>
      <c r="AR381" s="375" t="str">
        <f>IFERROR(VLOOKUP(AR196,DETAILS!$AB$24:$AC$55,2,FALSE),"")</f>
        <v>Sukesh</v>
      </c>
      <c r="AS381" s="375" t="str">
        <f>IFERROR(VLOOKUP(AS196,DETAILS!$AB$24:$AC$55,2,FALSE),"")</f>
        <v>Ashraf</v>
      </c>
      <c r="AT381" s="375" t="str">
        <f>IFERROR(VLOOKUP(AT196,DETAILS!$AB$24:$AC$55,2,FALSE),"")</f>
        <v>Cilji</v>
      </c>
      <c r="AU381" s="476" t="str">
        <f>IFERROR(VLOOKUP(AU196,DETAILS!$AB$24:$AC$55,2,FALSE),"")</f>
        <v/>
      </c>
      <c r="AV381" s="375" t="str">
        <f>IFERROR(VLOOKUP(AV196,DETAILS!$AB$24:$AC$55,2,FALSE),"")</f>
        <v/>
      </c>
      <c r="AX381" s="66"/>
      <c r="AY381" s="66"/>
      <c r="AZ381" s="66"/>
      <c r="BA381" s="66"/>
      <c r="BB381" s="66"/>
      <c r="BC381" s="66"/>
      <c r="BD381" s="66"/>
      <c r="BE381" s="66"/>
      <c r="BF381" s="66"/>
      <c r="BG381" s="66"/>
      <c r="BH381" s="66"/>
      <c r="BI381" s="66"/>
      <c r="BJ381" s="66"/>
      <c r="BK381" s="66"/>
      <c r="BL381" s="66"/>
      <c r="BM381" s="66"/>
      <c r="BN381" s="66"/>
      <c r="BO381" s="66"/>
      <c r="BP381" s="66"/>
      <c r="BQ381" s="66"/>
      <c r="BR381" s="66"/>
      <c r="BS381" s="66"/>
      <c r="BT381" s="66"/>
      <c r="BU381" s="66"/>
      <c r="BV381" s="66"/>
      <c r="BW381" s="66"/>
      <c r="BX381" s="66"/>
      <c r="BY381" s="66"/>
      <c r="BZ381" s="66"/>
      <c r="CA381" s="66"/>
      <c r="CB381" s="66"/>
      <c r="CC381" s="66"/>
      <c r="CD381" s="66"/>
      <c r="CE381" s="66"/>
      <c r="CF381" s="66"/>
      <c r="CG381" s="66"/>
      <c r="CH381" s="66"/>
      <c r="CI381" s="66"/>
      <c r="CJ381" s="66"/>
      <c r="CK381" s="66"/>
      <c r="CL381" s="66"/>
      <c r="CM381" s="66"/>
      <c r="CN381" s="66"/>
      <c r="CO381" s="66"/>
      <c r="CP381" s="66"/>
      <c r="CQ381" s="66"/>
      <c r="CR381" s="66"/>
      <c r="CS381" s="66"/>
      <c r="CT381" s="66"/>
      <c r="CU381" s="66"/>
      <c r="CV381" s="66"/>
      <c r="CW381" s="66"/>
      <c r="CX381" s="66"/>
      <c r="CY381" s="66"/>
      <c r="CZ381" s="66"/>
      <c r="DA381" s="66"/>
      <c r="DB381" s="66"/>
      <c r="DC381" s="66"/>
      <c r="DD381" s="66"/>
      <c r="DE381" s="66"/>
      <c r="DF381" s="66"/>
      <c r="DG381" s="66"/>
      <c r="DH381" s="66"/>
      <c r="DI381" s="66"/>
      <c r="DJ381" s="66"/>
      <c r="DK381" s="66"/>
      <c r="DL381" s="66"/>
      <c r="DM381" s="66"/>
      <c r="DN381" s="66"/>
      <c r="DO381" s="66"/>
      <c r="DP381" s="66"/>
    </row>
    <row r="382" spans="1:120" ht="42" x14ac:dyDescent="0.25">
      <c r="A382" s="48" t="str">
        <f t="shared" ref="A382:B382" si="564">A197</f>
        <v>BTC</v>
      </c>
      <c r="B382" s="48">
        <f t="shared" si="564"/>
        <v>14</v>
      </c>
      <c r="C382" s="375" t="str">
        <f>IFERROR(VLOOKUP(C197,DETAILS!$AB$24:$AC$55,2,FALSE),"")</f>
        <v>Sukesh</v>
      </c>
      <c r="D382" s="375" t="str">
        <f>IFERROR(VLOOKUP(D197,DETAILS!$AB$24:$AC$55,2,FALSE),"")</f>
        <v>Sukesh</v>
      </c>
      <c r="E382" s="375" t="str">
        <f>IFERROR(VLOOKUP(E197,DETAILS!$AB$24:$AC$55,2,FALSE),"")</f>
        <v>Sukesh</v>
      </c>
      <c r="F382" s="375" t="str">
        <f>IFERROR(VLOOKUP(F197,DETAILS!$AB$24:$AC$55,2,FALSE),"")</f>
        <v/>
      </c>
      <c r="G382" s="476" t="str">
        <f>IFERROR(VLOOKUP(G197,DETAILS!$AB$24:$AC$55,2,FALSE),"")</f>
        <v/>
      </c>
      <c r="H382" s="375" t="str">
        <f>IFERROR(VLOOKUP(H197,DETAILS!$AB$24:$AC$55,2,FALSE),"")</f>
        <v/>
      </c>
      <c r="I382" s="375" t="str">
        <f>IFERROR(VLOOKUP(I197,DETAILS!$AB$24:$AC$55,2,FALSE),"")</f>
        <v/>
      </c>
      <c r="J382" s="375" t="str">
        <f>IFERROR(VLOOKUP(J197,DETAILS!$AB$24:$AC$55,2,FALSE),"")</f>
        <v/>
      </c>
      <c r="K382" s="476" t="str">
        <f>IFERROR(VLOOKUP(K197,DETAILS!$AB$24:$AC$55,2,FALSE),"")</f>
        <v/>
      </c>
      <c r="L382" s="375" t="str">
        <f>IFERROR(VLOOKUP(L197,DETAILS!$AB$24:$AC$55,2,FALSE),"")</f>
        <v>Sukesh</v>
      </c>
      <c r="M382" s="375" t="str">
        <f>IFERROR(VLOOKUP(M197,DETAILS!$AB$24:$AC$55,2,FALSE),"")</f>
        <v>Sukesh</v>
      </c>
      <c r="N382" s="375" t="str">
        <f>IFERROR(VLOOKUP(N197,DETAILS!$AB$24:$AC$55,2,FALSE),"")</f>
        <v>Sukesh</v>
      </c>
      <c r="O382" s="375" t="str">
        <f>IFERROR(VLOOKUP(O197,DETAILS!$AB$24:$AC$55,2,FALSE),"")</f>
        <v/>
      </c>
      <c r="P382" s="476" t="str">
        <f>IFERROR(VLOOKUP(P197,DETAILS!$AB$24:$AC$55,2,FALSE),"")</f>
        <v/>
      </c>
      <c r="Q382" s="375" t="str">
        <f>IFERROR(VLOOKUP(Q197,DETAILS!$AB$24:$AC$55,2,FALSE),"")</f>
        <v/>
      </c>
      <c r="R382" s="375" t="str">
        <f>IFERROR(VLOOKUP(R197,DETAILS!$AB$24:$AC$55,2,FALSE),"")</f>
        <v/>
      </c>
      <c r="S382" s="375" t="str">
        <f>IFERROR(VLOOKUP(S197,DETAILS!$AB$24:$AC$55,2,FALSE),"")</f>
        <v/>
      </c>
      <c r="T382" s="476" t="str">
        <f>IFERROR(VLOOKUP(T197,DETAILS!$AB$24:$AC$55,2,FALSE),"")</f>
        <v/>
      </c>
      <c r="U382" s="375" t="str">
        <f>IFERROR(VLOOKUP(U197,DETAILS!$AB$24:$AC$55,2,FALSE),"")</f>
        <v>Sukesh</v>
      </c>
      <c r="V382" s="375" t="str">
        <f>IFERROR(VLOOKUP(V197,DETAILS!$AB$24:$AC$55,2,FALSE),"")</f>
        <v>Sukesh</v>
      </c>
      <c r="W382" s="375" t="str">
        <f>IFERROR(VLOOKUP(W197,DETAILS!$AB$24:$AC$55,2,FALSE),"")</f>
        <v>Sukesh</v>
      </c>
      <c r="X382" s="375" t="str">
        <f>IFERROR(VLOOKUP(X197,DETAILS!$AB$24:$AC$55,2,FALSE),"")</f>
        <v/>
      </c>
      <c r="Y382" s="476" t="str">
        <f>IFERROR(VLOOKUP(Y197,DETAILS!$AB$24:$AC$55,2,FALSE),"")</f>
        <v/>
      </c>
      <c r="Z382" s="375" t="str">
        <f>IFERROR(VLOOKUP(Z197,DETAILS!$AB$24:$AC$55,2,FALSE),"")</f>
        <v/>
      </c>
      <c r="AA382" s="375" t="str">
        <f>IFERROR(VLOOKUP(AA197,DETAILS!$AB$24:$AC$55,2,FALSE),"")</f>
        <v/>
      </c>
      <c r="AB382" s="375" t="str">
        <f>IFERROR(VLOOKUP(AB197,DETAILS!$AB$24:$AC$55,2,FALSE),"")</f>
        <v/>
      </c>
      <c r="AC382" s="476" t="str">
        <f>IFERROR(VLOOKUP(AC197,DETAILS!$AB$24:$AC$55,2,FALSE),"")</f>
        <v/>
      </c>
      <c r="AD382" s="375" t="str">
        <f>IFERROR(VLOOKUP(AD197,DETAILS!$AB$24:$AC$55,2,FALSE),"")</f>
        <v>Sukesh</v>
      </c>
      <c r="AE382" s="375" t="str">
        <f>IFERROR(VLOOKUP(AE197,DETAILS!$AB$24:$AC$55,2,FALSE),"")</f>
        <v>Sukesh</v>
      </c>
      <c r="AF382" s="375" t="str">
        <f>IFERROR(VLOOKUP(AF197,DETAILS!$AB$24:$AC$55,2,FALSE),"")</f>
        <v>Ageel</v>
      </c>
      <c r="AG382" s="375" t="str">
        <f>IFERROR(VLOOKUP(AG197,DETAILS!$AB$24:$AC$55,2,FALSE),"")</f>
        <v/>
      </c>
      <c r="AH382" s="476" t="str">
        <f>IFERROR(VLOOKUP(AH197,DETAILS!$AB$24:$AC$55,2,FALSE),"")</f>
        <v/>
      </c>
      <c r="AI382" s="375" t="str">
        <f>IFERROR(VLOOKUP(AI197,DETAILS!$AB$24:$AC$55,2,FALSE),"")</f>
        <v/>
      </c>
      <c r="AJ382" s="375" t="str">
        <f>IFERROR(VLOOKUP(AJ197,DETAILS!$AB$24:$AC$55,2,FALSE),"")</f>
        <v/>
      </c>
      <c r="AK382" s="375" t="str">
        <f>IFERROR(VLOOKUP(AK197,DETAILS!$AB$24:$AC$55,2,FALSE),"")</f>
        <v/>
      </c>
      <c r="AL382" s="476" t="str">
        <f>IFERROR(VLOOKUP(AL197,DETAILS!$AB$24:$AC$55,2,FALSE),"")</f>
        <v/>
      </c>
      <c r="AM382" s="375" t="str">
        <f>IFERROR(VLOOKUP(AM197,DETAILS!$AB$24:$AC$55,2,FALSE),"")</f>
        <v>Sukesh</v>
      </c>
      <c r="AN382" s="375" t="str">
        <f>IFERROR(VLOOKUP(AN197,DETAILS!$AB$24:$AC$55,2,FALSE),"")</f>
        <v>Ageel</v>
      </c>
      <c r="AO382" s="375" t="str">
        <f>IFERROR(VLOOKUP(AO197,DETAILS!$AB$24:$AC$55,2,FALSE),"")</f>
        <v/>
      </c>
      <c r="AP382" s="375" t="str">
        <f>IFERROR(VLOOKUP(AP197,DETAILS!$AB$24:$AC$55,2,FALSE),"")</f>
        <v/>
      </c>
      <c r="AQ382" s="476" t="str">
        <f>IFERROR(VLOOKUP(AQ197,DETAILS!$AB$24:$AC$55,2,FALSE),"")</f>
        <v/>
      </c>
      <c r="AR382" s="375" t="str">
        <f>IFERROR(VLOOKUP(AR197,DETAILS!$AB$24:$AC$55,2,FALSE),"")</f>
        <v/>
      </c>
      <c r="AS382" s="375" t="str">
        <f>IFERROR(VLOOKUP(AS197,DETAILS!$AB$24:$AC$55,2,FALSE),"")</f>
        <v/>
      </c>
      <c r="AT382" s="375" t="str">
        <f>IFERROR(VLOOKUP(AT197,DETAILS!$AB$24:$AC$55,2,FALSE),"")</f>
        <v/>
      </c>
      <c r="AU382" s="476" t="str">
        <f>IFERROR(VLOOKUP(AU197,DETAILS!$AB$24:$AC$55,2,FALSE),"")</f>
        <v/>
      </c>
      <c r="AV382" s="375" t="str">
        <f>IFERROR(VLOOKUP(AV197,DETAILS!$AB$24:$AC$55,2,FALSE),"")</f>
        <v/>
      </c>
      <c r="AX382" s="66"/>
      <c r="AY382" s="66"/>
      <c r="AZ382" s="66"/>
      <c r="BA382" s="66"/>
      <c r="BB382" s="66"/>
      <c r="BC382" s="66"/>
      <c r="BD382" s="66"/>
      <c r="BE382" s="66"/>
      <c r="BF382" s="66"/>
      <c r="BG382" s="66"/>
      <c r="BH382" s="66"/>
      <c r="BI382" s="66"/>
      <c r="BJ382" s="66"/>
      <c r="BK382" s="66"/>
      <c r="BL382" s="66"/>
      <c r="BM382" s="66"/>
      <c r="BN382" s="66"/>
      <c r="BO382" s="66"/>
      <c r="BP382" s="66"/>
      <c r="BQ382" s="66"/>
      <c r="BR382" s="66"/>
      <c r="BS382" s="66"/>
      <c r="BT382" s="66"/>
      <c r="BU382" s="66"/>
      <c r="BV382" s="66"/>
      <c r="BW382" s="66"/>
      <c r="BX382" s="66"/>
      <c r="BY382" s="66"/>
      <c r="BZ382" s="66"/>
      <c r="CA382" s="66"/>
      <c r="CB382" s="66"/>
      <c r="CC382" s="66"/>
      <c r="CD382" s="66"/>
      <c r="CE382" s="66"/>
      <c r="CF382" s="66"/>
      <c r="CG382" s="66"/>
      <c r="CH382" s="66"/>
      <c r="CI382" s="66"/>
      <c r="CJ382" s="66"/>
      <c r="CK382" s="66"/>
      <c r="CL382" s="66"/>
      <c r="CM382" s="66"/>
      <c r="CN382" s="66"/>
      <c r="CO382" s="66"/>
      <c r="CP382" s="66"/>
      <c r="CQ382" s="66"/>
      <c r="CR382" s="66"/>
      <c r="CS382" s="66"/>
      <c r="CT382" s="66"/>
      <c r="CU382" s="66"/>
      <c r="CV382" s="66"/>
      <c r="CW382" s="66"/>
      <c r="CX382" s="66"/>
      <c r="CY382" s="66"/>
      <c r="CZ382" s="66"/>
      <c r="DA382" s="66"/>
      <c r="DB382" s="66"/>
      <c r="DC382" s="66"/>
      <c r="DD382" s="66"/>
      <c r="DE382" s="66"/>
      <c r="DF382" s="66"/>
      <c r="DG382" s="66"/>
      <c r="DH382" s="66"/>
      <c r="DI382" s="66"/>
      <c r="DJ382" s="66"/>
      <c r="DK382" s="66"/>
      <c r="DL382" s="66"/>
      <c r="DM382" s="66"/>
      <c r="DN382" s="66"/>
      <c r="DO382" s="66"/>
      <c r="DP382" s="66"/>
    </row>
    <row r="383" spans="1:120" x14ac:dyDescent="0.25">
      <c r="A383" s="48">
        <f t="shared" ref="A383:B383" si="565">A198</f>
        <v>0</v>
      </c>
      <c r="B383" s="48">
        <f t="shared" si="565"/>
        <v>15</v>
      </c>
      <c r="C383" s="375" t="str">
        <f>IFERROR(VLOOKUP(C198,DETAILS!$AB$24:$AC$55,2,FALSE),"")</f>
        <v/>
      </c>
      <c r="D383" s="375" t="str">
        <f>IFERROR(VLOOKUP(D198,DETAILS!$AB$24:$AC$55,2,FALSE),"")</f>
        <v/>
      </c>
      <c r="E383" s="375" t="str">
        <f>IFERROR(VLOOKUP(E198,DETAILS!$AB$24:$AC$55,2,FALSE),"")</f>
        <v/>
      </c>
      <c r="F383" s="375" t="str">
        <f>IFERROR(VLOOKUP(F198,DETAILS!$AB$24:$AC$55,2,FALSE),"")</f>
        <v/>
      </c>
      <c r="G383" s="476" t="str">
        <f>IFERROR(VLOOKUP(G198,DETAILS!$AB$24:$AC$55,2,FALSE),"")</f>
        <v/>
      </c>
      <c r="H383" s="375" t="str">
        <f>IFERROR(VLOOKUP(H198,DETAILS!$AB$24:$AC$55,2,FALSE),"")</f>
        <v/>
      </c>
      <c r="I383" s="375" t="str">
        <f>IFERROR(VLOOKUP(I198,DETAILS!$AB$24:$AC$55,2,FALSE),"")</f>
        <v/>
      </c>
      <c r="J383" s="375" t="str">
        <f>IFERROR(VLOOKUP(J198,DETAILS!$AB$24:$AC$55,2,FALSE),"")</f>
        <v/>
      </c>
      <c r="K383" s="476" t="str">
        <f>IFERROR(VLOOKUP(K198,DETAILS!$AB$24:$AC$55,2,FALSE),"")</f>
        <v/>
      </c>
      <c r="L383" s="375" t="str">
        <f>IFERROR(VLOOKUP(L198,DETAILS!$AB$24:$AC$55,2,FALSE),"")</f>
        <v/>
      </c>
      <c r="M383" s="375" t="str">
        <f>IFERROR(VLOOKUP(M198,DETAILS!$AB$24:$AC$55,2,FALSE),"")</f>
        <v/>
      </c>
      <c r="N383" s="375" t="str">
        <f>IFERROR(VLOOKUP(N198,DETAILS!$AB$24:$AC$55,2,FALSE),"")</f>
        <v/>
      </c>
      <c r="O383" s="375" t="str">
        <f>IFERROR(VLOOKUP(O198,DETAILS!$AB$24:$AC$55,2,FALSE),"")</f>
        <v/>
      </c>
      <c r="P383" s="476" t="str">
        <f>IFERROR(VLOOKUP(P198,DETAILS!$AB$24:$AC$55,2,FALSE),"")</f>
        <v/>
      </c>
      <c r="Q383" s="375" t="str">
        <f>IFERROR(VLOOKUP(Q198,DETAILS!$AB$24:$AC$55,2,FALSE),"")</f>
        <v/>
      </c>
      <c r="R383" s="375" t="str">
        <f>IFERROR(VLOOKUP(R198,DETAILS!$AB$24:$AC$55,2,FALSE),"")</f>
        <v/>
      </c>
      <c r="S383" s="375" t="str">
        <f>IFERROR(VLOOKUP(S198,DETAILS!$AB$24:$AC$55,2,FALSE),"")</f>
        <v/>
      </c>
      <c r="T383" s="476" t="str">
        <f>IFERROR(VLOOKUP(T198,DETAILS!$AB$24:$AC$55,2,FALSE),"")</f>
        <v/>
      </c>
      <c r="U383" s="375" t="str">
        <f>IFERROR(VLOOKUP(U198,DETAILS!$AB$24:$AC$55,2,FALSE),"")</f>
        <v/>
      </c>
      <c r="V383" s="375" t="str">
        <f>IFERROR(VLOOKUP(V198,DETAILS!$AB$24:$AC$55,2,FALSE),"")</f>
        <v/>
      </c>
      <c r="W383" s="375" t="str">
        <f>IFERROR(VLOOKUP(W198,DETAILS!$AB$24:$AC$55,2,FALSE),"")</f>
        <v/>
      </c>
      <c r="X383" s="375" t="str">
        <f>IFERROR(VLOOKUP(X198,DETAILS!$AB$24:$AC$55,2,FALSE),"")</f>
        <v/>
      </c>
      <c r="Y383" s="476" t="str">
        <f>IFERROR(VLOOKUP(Y198,DETAILS!$AB$24:$AC$55,2,FALSE),"")</f>
        <v/>
      </c>
      <c r="Z383" s="375" t="str">
        <f>IFERROR(VLOOKUP(Z198,DETAILS!$AB$24:$AC$55,2,FALSE),"")</f>
        <v/>
      </c>
      <c r="AA383" s="375" t="str">
        <f>IFERROR(VLOOKUP(AA198,DETAILS!$AB$24:$AC$55,2,FALSE),"")</f>
        <v/>
      </c>
      <c r="AB383" s="375" t="str">
        <f>IFERROR(VLOOKUP(AB198,DETAILS!$AB$24:$AC$55,2,FALSE),"")</f>
        <v/>
      </c>
      <c r="AC383" s="476" t="str">
        <f>IFERROR(VLOOKUP(AC198,DETAILS!$AB$24:$AC$55,2,FALSE),"")</f>
        <v/>
      </c>
      <c r="AD383" s="375" t="str">
        <f>IFERROR(VLOOKUP(AD198,DETAILS!$AB$24:$AC$55,2,FALSE),"")</f>
        <v/>
      </c>
      <c r="AE383" s="375" t="str">
        <f>IFERROR(VLOOKUP(AE198,DETAILS!$AB$24:$AC$55,2,FALSE),"")</f>
        <v/>
      </c>
      <c r="AF383" s="375" t="str">
        <f>IFERROR(VLOOKUP(AF198,DETAILS!$AB$24:$AC$55,2,FALSE),"")</f>
        <v/>
      </c>
      <c r="AG383" s="375" t="str">
        <f>IFERROR(VLOOKUP(AG198,DETAILS!$AB$24:$AC$55,2,FALSE),"")</f>
        <v/>
      </c>
      <c r="AH383" s="476" t="str">
        <f>IFERROR(VLOOKUP(AH198,DETAILS!$AB$24:$AC$55,2,FALSE),"")</f>
        <v/>
      </c>
      <c r="AI383" s="375" t="str">
        <f>IFERROR(VLOOKUP(AI198,DETAILS!$AB$24:$AC$55,2,FALSE),"")</f>
        <v/>
      </c>
      <c r="AJ383" s="375" t="str">
        <f>IFERROR(VLOOKUP(AJ198,DETAILS!$AB$24:$AC$55,2,FALSE),"")</f>
        <v/>
      </c>
      <c r="AK383" s="375" t="str">
        <f>IFERROR(VLOOKUP(AK198,DETAILS!$AB$24:$AC$55,2,FALSE),"")</f>
        <v/>
      </c>
      <c r="AL383" s="476" t="str">
        <f>IFERROR(VLOOKUP(AL198,DETAILS!$AB$24:$AC$55,2,FALSE),"")</f>
        <v/>
      </c>
      <c r="AM383" s="375" t="str">
        <f>IFERROR(VLOOKUP(AM198,DETAILS!$AB$24:$AC$55,2,FALSE),"")</f>
        <v/>
      </c>
      <c r="AN383" s="375" t="str">
        <f>IFERROR(VLOOKUP(AN198,DETAILS!$AB$24:$AC$55,2,FALSE),"")</f>
        <v/>
      </c>
      <c r="AO383" s="375" t="str">
        <f>IFERROR(VLOOKUP(AO198,DETAILS!$AB$24:$AC$55,2,FALSE),"")</f>
        <v/>
      </c>
      <c r="AP383" s="375" t="str">
        <f>IFERROR(VLOOKUP(AP198,DETAILS!$AB$24:$AC$55,2,FALSE),"")</f>
        <v/>
      </c>
      <c r="AQ383" s="476" t="str">
        <f>IFERROR(VLOOKUP(AQ198,DETAILS!$AB$24:$AC$55,2,FALSE),"")</f>
        <v/>
      </c>
      <c r="AR383" s="375" t="str">
        <f>IFERROR(VLOOKUP(AR198,DETAILS!$AB$24:$AC$55,2,FALSE),"")</f>
        <v/>
      </c>
      <c r="AS383" s="375" t="str">
        <f>IFERROR(VLOOKUP(AS198,DETAILS!$AB$24:$AC$55,2,FALSE),"")</f>
        <v/>
      </c>
      <c r="AT383" s="375" t="str">
        <f>IFERROR(VLOOKUP(AT198,DETAILS!$AB$24:$AC$55,2,FALSE),"")</f>
        <v/>
      </c>
      <c r="AU383" s="476" t="str">
        <f>IFERROR(VLOOKUP(AU198,DETAILS!$AB$24:$AC$55,2,FALSE),"")</f>
        <v/>
      </c>
      <c r="AV383" s="375" t="str">
        <f>IFERROR(VLOOKUP(AV198,DETAILS!$AB$24:$AC$55,2,FALSE),"")</f>
        <v/>
      </c>
      <c r="AX383" s="66"/>
      <c r="AY383" s="66"/>
      <c r="AZ383" s="66"/>
      <c r="BA383" s="66"/>
      <c r="BB383" s="66"/>
      <c r="BC383" s="66"/>
      <c r="BD383" s="66"/>
      <c r="BE383" s="66"/>
      <c r="BF383" s="66"/>
      <c r="BG383" s="66"/>
      <c r="BH383" s="66"/>
      <c r="BI383" s="66"/>
      <c r="BJ383" s="66"/>
      <c r="BK383" s="66"/>
      <c r="BL383" s="66"/>
      <c r="BM383" s="66"/>
      <c r="BN383" s="66"/>
      <c r="BO383" s="66"/>
      <c r="BP383" s="66"/>
      <c r="BQ383" s="66"/>
      <c r="BR383" s="66"/>
      <c r="BS383" s="66"/>
      <c r="BT383" s="66"/>
      <c r="BU383" s="66"/>
      <c r="BV383" s="66"/>
      <c r="BW383" s="66"/>
      <c r="BX383" s="66"/>
      <c r="BY383" s="66"/>
      <c r="BZ383" s="66"/>
      <c r="CA383" s="66"/>
      <c r="CB383" s="66"/>
      <c r="CC383" s="66"/>
      <c r="CD383" s="66"/>
      <c r="CE383" s="66"/>
      <c r="CF383" s="66"/>
      <c r="CG383" s="66"/>
      <c r="CH383" s="66"/>
      <c r="CI383" s="66"/>
      <c r="CJ383" s="66"/>
      <c r="CK383" s="66"/>
      <c r="CL383" s="66"/>
      <c r="CM383" s="66"/>
      <c r="CN383" s="66"/>
      <c r="CO383" s="66"/>
      <c r="CP383" s="66"/>
      <c r="CQ383" s="66"/>
      <c r="CR383" s="66"/>
      <c r="CS383" s="66"/>
      <c r="CT383" s="66"/>
      <c r="CU383" s="66"/>
      <c r="CV383" s="66"/>
      <c r="CW383" s="66"/>
      <c r="CX383" s="66"/>
      <c r="CY383" s="66"/>
      <c r="CZ383" s="66"/>
      <c r="DA383" s="66"/>
      <c r="DB383" s="66"/>
      <c r="DC383" s="66"/>
      <c r="DD383" s="66"/>
      <c r="DE383" s="66"/>
      <c r="DF383" s="66"/>
      <c r="DG383" s="66"/>
      <c r="DH383" s="66"/>
      <c r="DI383" s="66"/>
      <c r="DJ383" s="66"/>
      <c r="DK383" s="66"/>
      <c r="DL383" s="66"/>
      <c r="DM383" s="66"/>
      <c r="DN383" s="66"/>
      <c r="DO383" s="66"/>
      <c r="DP383" s="66"/>
    </row>
    <row r="384" spans="1:120" x14ac:dyDescent="0.25">
      <c r="A384" s="19" t="str">
        <f>A185</f>
        <v>P1</v>
      </c>
      <c r="B384" s="343">
        <v>1</v>
      </c>
      <c r="C384" s="19" t="str">
        <f>IF(C185=0,"X","")</f>
        <v/>
      </c>
      <c r="D384" s="19" t="str">
        <f t="shared" ref="D384:AU390" si="566">IF(D185=0,"X","")</f>
        <v/>
      </c>
      <c r="E384" s="19" t="str">
        <f t="shared" si="566"/>
        <v/>
      </c>
      <c r="F384" s="19" t="str">
        <f t="shared" si="566"/>
        <v/>
      </c>
      <c r="G384" s="454" t="str">
        <f t="shared" si="566"/>
        <v/>
      </c>
      <c r="H384" s="19" t="str">
        <f t="shared" si="566"/>
        <v/>
      </c>
      <c r="I384" s="19" t="str">
        <f t="shared" si="566"/>
        <v/>
      </c>
      <c r="J384" s="19" t="str">
        <f t="shared" si="566"/>
        <v/>
      </c>
      <c r="K384" s="454" t="str">
        <f t="shared" si="566"/>
        <v/>
      </c>
      <c r="L384" s="19" t="str">
        <f t="shared" si="566"/>
        <v/>
      </c>
      <c r="M384" s="19" t="str">
        <f t="shared" si="566"/>
        <v/>
      </c>
      <c r="N384" s="19" t="str">
        <f t="shared" si="566"/>
        <v/>
      </c>
      <c r="O384" s="19" t="str">
        <f t="shared" si="566"/>
        <v/>
      </c>
      <c r="P384" s="454" t="str">
        <f t="shared" si="566"/>
        <v/>
      </c>
      <c r="Q384" s="19" t="str">
        <f t="shared" si="566"/>
        <v/>
      </c>
      <c r="R384" s="19" t="str">
        <f t="shared" si="566"/>
        <v/>
      </c>
      <c r="S384" s="19" t="str">
        <f t="shared" si="566"/>
        <v/>
      </c>
      <c r="T384" s="454" t="str">
        <f t="shared" si="566"/>
        <v/>
      </c>
      <c r="U384" s="19" t="str">
        <f t="shared" si="566"/>
        <v/>
      </c>
      <c r="V384" s="19" t="str">
        <f t="shared" si="566"/>
        <v/>
      </c>
      <c r="W384" s="19" t="str">
        <f t="shared" si="566"/>
        <v/>
      </c>
      <c r="X384" s="19" t="str">
        <f t="shared" si="566"/>
        <v/>
      </c>
      <c r="Y384" s="454" t="str">
        <f t="shared" si="566"/>
        <v/>
      </c>
      <c r="Z384" s="19" t="str">
        <f t="shared" si="566"/>
        <v/>
      </c>
      <c r="AA384" s="19" t="str">
        <f t="shared" si="566"/>
        <v/>
      </c>
      <c r="AB384" s="19" t="str">
        <f t="shared" si="566"/>
        <v/>
      </c>
      <c r="AC384" s="454" t="str">
        <f t="shared" si="566"/>
        <v/>
      </c>
      <c r="AD384" s="19" t="str">
        <f t="shared" si="566"/>
        <v/>
      </c>
      <c r="AE384" s="19" t="str">
        <f t="shared" si="566"/>
        <v/>
      </c>
      <c r="AF384" s="19" t="str">
        <f t="shared" si="566"/>
        <v/>
      </c>
      <c r="AG384" s="19" t="str">
        <f t="shared" si="566"/>
        <v/>
      </c>
      <c r="AH384" s="454" t="str">
        <f t="shared" si="566"/>
        <v/>
      </c>
      <c r="AI384" s="19" t="str">
        <f t="shared" si="566"/>
        <v/>
      </c>
      <c r="AJ384" s="19" t="str">
        <f t="shared" si="566"/>
        <v/>
      </c>
      <c r="AK384" s="19" t="str">
        <f t="shared" si="566"/>
        <v/>
      </c>
      <c r="AL384" s="454" t="str">
        <f t="shared" si="566"/>
        <v/>
      </c>
      <c r="AM384" s="19" t="str">
        <f t="shared" si="566"/>
        <v/>
      </c>
      <c r="AN384" s="19" t="str">
        <f t="shared" si="566"/>
        <v/>
      </c>
      <c r="AO384" s="19" t="str">
        <f t="shared" si="566"/>
        <v/>
      </c>
      <c r="AP384" s="19" t="str">
        <f t="shared" si="566"/>
        <v/>
      </c>
      <c r="AQ384" s="454" t="str">
        <f t="shared" si="566"/>
        <v/>
      </c>
      <c r="AR384" s="19" t="str">
        <f t="shared" si="566"/>
        <v/>
      </c>
      <c r="AS384" s="19" t="str">
        <f t="shared" si="566"/>
        <v/>
      </c>
      <c r="AT384" s="19" t="str">
        <f t="shared" si="566"/>
        <v/>
      </c>
      <c r="AU384" s="454" t="str">
        <f t="shared" si="566"/>
        <v/>
      </c>
      <c r="AV384" s="19"/>
      <c r="AX384" s="19">
        <v>1</v>
      </c>
      <c r="AY384" s="19">
        <v>1</v>
      </c>
      <c r="AZ384" s="19">
        <v>1</v>
      </c>
      <c r="BA384" s="19">
        <v>1</v>
      </c>
      <c r="BB384" s="19">
        <v>1</v>
      </c>
      <c r="BC384" s="19">
        <v>1</v>
      </c>
      <c r="BD384" s="19">
        <v>1</v>
      </c>
      <c r="BE384" s="19">
        <v>1</v>
      </c>
      <c r="BF384" s="19">
        <v>1</v>
      </c>
      <c r="BG384" s="19">
        <v>1</v>
      </c>
      <c r="BH384" s="19">
        <v>1</v>
      </c>
      <c r="BI384" s="19">
        <v>1</v>
      </c>
      <c r="BJ384" s="19">
        <v>1</v>
      </c>
      <c r="BK384" s="19">
        <v>1</v>
      </c>
      <c r="BL384" s="19">
        <v>1</v>
      </c>
      <c r="BM384" s="19">
        <v>1</v>
      </c>
      <c r="BN384" s="19">
        <v>1</v>
      </c>
      <c r="BO384" s="19">
        <v>1</v>
      </c>
      <c r="BP384" s="19">
        <v>1</v>
      </c>
      <c r="BQ384" s="19">
        <v>1</v>
      </c>
      <c r="BR384" s="19">
        <v>1</v>
      </c>
      <c r="BS384" s="19">
        <v>1</v>
      </c>
      <c r="BT384" s="19">
        <v>1</v>
      </c>
      <c r="BU384" s="19">
        <v>1</v>
      </c>
      <c r="BV384" s="19">
        <v>1</v>
      </c>
      <c r="BW384" s="19">
        <v>1</v>
      </c>
      <c r="BX384" s="19">
        <v>1</v>
      </c>
      <c r="BY384" s="19">
        <v>1</v>
      </c>
      <c r="BZ384" s="19">
        <v>1</v>
      </c>
      <c r="CA384" s="19">
        <v>1</v>
      </c>
      <c r="CB384" s="19">
        <v>1</v>
      </c>
      <c r="CC384" s="19">
        <v>1</v>
      </c>
      <c r="CD384" s="19">
        <v>1</v>
      </c>
      <c r="CE384" s="19">
        <v>1</v>
      </c>
      <c r="CF384" s="19">
        <v>1</v>
      </c>
      <c r="CG384" s="19">
        <v>1</v>
      </c>
      <c r="CH384" s="19">
        <v>1</v>
      </c>
      <c r="CI384" s="19">
        <v>1</v>
      </c>
      <c r="CJ384" s="19">
        <v>1</v>
      </c>
      <c r="CK384" s="19">
        <v>1</v>
      </c>
      <c r="CL384" s="19">
        <v>1</v>
      </c>
      <c r="CM384" s="19">
        <v>1</v>
      </c>
      <c r="CN384" s="19">
        <v>1</v>
      </c>
      <c r="CO384" s="19">
        <v>1</v>
      </c>
      <c r="CP384" s="19">
        <v>1</v>
      </c>
      <c r="CQ384" s="66"/>
      <c r="CR384" s="66"/>
      <c r="CS384" s="66"/>
      <c r="CT384" s="66"/>
      <c r="CU384" s="66"/>
      <c r="CV384" s="66"/>
      <c r="CW384" s="66"/>
      <c r="CX384" s="66"/>
      <c r="CY384" s="66"/>
      <c r="CZ384" s="66"/>
      <c r="DA384" s="66"/>
      <c r="DB384" s="66"/>
      <c r="DC384" s="66"/>
      <c r="DD384" s="66"/>
      <c r="DE384" s="66"/>
      <c r="DF384" s="66"/>
      <c r="DG384" s="66"/>
      <c r="DH384" s="66"/>
      <c r="DI384" s="66"/>
      <c r="DJ384" s="66"/>
      <c r="DK384" s="66"/>
      <c r="DL384" s="66"/>
      <c r="DM384" s="66"/>
      <c r="DN384" s="66"/>
      <c r="DO384" s="66"/>
      <c r="DP384" s="66"/>
    </row>
    <row r="385" spans="1:120" x14ac:dyDescent="0.25">
      <c r="A385" s="19" t="str">
        <f t="shared" ref="A385:A397" si="567">A186</f>
        <v>P2</v>
      </c>
      <c r="B385" s="343">
        <f>B384+1</f>
        <v>2</v>
      </c>
      <c r="C385" s="19" t="str">
        <f t="shared" ref="C385:R397" si="568">IF(C186=0,"X","")</f>
        <v/>
      </c>
      <c r="D385" s="19" t="str">
        <f t="shared" si="568"/>
        <v/>
      </c>
      <c r="E385" s="19" t="str">
        <f t="shared" si="568"/>
        <v/>
      </c>
      <c r="F385" s="19" t="str">
        <f t="shared" si="568"/>
        <v/>
      </c>
      <c r="G385" s="454" t="str">
        <f t="shared" si="568"/>
        <v/>
      </c>
      <c r="H385" s="19" t="str">
        <f t="shared" si="568"/>
        <v/>
      </c>
      <c r="I385" s="19" t="str">
        <f t="shared" si="568"/>
        <v/>
      </c>
      <c r="J385" s="19" t="str">
        <f t="shared" si="568"/>
        <v/>
      </c>
      <c r="K385" s="454" t="str">
        <f t="shared" si="568"/>
        <v/>
      </c>
      <c r="L385" s="19" t="str">
        <f t="shared" si="568"/>
        <v/>
      </c>
      <c r="M385" s="19" t="str">
        <f t="shared" si="568"/>
        <v/>
      </c>
      <c r="N385" s="19" t="str">
        <f t="shared" si="568"/>
        <v/>
      </c>
      <c r="O385" s="19" t="str">
        <f t="shared" si="568"/>
        <v/>
      </c>
      <c r="P385" s="454" t="str">
        <f t="shared" si="568"/>
        <v/>
      </c>
      <c r="Q385" s="19" t="str">
        <f t="shared" si="568"/>
        <v/>
      </c>
      <c r="R385" s="19" t="str">
        <f t="shared" si="568"/>
        <v/>
      </c>
      <c r="S385" s="19" t="str">
        <f t="shared" si="566"/>
        <v/>
      </c>
      <c r="T385" s="454" t="str">
        <f t="shared" si="566"/>
        <v/>
      </c>
      <c r="U385" s="19" t="str">
        <f t="shared" si="566"/>
        <v/>
      </c>
      <c r="V385" s="19" t="str">
        <f t="shared" si="566"/>
        <v/>
      </c>
      <c r="W385" s="19" t="str">
        <f t="shared" si="566"/>
        <v/>
      </c>
      <c r="X385" s="19" t="str">
        <f t="shared" si="566"/>
        <v/>
      </c>
      <c r="Y385" s="454" t="str">
        <f t="shared" si="566"/>
        <v/>
      </c>
      <c r="Z385" s="19" t="str">
        <f t="shared" si="566"/>
        <v/>
      </c>
      <c r="AA385" s="19" t="str">
        <f t="shared" si="566"/>
        <v/>
      </c>
      <c r="AB385" s="19" t="str">
        <f t="shared" si="566"/>
        <v/>
      </c>
      <c r="AC385" s="454" t="str">
        <f t="shared" si="566"/>
        <v/>
      </c>
      <c r="AD385" s="19" t="str">
        <f t="shared" si="566"/>
        <v/>
      </c>
      <c r="AE385" s="19" t="str">
        <f t="shared" si="566"/>
        <v/>
      </c>
      <c r="AF385" s="19" t="str">
        <f t="shared" si="566"/>
        <v/>
      </c>
      <c r="AG385" s="19" t="str">
        <f t="shared" si="566"/>
        <v/>
      </c>
      <c r="AH385" s="454" t="str">
        <f t="shared" si="566"/>
        <v/>
      </c>
      <c r="AI385" s="19" t="str">
        <f t="shared" si="566"/>
        <v/>
      </c>
      <c r="AJ385" s="19" t="str">
        <f t="shared" si="566"/>
        <v/>
      </c>
      <c r="AK385" s="19" t="str">
        <f t="shared" si="566"/>
        <v/>
      </c>
      <c r="AL385" s="454" t="str">
        <f t="shared" si="566"/>
        <v/>
      </c>
      <c r="AM385" s="19" t="str">
        <f t="shared" si="566"/>
        <v/>
      </c>
      <c r="AN385" s="19" t="str">
        <f t="shared" si="566"/>
        <v/>
      </c>
      <c r="AO385" s="19" t="str">
        <f t="shared" si="566"/>
        <v/>
      </c>
      <c r="AP385" s="19" t="str">
        <f t="shared" si="566"/>
        <v/>
      </c>
      <c r="AQ385" s="454" t="str">
        <f t="shared" si="566"/>
        <v/>
      </c>
      <c r="AR385" s="19" t="str">
        <f t="shared" si="566"/>
        <v/>
      </c>
      <c r="AS385" s="19" t="str">
        <f t="shared" si="566"/>
        <v/>
      </c>
      <c r="AT385" s="19" t="str">
        <f t="shared" si="566"/>
        <v/>
      </c>
      <c r="AU385" s="454" t="str">
        <f t="shared" si="566"/>
        <v/>
      </c>
      <c r="AV385" s="19"/>
      <c r="AX385" s="19">
        <f>AX384+1</f>
        <v>2</v>
      </c>
      <c r="AY385" s="19">
        <f t="shared" ref="AY385:CP391" si="569">AY384+1</f>
        <v>2</v>
      </c>
      <c r="AZ385" s="19">
        <f t="shared" si="569"/>
        <v>2</v>
      </c>
      <c r="BA385" s="19">
        <f t="shared" si="569"/>
        <v>2</v>
      </c>
      <c r="BB385" s="19">
        <f t="shared" si="569"/>
        <v>2</v>
      </c>
      <c r="BC385" s="19">
        <f t="shared" si="569"/>
        <v>2</v>
      </c>
      <c r="BD385" s="19">
        <f t="shared" si="569"/>
        <v>2</v>
      </c>
      <c r="BE385" s="19">
        <f t="shared" si="569"/>
        <v>2</v>
      </c>
      <c r="BF385" s="19">
        <f t="shared" si="569"/>
        <v>2</v>
      </c>
      <c r="BG385" s="19">
        <f t="shared" si="569"/>
        <v>2</v>
      </c>
      <c r="BH385" s="19">
        <f t="shared" si="569"/>
        <v>2</v>
      </c>
      <c r="BI385" s="19">
        <f t="shared" si="569"/>
        <v>2</v>
      </c>
      <c r="BJ385" s="19">
        <f t="shared" si="569"/>
        <v>2</v>
      </c>
      <c r="BK385" s="19">
        <f t="shared" si="569"/>
        <v>2</v>
      </c>
      <c r="BL385" s="19">
        <f t="shared" si="569"/>
        <v>2</v>
      </c>
      <c r="BM385" s="19">
        <f t="shared" si="569"/>
        <v>2</v>
      </c>
      <c r="BN385" s="19">
        <f t="shared" si="569"/>
        <v>2</v>
      </c>
      <c r="BO385" s="19">
        <f t="shared" si="569"/>
        <v>2</v>
      </c>
      <c r="BP385" s="19">
        <f t="shared" si="569"/>
        <v>2</v>
      </c>
      <c r="BQ385" s="19">
        <f t="shared" si="569"/>
        <v>2</v>
      </c>
      <c r="BR385" s="19">
        <f t="shared" si="569"/>
        <v>2</v>
      </c>
      <c r="BS385" s="19">
        <f t="shared" si="569"/>
        <v>2</v>
      </c>
      <c r="BT385" s="19">
        <f t="shared" si="569"/>
        <v>2</v>
      </c>
      <c r="BU385" s="19">
        <f t="shared" si="569"/>
        <v>2</v>
      </c>
      <c r="BV385" s="19">
        <f t="shared" si="569"/>
        <v>2</v>
      </c>
      <c r="BW385" s="19">
        <f t="shared" si="569"/>
        <v>2</v>
      </c>
      <c r="BX385" s="19">
        <f t="shared" si="569"/>
        <v>2</v>
      </c>
      <c r="BY385" s="19">
        <f t="shared" si="569"/>
        <v>2</v>
      </c>
      <c r="BZ385" s="19">
        <f t="shared" si="569"/>
        <v>2</v>
      </c>
      <c r="CA385" s="19">
        <f t="shared" si="569"/>
        <v>2</v>
      </c>
      <c r="CB385" s="19">
        <f t="shared" si="569"/>
        <v>2</v>
      </c>
      <c r="CC385" s="19">
        <f t="shared" si="569"/>
        <v>2</v>
      </c>
      <c r="CD385" s="19">
        <f t="shared" si="569"/>
        <v>2</v>
      </c>
      <c r="CE385" s="19">
        <f t="shared" si="569"/>
        <v>2</v>
      </c>
      <c r="CF385" s="19">
        <f t="shared" si="569"/>
        <v>2</v>
      </c>
      <c r="CG385" s="19">
        <f t="shared" si="569"/>
        <v>2</v>
      </c>
      <c r="CH385" s="19">
        <f t="shared" si="569"/>
        <v>2</v>
      </c>
      <c r="CI385" s="19">
        <f t="shared" si="569"/>
        <v>2</v>
      </c>
      <c r="CJ385" s="19">
        <f t="shared" si="569"/>
        <v>2</v>
      </c>
      <c r="CK385" s="19">
        <f t="shared" si="569"/>
        <v>2</v>
      </c>
      <c r="CL385" s="19">
        <f t="shared" si="569"/>
        <v>2</v>
      </c>
      <c r="CM385" s="19">
        <f t="shared" si="569"/>
        <v>2</v>
      </c>
      <c r="CN385" s="19">
        <f t="shared" si="569"/>
        <v>2</v>
      </c>
      <c r="CO385" s="19">
        <f t="shared" si="569"/>
        <v>2</v>
      </c>
      <c r="CP385" s="19">
        <f t="shared" si="569"/>
        <v>2</v>
      </c>
      <c r="CQ385" s="66"/>
      <c r="CR385" s="66"/>
      <c r="CS385" s="66"/>
      <c r="CT385" s="66"/>
      <c r="CU385" s="66"/>
      <c r="CV385" s="66"/>
      <c r="CW385" s="66"/>
      <c r="CX385" s="66"/>
      <c r="CY385" s="66"/>
      <c r="CZ385" s="66"/>
      <c r="DA385" s="66"/>
      <c r="DB385" s="66"/>
      <c r="DC385" s="66"/>
      <c r="DD385" s="66"/>
      <c r="DE385" s="66"/>
      <c r="DF385" s="66"/>
      <c r="DG385" s="66"/>
      <c r="DH385" s="66"/>
      <c r="DI385" s="66"/>
      <c r="DJ385" s="66"/>
      <c r="DK385" s="66"/>
      <c r="DL385" s="66"/>
      <c r="DM385" s="66"/>
      <c r="DN385" s="66"/>
      <c r="DO385" s="66"/>
      <c r="DP385" s="66"/>
    </row>
    <row r="386" spans="1:120" x14ac:dyDescent="0.25">
      <c r="A386" s="19" t="str">
        <f t="shared" si="567"/>
        <v>1A</v>
      </c>
      <c r="B386" s="343">
        <f t="shared" ref="B386:B397" si="570">B385+1</f>
        <v>3</v>
      </c>
      <c r="C386" s="19" t="str">
        <f t="shared" si="568"/>
        <v/>
      </c>
      <c r="D386" s="19" t="str">
        <f t="shared" si="566"/>
        <v/>
      </c>
      <c r="E386" s="19" t="str">
        <f t="shared" si="566"/>
        <v/>
      </c>
      <c r="F386" s="19" t="str">
        <f t="shared" si="566"/>
        <v/>
      </c>
      <c r="G386" s="454" t="str">
        <f t="shared" si="566"/>
        <v/>
      </c>
      <c r="H386" s="19" t="str">
        <f t="shared" si="566"/>
        <v/>
      </c>
      <c r="I386" s="19" t="str">
        <f t="shared" si="566"/>
        <v/>
      </c>
      <c r="J386" s="19" t="str">
        <f t="shared" si="566"/>
        <v/>
      </c>
      <c r="K386" s="454" t="str">
        <f t="shared" si="566"/>
        <v/>
      </c>
      <c r="L386" s="19" t="str">
        <f t="shared" si="566"/>
        <v/>
      </c>
      <c r="M386" s="19" t="str">
        <f t="shared" si="566"/>
        <v/>
      </c>
      <c r="N386" s="19" t="str">
        <f t="shared" si="566"/>
        <v/>
      </c>
      <c r="O386" s="19" t="str">
        <f t="shared" si="566"/>
        <v/>
      </c>
      <c r="P386" s="454" t="str">
        <f t="shared" si="566"/>
        <v/>
      </c>
      <c r="Q386" s="19" t="str">
        <f t="shared" si="566"/>
        <v/>
      </c>
      <c r="R386" s="19" t="str">
        <f t="shared" si="566"/>
        <v/>
      </c>
      <c r="S386" s="19" t="str">
        <f t="shared" si="566"/>
        <v/>
      </c>
      <c r="T386" s="454" t="str">
        <f t="shared" si="566"/>
        <v/>
      </c>
      <c r="U386" s="19" t="str">
        <f t="shared" si="566"/>
        <v/>
      </c>
      <c r="V386" s="19" t="str">
        <f t="shared" si="566"/>
        <v/>
      </c>
      <c r="W386" s="19" t="str">
        <f t="shared" si="566"/>
        <v/>
      </c>
      <c r="X386" s="19" t="str">
        <f t="shared" si="566"/>
        <v/>
      </c>
      <c r="Y386" s="454" t="str">
        <f t="shared" si="566"/>
        <v/>
      </c>
      <c r="Z386" s="19" t="str">
        <f t="shared" si="566"/>
        <v/>
      </c>
      <c r="AA386" s="19" t="str">
        <f t="shared" si="566"/>
        <v/>
      </c>
      <c r="AB386" s="19" t="str">
        <f t="shared" si="566"/>
        <v/>
      </c>
      <c r="AC386" s="454" t="str">
        <f t="shared" si="566"/>
        <v/>
      </c>
      <c r="AD386" s="19" t="str">
        <f t="shared" si="566"/>
        <v/>
      </c>
      <c r="AE386" s="19" t="str">
        <f t="shared" si="566"/>
        <v/>
      </c>
      <c r="AF386" s="19" t="str">
        <f t="shared" si="566"/>
        <v/>
      </c>
      <c r="AG386" s="19" t="str">
        <f t="shared" si="566"/>
        <v/>
      </c>
      <c r="AH386" s="454" t="str">
        <f t="shared" si="566"/>
        <v/>
      </c>
      <c r="AI386" s="19" t="str">
        <f t="shared" si="566"/>
        <v/>
      </c>
      <c r="AJ386" s="19" t="str">
        <f t="shared" si="566"/>
        <v/>
      </c>
      <c r="AK386" s="19" t="str">
        <f t="shared" si="566"/>
        <v/>
      </c>
      <c r="AL386" s="454" t="str">
        <f t="shared" si="566"/>
        <v/>
      </c>
      <c r="AM386" s="19" t="str">
        <f t="shared" si="566"/>
        <v/>
      </c>
      <c r="AN386" s="19" t="str">
        <f t="shared" si="566"/>
        <v/>
      </c>
      <c r="AO386" s="19" t="str">
        <f t="shared" si="566"/>
        <v/>
      </c>
      <c r="AP386" s="19" t="str">
        <f t="shared" si="566"/>
        <v/>
      </c>
      <c r="AQ386" s="454" t="str">
        <f t="shared" si="566"/>
        <v/>
      </c>
      <c r="AR386" s="19" t="str">
        <f t="shared" si="566"/>
        <v/>
      </c>
      <c r="AS386" s="19" t="str">
        <f t="shared" si="566"/>
        <v/>
      </c>
      <c r="AT386" s="19" t="str">
        <f t="shared" si="566"/>
        <v/>
      </c>
      <c r="AU386" s="454" t="str">
        <f t="shared" si="566"/>
        <v/>
      </c>
      <c r="AV386" s="19"/>
      <c r="AX386" s="19">
        <f t="shared" ref="AX386:BM397" si="571">AX385+1</f>
        <v>3</v>
      </c>
      <c r="AY386" s="19">
        <f t="shared" si="571"/>
        <v>3</v>
      </c>
      <c r="AZ386" s="19">
        <f t="shared" si="571"/>
        <v>3</v>
      </c>
      <c r="BA386" s="19">
        <f t="shared" si="571"/>
        <v>3</v>
      </c>
      <c r="BB386" s="19">
        <f t="shared" si="571"/>
        <v>3</v>
      </c>
      <c r="BC386" s="19">
        <f t="shared" si="571"/>
        <v>3</v>
      </c>
      <c r="BD386" s="19">
        <f t="shared" si="571"/>
        <v>3</v>
      </c>
      <c r="BE386" s="19">
        <f t="shared" si="571"/>
        <v>3</v>
      </c>
      <c r="BF386" s="19">
        <f t="shared" si="571"/>
        <v>3</v>
      </c>
      <c r="BG386" s="19">
        <f t="shared" si="571"/>
        <v>3</v>
      </c>
      <c r="BH386" s="19">
        <f t="shared" si="571"/>
        <v>3</v>
      </c>
      <c r="BI386" s="19">
        <f t="shared" si="571"/>
        <v>3</v>
      </c>
      <c r="BJ386" s="19">
        <f t="shared" si="571"/>
        <v>3</v>
      </c>
      <c r="BK386" s="19">
        <f t="shared" si="571"/>
        <v>3</v>
      </c>
      <c r="BL386" s="19">
        <f t="shared" si="571"/>
        <v>3</v>
      </c>
      <c r="BM386" s="19">
        <f t="shared" si="571"/>
        <v>3</v>
      </c>
      <c r="BN386" s="19">
        <f t="shared" si="569"/>
        <v>3</v>
      </c>
      <c r="BO386" s="19">
        <f t="shared" si="569"/>
        <v>3</v>
      </c>
      <c r="BP386" s="19">
        <f t="shared" si="569"/>
        <v>3</v>
      </c>
      <c r="BQ386" s="19">
        <f t="shared" si="569"/>
        <v>3</v>
      </c>
      <c r="BR386" s="19">
        <f t="shared" si="569"/>
        <v>3</v>
      </c>
      <c r="BS386" s="19">
        <f t="shared" si="569"/>
        <v>3</v>
      </c>
      <c r="BT386" s="19">
        <f t="shared" si="569"/>
        <v>3</v>
      </c>
      <c r="BU386" s="19">
        <f t="shared" si="569"/>
        <v>3</v>
      </c>
      <c r="BV386" s="19">
        <f t="shared" si="569"/>
        <v>3</v>
      </c>
      <c r="BW386" s="19">
        <f t="shared" si="569"/>
        <v>3</v>
      </c>
      <c r="BX386" s="19">
        <f t="shared" si="569"/>
        <v>3</v>
      </c>
      <c r="BY386" s="19">
        <f t="shared" si="569"/>
        <v>3</v>
      </c>
      <c r="BZ386" s="19">
        <f t="shared" si="569"/>
        <v>3</v>
      </c>
      <c r="CA386" s="19">
        <f t="shared" si="569"/>
        <v>3</v>
      </c>
      <c r="CB386" s="19">
        <f t="shared" si="569"/>
        <v>3</v>
      </c>
      <c r="CC386" s="19">
        <f t="shared" si="569"/>
        <v>3</v>
      </c>
      <c r="CD386" s="19">
        <f t="shared" si="569"/>
        <v>3</v>
      </c>
      <c r="CE386" s="19">
        <f t="shared" si="569"/>
        <v>3</v>
      </c>
      <c r="CF386" s="19">
        <f t="shared" si="569"/>
        <v>3</v>
      </c>
      <c r="CG386" s="19">
        <f t="shared" si="569"/>
        <v>3</v>
      </c>
      <c r="CH386" s="19">
        <f t="shared" si="569"/>
        <v>3</v>
      </c>
      <c r="CI386" s="19">
        <f t="shared" si="569"/>
        <v>3</v>
      </c>
      <c r="CJ386" s="19">
        <f t="shared" si="569"/>
        <v>3</v>
      </c>
      <c r="CK386" s="19">
        <f t="shared" si="569"/>
        <v>3</v>
      </c>
      <c r="CL386" s="19">
        <f t="shared" si="569"/>
        <v>3</v>
      </c>
      <c r="CM386" s="19">
        <f t="shared" si="569"/>
        <v>3</v>
      </c>
      <c r="CN386" s="19">
        <f t="shared" si="569"/>
        <v>3</v>
      </c>
      <c r="CO386" s="19">
        <f t="shared" si="569"/>
        <v>3</v>
      </c>
      <c r="CP386" s="19">
        <f t="shared" si="569"/>
        <v>3</v>
      </c>
      <c r="CQ386" s="66"/>
      <c r="CR386" s="66"/>
      <c r="CS386" s="66"/>
      <c r="CT386" s="66"/>
      <c r="CU386" s="66"/>
      <c r="CV386" s="66"/>
      <c r="CW386" s="66"/>
      <c r="CX386" s="66"/>
      <c r="CY386" s="66"/>
      <c r="CZ386" s="66"/>
      <c r="DA386" s="66"/>
      <c r="DB386" s="66"/>
      <c r="DC386" s="66"/>
      <c r="DD386" s="66"/>
      <c r="DE386" s="66"/>
      <c r="DF386" s="66"/>
      <c r="DG386" s="66"/>
      <c r="DH386" s="66"/>
      <c r="DI386" s="66"/>
      <c r="DJ386" s="66"/>
      <c r="DK386" s="66"/>
      <c r="DL386" s="66"/>
      <c r="DM386" s="66"/>
      <c r="DN386" s="66"/>
      <c r="DO386" s="66"/>
      <c r="DP386" s="66"/>
    </row>
    <row r="387" spans="1:120" x14ac:dyDescent="0.25">
      <c r="A387" s="19" t="str">
        <f t="shared" si="567"/>
        <v>2A</v>
      </c>
      <c r="B387" s="343">
        <f t="shared" si="570"/>
        <v>4</v>
      </c>
      <c r="C387" s="19" t="str">
        <f t="shared" si="568"/>
        <v/>
      </c>
      <c r="D387" s="19" t="str">
        <f t="shared" si="566"/>
        <v/>
      </c>
      <c r="E387" s="19" t="str">
        <f t="shared" si="566"/>
        <v/>
      </c>
      <c r="F387" s="19" t="str">
        <f t="shared" si="566"/>
        <v/>
      </c>
      <c r="G387" s="454" t="str">
        <f t="shared" si="566"/>
        <v/>
      </c>
      <c r="H387" s="19" t="str">
        <f t="shared" si="566"/>
        <v/>
      </c>
      <c r="I387" s="19" t="str">
        <f t="shared" si="566"/>
        <v/>
      </c>
      <c r="J387" s="19" t="str">
        <f t="shared" si="566"/>
        <v/>
      </c>
      <c r="K387" s="454" t="str">
        <f t="shared" si="566"/>
        <v/>
      </c>
      <c r="L387" s="19" t="str">
        <f t="shared" si="566"/>
        <v/>
      </c>
      <c r="M387" s="19" t="str">
        <f t="shared" si="566"/>
        <v/>
      </c>
      <c r="N387" s="19" t="str">
        <f t="shared" si="566"/>
        <v/>
      </c>
      <c r="O387" s="19" t="str">
        <f t="shared" si="566"/>
        <v/>
      </c>
      <c r="P387" s="454" t="str">
        <f t="shared" si="566"/>
        <v/>
      </c>
      <c r="Q387" s="19" t="str">
        <f t="shared" si="566"/>
        <v/>
      </c>
      <c r="R387" s="19" t="str">
        <f t="shared" si="566"/>
        <v/>
      </c>
      <c r="S387" s="19" t="str">
        <f t="shared" si="566"/>
        <v/>
      </c>
      <c r="T387" s="454" t="str">
        <f t="shared" si="566"/>
        <v/>
      </c>
      <c r="U387" s="19" t="str">
        <f t="shared" si="566"/>
        <v/>
      </c>
      <c r="V387" s="19" t="str">
        <f t="shared" si="566"/>
        <v/>
      </c>
      <c r="W387" s="19" t="str">
        <f t="shared" si="566"/>
        <v/>
      </c>
      <c r="X387" s="19" t="str">
        <f t="shared" si="566"/>
        <v/>
      </c>
      <c r="Y387" s="454" t="str">
        <f t="shared" si="566"/>
        <v/>
      </c>
      <c r="Z387" s="19" t="str">
        <f t="shared" si="566"/>
        <v/>
      </c>
      <c r="AA387" s="19" t="str">
        <f t="shared" si="566"/>
        <v/>
      </c>
      <c r="AB387" s="19" t="str">
        <f t="shared" si="566"/>
        <v/>
      </c>
      <c r="AC387" s="454" t="str">
        <f t="shared" si="566"/>
        <v/>
      </c>
      <c r="AD387" s="19" t="str">
        <f t="shared" si="566"/>
        <v/>
      </c>
      <c r="AE387" s="19" t="str">
        <f t="shared" si="566"/>
        <v/>
      </c>
      <c r="AF387" s="19" t="str">
        <f t="shared" si="566"/>
        <v/>
      </c>
      <c r="AG387" s="19" t="str">
        <f t="shared" si="566"/>
        <v/>
      </c>
      <c r="AH387" s="454" t="str">
        <f t="shared" si="566"/>
        <v/>
      </c>
      <c r="AI387" s="19" t="str">
        <f t="shared" si="566"/>
        <v/>
      </c>
      <c r="AJ387" s="19" t="str">
        <f t="shared" si="566"/>
        <v/>
      </c>
      <c r="AK387" s="19" t="str">
        <f t="shared" si="566"/>
        <v/>
      </c>
      <c r="AL387" s="454" t="str">
        <f t="shared" si="566"/>
        <v/>
      </c>
      <c r="AM387" s="19" t="str">
        <f t="shared" si="566"/>
        <v/>
      </c>
      <c r="AN387" s="19" t="str">
        <f t="shared" si="566"/>
        <v/>
      </c>
      <c r="AO387" s="19" t="str">
        <f t="shared" si="566"/>
        <v/>
      </c>
      <c r="AP387" s="19" t="str">
        <f t="shared" si="566"/>
        <v/>
      </c>
      <c r="AQ387" s="454" t="str">
        <f t="shared" si="566"/>
        <v/>
      </c>
      <c r="AR387" s="19" t="str">
        <f t="shared" si="566"/>
        <v/>
      </c>
      <c r="AS387" s="19" t="str">
        <f t="shared" si="566"/>
        <v/>
      </c>
      <c r="AT387" s="19" t="str">
        <f t="shared" si="566"/>
        <v/>
      </c>
      <c r="AU387" s="454" t="str">
        <f t="shared" si="566"/>
        <v/>
      </c>
      <c r="AV387" s="19"/>
      <c r="AX387" s="19">
        <f t="shared" si="571"/>
        <v>4</v>
      </c>
      <c r="AY387" s="19">
        <f t="shared" si="569"/>
        <v>4</v>
      </c>
      <c r="AZ387" s="19">
        <f t="shared" si="569"/>
        <v>4</v>
      </c>
      <c r="BA387" s="19">
        <f t="shared" si="569"/>
        <v>4</v>
      </c>
      <c r="BB387" s="19">
        <f t="shared" si="569"/>
        <v>4</v>
      </c>
      <c r="BC387" s="19">
        <f t="shared" si="569"/>
        <v>4</v>
      </c>
      <c r="BD387" s="19">
        <f t="shared" si="569"/>
        <v>4</v>
      </c>
      <c r="BE387" s="19">
        <f t="shared" si="569"/>
        <v>4</v>
      </c>
      <c r="BF387" s="19">
        <f t="shared" si="569"/>
        <v>4</v>
      </c>
      <c r="BG387" s="19">
        <f t="shared" si="569"/>
        <v>4</v>
      </c>
      <c r="BH387" s="19">
        <f t="shared" si="569"/>
        <v>4</v>
      </c>
      <c r="BI387" s="19">
        <f t="shared" si="569"/>
        <v>4</v>
      </c>
      <c r="BJ387" s="19">
        <f t="shared" si="569"/>
        <v>4</v>
      </c>
      <c r="BK387" s="19">
        <f t="shared" si="569"/>
        <v>4</v>
      </c>
      <c r="BL387" s="19">
        <f t="shared" si="569"/>
        <v>4</v>
      </c>
      <c r="BM387" s="19">
        <f t="shared" si="569"/>
        <v>4</v>
      </c>
      <c r="BN387" s="19">
        <f t="shared" si="569"/>
        <v>4</v>
      </c>
      <c r="BO387" s="19">
        <f t="shared" si="569"/>
        <v>4</v>
      </c>
      <c r="BP387" s="19">
        <f t="shared" si="569"/>
        <v>4</v>
      </c>
      <c r="BQ387" s="19">
        <f t="shared" si="569"/>
        <v>4</v>
      </c>
      <c r="BR387" s="19">
        <f t="shared" si="569"/>
        <v>4</v>
      </c>
      <c r="BS387" s="19">
        <f t="shared" si="569"/>
        <v>4</v>
      </c>
      <c r="BT387" s="19">
        <f t="shared" si="569"/>
        <v>4</v>
      </c>
      <c r="BU387" s="19">
        <f t="shared" si="569"/>
        <v>4</v>
      </c>
      <c r="BV387" s="19">
        <f t="shared" si="569"/>
        <v>4</v>
      </c>
      <c r="BW387" s="19">
        <f t="shared" si="569"/>
        <v>4</v>
      </c>
      <c r="BX387" s="19">
        <f t="shared" si="569"/>
        <v>4</v>
      </c>
      <c r="BY387" s="19">
        <f t="shared" si="569"/>
        <v>4</v>
      </c>
      <c r="BZ387" s="19">
        <f t="shared" si="569"/>
        <v>4</v>
      </c>
      <c r="CA387" s="19">
        <f t="shared" si="569"/>
        <v>4</v>
      </c>
      <c r="CB387" s="19">
        <f t="shared" si="569"/>
        <v>4</v>
      </c>
      <c r="CC387" s="19">
        <f t="shared" si="569"/>
        <v>4</v>
      </c>
      <c r="CD387" s="19">
        <f t="shared" si="569"/>
        <v>4</v>
      </c>
      <c r="CE387" s="19">
        <f t="shared" si="569"/>
        <v>4</v>
      </c>
      <c r="CF387" s="19">
        <f t="shared" si="569"/>
        <v>4</v>
      </c>
      <c r="CG387" s="19">
        <f t="shared" si="569"/>
        <v>4</v>
      </c>
      <c r="CH387" s="19">
        <f t="shared" si="569"/>
        <v>4</v>
      </c>
      <c r="CI387" s="19">
        <f t="shared" si="569"/>
        <v>4</v>
      </c>
      <c r="CJ387" s="19">
        <f t="shared" si="569"/>
        <v>4</v>
      </c>
      <c r="CK387" s="19">
        <f t="shared" si="569"/>
        <v>4</v>
      </c>
      <c r="CL387" s="19">
        <f t="shared" si="569"/>
        <v>4</v>
      </c>
      <c r="CM387" s="19">
        <f t="shared" si="569"/>
        <v>4</v>
      </c>
      <c r="CN387" s="19">
        <f t="shared" si="569"/>
        <v>4</v>
      </c>
      <c r="CO387" s="19">
        <f t="shared" si="569"/>
        <v>4</v>
      </c>
      <c r="CP387" s="19">
        <f t="shared" si="569"/>
        <v>4</v>
      </c>
      <c r="CQ387" s="66"/>
      <c r="CR387" s="66"/>
      <c r="CS387" s="66"/>
      <c r="CT387" s="66"/>
      <c r="CU387" s="66"/>
      <c r="CV387" s="66"/>
      <c r="CW387" s="66"/>
      <c r="CX387" s="66"/>
      <c r="CY387" s="66"/>
      <c r="CZ387" s="66"/>
      <c r="DA387" s="66"/>
      <c r="DB387" s="66"/>
      <c r="DC387" s="66"/>
      <c r="DD387" s="66"/>
      <c r="DE387" s="66"/>
      <c r="DF387" s="66"/>
      <c r="DG387" s="66"/>
      <c r="DH387" s="66"/>
      <c r="DI387" s="66"/>
      <c r="DJ387" s="66"/>
      <c r="DK387" s="66"/>
      <c r="DL387" s="66"/>
      <c r="DM387" s="66"/>
      <c r="DN387" s="66"/>
      <c r="DO387" s="66"/>
      <c r="DP387" s="66"/>
    </row>
    <row r="388" spans="1:120" x14ac:dyDescent="0.25">
      <c r="A388" s="19" t="str">
        <f t="shared" si="567"/>
        <v>3A</v>
      </c>
      <c r="B388" s="343">
        <f t="shared" si="570"/>
        <v>5</v>
      </c>
      <c r="C388" s="19" t="str">
        <f t="shared" si="568"/>
        <v/>
      </c>
      <c r="D388" s="19" t="str">
        <f t="shared" si="566"/>
        <v/>
      </c>
      <c r="E388" s="19" t="str">
        <f t="shared" si="566"/>
        <v/>
      </c>
      <c r="F388" s="19" t="str">
        <f t="shared" si="566"/>
        <v/>
      </c>
      <c r="G388" s="454" t="str">
        <f t="shared" si="566"/>
        <v/>
      </c>
      <c r="H388" s="19" t="str">
        <f t="shared" si="566"/>
        <v/>
      </c>
      <c r="I388" s="19" t="str">
        <f t="shared" si="566"/>
        <v/>
      </c>
      <c r="J388" s="19" t="str">
        <f t="shared" si="566"/>
        <v/>
      </c>
      <c r="K388" s="454" t="str">
        <f t="shared" si="566"/>
        <v/>
      </c>
      <c r="L388" s="19" t="str">
        <f t="shared" si="566"/>
        <v/>
      </c>
      <c r="M388" s="19" t="str">
        <f t="shared" si="566"/>
        <v/>
      </c>
      <c r="N388" s="19" t="str">
        <f t="shared" si="566"/>
        <v/>
      </c>
      <c r="O388" s="19" t="str">
        <f t="shared" si="566"/>
        <v/>
      </c>
      <c r="P388" s="454" t="str">
        <f t="shared" si="566"/>
        <v/>
      </c>
      <c r="Q388" s="19" t="str">
        <f t="shared" si="566"/>
        <v/>
      </c>
      <c r="R388" s="19" t="str">
        <f t="shared" si="566"/>
        <v/>
      </c>
      <c r="S388" s="19" t="str">
        <f t="shared" si="566"/>
        <v/>
      </c>
      <c r="T388" s="454" t="str">
        <f t="shared" si="566"/>
        <v/>
      </c>
      <c r="U388" s="19" t="str">
        <f t="shared" si="566"/>
        <v/>
      </c>
      <c r="V388" s="19" t="str">
        <f t="shared" si="566"/>
        <v/>
      </c>
      <c r="W388" s="19" t="str">
        <f t="shared" si="566"/>
        <v/>
      </c>
      <c r="X388" s="19" t="str">
        <f t="shared" si="566"/>
        <v/>
      </c>
      <c r="Y388" s="454" t="str">
        <f t="shared" si="566"/>
        <v/>
      </c>
      <c r="Z388" s="19" t="str">
        <f t="shared" si="566"/>
        <v/>
      </c>
      <c r="AA388" s="19" t="str">
        <f t="shared" si="566"/>
        <v/>
      </c>
      <c r="AB388" s="19" t="str">
        <f t="shared" si="566"/>
        <v/>
      </c>
      <c r="AC388" s="454" t="str">
        <f t="shared" si="566"/>
        <v/>
      </c>
      <c r="AD388" s="19" t="str">
        <f t="shared" si="566"/>
        <v/>
      </c>
      <c r="AE388" s="19" t="str">
        <f t="shared" si="566"/>
        <v/>
      </c>
      <c r="AF388" s="19" t="str">
        <f t="shared" si="566"/>
        <v/>
      </c>
      <c r="AG388" s="19" t="str">
        <f t="shared" si="566"/>
        <v/>
      </c>
      <c r="AH388" s="454" t="str">
        <f t="shared" si="566"/>
        <v/>
      </c>
      <c r="AI388" s="19" t="str">
        <f t="shared" si="566"/>
        <v/>
      </c>
      <c r="AJ388" s="19" t="str">
        <f t="shared" si="566"/>
        <v/>
      </c>
      <c r="AK388" s="19" t="str">
        <f t="shared" si="566"/>
        <v/>
      </c>
      <c r="AL388" s="454" t="str">
        <f t="shared" si="566"/>
        <v/>
      </c>
      <c r="AM388" s="19" t="str">
        <f t="shared" si="566"/>
        <v/>
      </c>
      <c r="AN388" s="19" t="str">
        <f t="shared" si="566"/>
        <v/>
      </c>
      <c r="AO388" s="19" t="str">
        <f t="shared" si="566"/>
        <v/>
      </c>
      <c r="AP388" s="19" t="str">
        <f t="shared" si="566"/>
        <v/>
      </c>
      <c r="AQ388" s="454" t="str">
        <f t="shared" si="566"/>
        <v/>
      </c>
      <c r="AR388" s="19" t="str">
        <f t="shared" si="566"/>
        <v/>
      </c>
      <c r="AS388" s="19" t="str">
        <f t="shared" si="566"/>
        <v/>
      </c>
      <c r="AT388" s="19" t="str">
        <f t="shared" si="566"/>
        <v/>
      </c>
      <c r="AU388" s="454" t="str">
        <f t="shared" si="566"/>
        <v/>
      </c>
      <c r="AV388" s="19"/>
      <c r="AX388" s="19">
        <f t="shared" si="571"/>
        <v>5</v>
      </c>
      <c r="AY388" s="19">
        <f t="shared" si="569"/>
        <v>5</v>
      </c>
      <c r="AZ388" s="19">
        <f t="shared" si="569"/>
        <v>5</v>
      </c>
      <c r="BA388" s="19">
        <f t="shared" si="569"/>
        <v>5</v>
      </c>
      <c r="BB388" s="19">
        <f t="shared" si="569"/>
        <v>5</v>
      </c>
      <c r="BC388" s="19">
        <f t="shared" si="569"/>
        <v>5</v>
      </c>
      <c r="BD388" s="19">
        <f t="shared" si="569"/>
        <v>5</v>
      </c>
      <c r="BE388" s="19">
        <f t="shared" si="569"/>
        <v>5</v>
      </c>
      <c r="BF388" s="19">
        <f t="shared" si="569"/>
        <v>5</v>
      </c>
      <c r="BG388" s="19">
        <f t="shared" si="569"/>
        <v>5</v>
      </c>
      <c r="BH388" s="19">
        <f t="shared" si="569"/>
        <v>5</v>
      </c>
      <c r="BI388" s="19">
        <f t="shared" si="569"/>
        <v>5</v>
      </c>
      <c r="BJ388" s="19">
        <f t="shared" si="569"/>
        <v>5</v>
      </c>
      <c r="BK388" s="19">
        <f t="shared" si="569"/>
        <v>5</v>
      </c>
      <c r="BL388" s="19">
        <f t="shared" si="569"/>
        <v>5</v>
      </c>
      <c r="BM388" s="19">
        <f t="shared" si="569"/>
        <v>5</v>
      </c>
      <c r="BN388" s="19">
        <f t="shared" si="569"/>
        <v>5</v>
      </c>
      <c r="BO388" s="19">
        <f t="shared" si="569"/>
        <v>5</v>
      </c>
      <c r="BP388" s="19">
        <f t="shared" si="569"/>
        <v>5</v>
      </c>
      <c r="BQ388" s="19">
        <f t="shared" si="569"/>
        <v>5</v>
      </c>
      <c r="BR388" s="19">
        <f t="shared" si="569"/>
        <v>5</v>
      </c>
      <c r="BS388" s="19">
        <f t="shared" si="569"/>
        <v>5</v>
      </c>
      <c r="BT388" s="19">
        <f t="shared" si="569"/>
        <v>5</v>
      </c>
      <c r="BU388" s="19">
        <f t="shared" si="569"/>
        <v>5</v>
      </c>
      <c r="BV388" s="19">
        <f t="shared" si="569"/>
        <v>5</v>
      </c>
      <c r="BW388" s="19">
        <f t="shared" si="569"/>
        <v>5</v>
      </c>
      <c r="BX388" s="19">
        <f t="shared" si="569"/>
        <v>5</v>
      </c>
      <c r="BY388" s="19">
        <f t="shared" si="569"/>
        <v>5</v>
      </c>
      <c r="BZ388" s="19">
        <f t="shared" si="569"/>
        <v>5</v>
      </c>
      <c r="CA388" s="19">
        <f t="shared" si="569"/>
        <v>5</v>
      </c>
      <c r="CB388" s="19">
        <f t="shared" si="569"/>
        <v>5</v>
      </c>
      <c r="CC388" s="19">
        <f t="shared" si="569"/>
        <v>5</v>
      </c>
      <c r="CD388" s="19">
        <f t="shared" si="569"/>
        <v>5</v>
      </c>
      <c r="CE388" s="19">
        <f t="shared" si="569"/>
        <v>5</v>
      </c>
      <c r="CF388" s="19">
        <f t="shared" si="569"/>
        <v>5</v>
      </c>
      <c r="CG388" s="19">
        <f t="shared" si="569"/>
        <v>5</v>
      </c>
      <c r="CH388" s="19">
        <f t="shared" si="569"/>
        <v>5</v>
      </c>
      <c r="CI388" s="19">
        <f t="shared" si="569"/>
        <v>5</v>
      </c>
      <c r="CJ388" s="19">
        <f t="shared" si="569"/>
        <v>5</v>
      </c>
      <c r="CK388" s="19">
        <f t="shared" si="569"/>
        <v>5</v>
      </c>
      <c r="CL388" s="19">
        <f t="shared" si="569"/>
        <v>5</v>
      </c>
      <c r="CM388" s="19">
        <f t="shared" si="569"/>
        <v>5</v>
      </c>
      <c r="CN388" s="19">
        <f t="shared" si="569"/>
        <v>5</v>
      </c>
      <c r="CO388" s="19">
        <f t="shared" si="569"/>
        <v>5</v>
      </c>
      <c r="CP388" s="19">
        <f t="shared" si="569"/>
        <v>5</v>
      </c>
      <c r="CQ388" s="66"/>
      <c r="CR388" s="66"/>
      <c r="CS388" s="66"/>
      <c r="CT388" s="66"/>
      <c r="CU388" s="66"/>
      <c r="CV388" s="66"/>
      <c r="CW388" s="66"/>
      <c r="CX388" s="66"/>
      <c r="CY388" s="66"/>
      <c r="CZ388" s="66"/>
      <c r="DA388" s="66"/>
      <c r="DB388" s="66"/>
      <c r="DC388" s="66"/>
      <c r="DD388" s="66"/>
      <c r="DE388" s="66"/>
      <c r="DF388" s="66"/>
      <c r="DG388" s="66"/>
      <c r="DH388" s="66"/>
      <c r="DI388" s="66"/>
      <c r="DJ388" s="66"/>
      <c r="DK388" s="66"/>
      <c r="DL388" s="66"/>
      <c r="DM388" s="66"/>
      <c r="DN388" s="66"/>
      <c r="DO388" s="66"/>
      <c r="DP388" s="66"/>
    </row>
    <row r="389" spans="1:120" x14ac:dyDescent="0.25">
      <c r="A389" s="19" t="str">
        <f t="shared" si="567"/>
        <v>4A</v>
      </c>
      <c r="B389" s="343">
        <f t="shared" si="570"/>
        <v>6</v>
      </c>
      <c r="C389" s="19" t="str">
        <f t="shared" si="568"/>
        <v/>
      </c>
      <c r="D389" s="19" t="str">
        <f t="shared" si="566"/>
        <v/>
      </c>
      <c r="E389" s="19" t="str">
        <f t="shared" si="566"/>
        <v/>
      </c>
      <c r="F389" s="19" t="str">
        <f t="shared" si="566"/>
        <v/>
      </c>
      <c r="G389" s="454" t="str">
        <f t="shared" si="566"/>
        <v/>
      </c>
      <c r="H389" s="19" t="str">
        <f t="shared" si="566"/>
        <v/>
      </c>
      <c r="I389" s="19" t="str">
        <f t="shared" si="566"/>
        <v/>
      </c>
      <c r="J389" s="19" t="str">
        <f t="shared" si="566"/>
        <v/>
      </c>
      <c r="K389" s="454" t="str">
        <f t="shared" si="566"/>
        <v/>
      </c>
      <c r="L389" s="19" t="str">
        <f t="shared" si="566"/>
        <v/>
      </c>
      <c r="M389" s="19" t="str">
        <f t="shared" si="566"/>
        <v/>
      </c>
      <c r="N389" s="19" t="str">
        <f t="shared" si="566"/>
        <v/>
      </c>
      <c r="O389" s="19" t="str">
        <f t="shared" si="566"/>
        <v/>
      </c>
      <c r="P389" s="454" t="str">
        <f t="shared" si="566"/>
        <v/>
      </c>
      <c r="Q389" s="19" t="str">
        <f t="shared" si="566"/>
        <v/>
      </c>
      <c r="R389" s="19" t="str">
        <f t="shared" si="566"/>
        <v/>
      </c>
      <c r="S389" s="19" t="str">
        <f t="shared" si="566"/>
        <v/>
      </c>
      <c r="T389" s="454" t="str">
        <f t="shared" si="566"/>
        <v/>
      </c>
      <c r="U389" s="19" t="str">
        <f t="shared" si="566"/>
        <v/>
      </c>
      <c r="V389" s="19" t="str">
        <f t="shared" si="566"/>
        <v/>
      </c>
      <c r="W389" s="19" t="str">
        <f t="shared" si="566"/>
        <v/>
      </c>
      <c r="X389" s="19" t="str">
        <f t="shared" si="566"/>
        <v/>
      </c>
      <c r="Y389" s="454" t="str">
        <f t="shared" si="566"/>
        <v/>
      </c>
      <c r="Z389" s="19" t="str">
        <f t="shared" si="566"/>
        <v/>
      </c>
      <c r="AA389" s="19" t="str">
        <f t="shared" si="566"/>
        <v/>
      </c>
      <c r="AB389" s="19" t="str">
        <f t="shared" si="566"/>
        <v/>
      </c>
      <c r="AC389" s="454" t="str">
        <f t="shared" si="566"/>
        <v/>
      </c>
      <c r="AD389" s="19" t="str">
        <f t="shared" si="566"/>
        <v/>
      </c>
      <c r="AE389" s="19" t="str">
        <f t="shared" si="566"/>
        <v/>
      </c>
      <c r="AF389" s="19" t="str">
        <f t="shared" si="566"/>
        <v/>
      </c>
      <c r="AG389" s="19" t="str">
        <f t="shared" si="566"/>
        <v/>
      </c>
      <c r="AH389" s="454" t="str">
        <f t="shared" si="566"/>
        <v/>
      </c>
      <c r="AI389" s="19" t="str">
        <f t="shared" si="566"/>
        <v/>
      </c>
      <c r="AJ389" s="19" t="str">
        <f t="shared" si="566"/>
        <v/>
      </c>
      <c r="AK389" s="19" t="str">
        <f t="shared" si="566"/>
        <v/>
      </c>
      <c r="AL389" s="454" t="str">
        <f t="shared" si="566"/>
        <v/>
      </c>
      <c r="AM389" s="19" t="str">
        <f t="shared" si="566"/>
        <v/>
      </c>
      <c r="AN389" s="19" t="str">
        <f t="shared" si="566"/>
        <v/>
      </c>
      <c r="AO389" s="19" t="str">
        <f t="shared" si="566"/>
        <v/>
      </c>
      <c r="AP389" s="19" t="str">
        <f t="shared" si="566"/>
        <v/>
      </c>
      <c r="AQ389" s="454" t="str">
        <f t="shared" si="566"/>
        <v/>
      </c>
      <c r="AR389" s="19" t="str">
        <f t="shared" si="566"/>
        <v/>
      </c>
      <c r="AS389" s="19" t="str">
        <f t="shared" si="566"/>
        <v/>
      </c>
      <c r="AT389" s="19" t="str">
        <f t="shared" si="566"/>
        <v/>
      </c>
      <c r="AU389" s="454" t="str">
        <f t="shared" si="566"/>
        <v/>
      </c>
      <c r="AV389" s="19"/>
      <c r="AX389" s="19">
        <f t="shared" si="571"/>
        <v>6</v>
      </c>
      <c r="AY389" s="19">
        <f t="shared" si="569"/>
        <v>6</v>
      </c>
      <c r="AZ389" s="19">
        <f t="shared" si="569"/>
        <v>6</v>
      </c>
      <c r="BA389" s="19">
        <f t="shared" si="569"/>
        <v>6</v>
      </c>
      <c r="BB389" s="19">
        <f t="shared" si="569"/>
        <v>6</v>
      </c>
      <c r="BC389" s="19">
        <f t="shared" si="569"/>
        <v>6</v>
      </c>
      <c r="BD389" s="19">
        <f t="shared" si="569"/>
        <v>6</v>
      </c>
      <c r="BE389" s="19">
        <f t="shared" si="569"/>
        <v>6</v>
      </c>
      <c r="BF389" s="19">
        <f t="shared" si="569"/>
        <v>6</v>
      </c>
      <c r="BG389" s="19">
        <f t="shared" si="569"/>
        <v>6</v>
      </c>
      <c r="BH389" s="19">
        <f t="shared" si="569"/>
        <v>6</v>
      </c>
      <c r="BI389" s="19">
        <f t="shared" si="569"/>
        <v>6</v>
      </c>
      <c r="BJ389" s="19">
        <f t="shared" si="569"/>
        <v>6</v>
      </c>
      <c r="BK389" s="19">
        <f t="shared" si="569"/>
        <v>6</v>
      </c>
      <c r="BL389" s="19">
        <f t="shared" si="569"/>
        <v>6</v>
      </c>
      <c r="BM389" s="19">
        <f t="shared" si="569"/>
        <v>6</v>
      </c>
      <c r="BN389" s="19">
        <f t="shared" si="569"/>
        <v>6</v>
      </c>
      <c r="BO389" s="19">
        <f t="shared" si="569"/>
        <v>6</v>
      </c>
      <c r="BP389" s="19">
        <f t="shared" si="569"/>
        <v>6</v>
      </c>
      <c r="BQ389" s="19">
        <f t="shared" si="569"/>
        <v>6</v>
      </c>
      <c r="BR389" s="19">
        <f t="shared" si="569"/>
        <v>6</v>
      </c>
      <c r="BS389" s="19">
        <f t="shared" si="569"/>
        <v>6</v>
      </c>
      <c r="BT389" s="19">
        <f t="shared" si="569"/>
        <v>6</v>
      </c>
      <c r="BU389" s="19">
        <f t="shared" si="569"/>
        <v>6</v>
      </c>
      <c r="BV389" s="19">
        <f t="shared" si="569"/>
        <v>6</v>
      </c>
      <c r="BW389" s="19">
        <f t="shared" si="569"/>
        <v>6</v>
      </c>
      <c r="BX389" s="19">
        <f t="shared" si="569"/>
        <v>6</v>
      </c>
      <c r="BY389" s="19">
        <f t="shared" si="569"/>
        <v>6</v>
      </c>
      <c r="BZ389" s="19">
        <f t="shared" si="569"/>
        <v>6</v>
      </c>
      <c r="CA389" s="19">
        <f t="shared" si="569"/>
        <v>6</v>
      </c>
      <c r="CB389" s="19">
        <f t="shared" si="569"/>
        <v>6</v>
      </c>
      <c r="CC389" s="19">
        <f t="shared" si="569"/>
        <v>6</v>
      </c>
      <c r="CD389" s="19">
        <f t="shared" si="569"/>
        <v>6</v>
      </c>
      <c r="CE389" s="19">
        <f t="shared" si="569"/>
        <v>6</v>
      </c>
      <c r="CF389" s="19">
        <f t="shared" si="569"/>
        <v>6</v>
      </c>
      <c r="CG389" s="19">
        <f t="shared" si="569"/>
        <v>6</v>
      </c>
      <c r="CH389" s="19">
        <f t="shared" si="569"/>
        <v>6</v>
      </c>
      <c r="CI389" s="19">
        <f t="shared" si="569"/>
        <v>6</v>
      </c>
      <c r="CJ389" s="19">
        <f t="shared" si="569"/>
        <v>6</v>
      </c>
      <c r="CK389" s="19">
        <f t="shared" si="569"/>
        <v>6</v>
      </c>
      <c r="CL389" s="19">
        <f t="shared" si="569"/>
        <v>6</v>
      </c>
      <c r="CM389" s="19">
        <f t="shared" si="569"/>
        <v>6</v>
      </c>
      <c r="CN389" s="19">
        <f t="shared" si="569"/>
        <v>6</v>
      </c>
      <c r="CO389" s="19">
        <f t="shared" si="569"/>
        <v>6</v>
      </c>
      <c r="CP389" s="19">
        <f t="shared" si="569"/>
        <v>6</v>
      </c>
      <c r="CQ389" s="66"/>
      <c r="CR389" s="66"/>
      <c r="CS389" s="66"/>
      <c r="CT389" s="66"/>
      <c r="CU389" s="66"/>
      <c r="CV389" s="66"/>
      <c r="CW389" s="66"/>
      <c r="CX389" s="66"/>
      <c r="CY389" s="66"/>
      <c r="CZ389" s="66"/>
      <c r="DA389" s="66"/>
      <c r="DB389" s="66"/>
      <c r="DC389" s="66"/>
      <c r="DD389" s="66"/>
      <c r="DE389" s="66"/>
      <c r="DF389" s="66"/>
      <c r="DG389" s="66"/>
      <c r="DH389" s="66"/>
      <c r="DI389" s="66"/>
      <c r="DJ389" s="66"/>
      <c r="DK389" s="66"/>
      <c r="DL389" s="66"/>
      <c r="DM389" s="66"/>
      <c r="DN389" s="66"/>
      <c r="DO389" s="66"/>
      <c r="DP389" s="66"/>
    </row>
    <row r="390" spans="1:120" x14ac:dyDescent="0.25">
      <c r="A390" s="19" t="str">
        <f t="shared" si="567"/>
        <v>5A</v>
      </c>
      <c r="B390" s="343">
        <f t="shared" si="570"/>
        <v>7</v>
      </c>
      <c r="C390" s="19" t="str">
        <f t="shared" si="568"/>
        <v/>
      </c>
      <c r="D390" s="19" t="str">
        <f t="shared" si="566"/>
        <v/>
      </c>
      <c r="E390" s="19" t="str">
        <f t="shared" si="566"/>
        <v/>
      </c>
      <c r="F390" s="19" t="str">
        <f t="shared" si="566"/>
        <v/>
      </c>
      <c r="G390" s="454" t="str">
        <f t="shared" si="566"/>
        <v/>
      </c>
      <c r="H390" s="19" t="str">
        <f t="shared" si="566"/>
        <v/>
      </c>
      <c r="I390" s="19" t="str">
        <f t="shared" si="566"/>
        <v/>
      </c>
      <c r="J390" s="19" t="str">
        <f t="shared" ref="D390:AU395" si="572">IF(J191=0,"X","")</f>
        <v/>
      </c>
      <c r="K390" s="454" t="str">
        <f t="shared" si="572"/>
        <v/>
      </c>
      <c r="L390" s="19" t="str">
        <f t="shared" si="572"/>
        <v/>
      </c>
      <c r="M390" s="19" t="str">
        <f t="shared" si="572"/>
        <v/>
      </c>
      <c r="N390" s="19" t="str">
        <f t="shared" si="572"/>
        <v/>
      </c>
      <c r="O390" s="19" t="str">
        <f t="shared" si="572"/>
        <v/>
      </c>
      <c r="P390" s="454" t="str">
        <f t="shared" si="572"/>
        <v/>
      </c>
      <c r="Q390" s="19" t="str">
        <f t="shared" si="572"/>
        <v/>
      </c>
      <c r="R390" s="19" t="str">
        <f t="shared" si="572"/>
        <v/>
      </c>
      <c r="S390" s="19" t="str">
        <f t="shared" si="572"/>
        <v/>
      </c>
      <c r="T390" s="454" t="str">
        <f t="shared" si="572"/>
        <v/>
      </c>
      <c r="U390" s="19" t="str">
        <f t="shared" si="572"/>
        <v/>
      </c>
      <c r="V390" s="19" t="str">
        <f t="shared" si="572"/>
        <v/>
      </c>
      <c r="W390" s="19" t="str">
        <f t="shared" si="572"/>
        <v/>
      </c>
      <c r="X390" s="19" t="str">
        <f t="shared" si="572"/>
        <v/>
      </c>
      <c r="Y390" s="454" t="str">
        <f t="shared" si="572"/>
        <v/>
      </c>
      <c r="Z390" s="19" t="str">
        <f t="shared" si="572"/>
        <v/>
      </c>
      <c r="AA390" s="19" t="str">
        <f t="shared" si="572"/>
        <v/>
      </c>
      <c r="AB390" s="19" t="str">
        <f t="shared" si="572"/>
        <v/>
      </c>
      <c r="AC390" s="454" t="str">
        <f t="shared" si="572"/>
        <v/>
      </c>
      <c r="AD390" s="19" t="str">
        <f t="shared" si="572"/>
        <v/>
      </c>
      <c r="AE390" s="19" t="str">
        <f t="shared" si="572"/>
        <v/>
      </c>
      <c r="AF390" s="19" t="str">
        <f t="shared" si="572"/>
        <v/>
      </c>
      <c r="AG390" s="19" t="str">
        <f t="shared" si="572"/>
        <v/>
      </c>
      <c r="AH390" s="454" t="str">
        <f t="shared" si="572"/>
        <v/>
      </c>
      <c r="AI390" s="19" t="str">
        <f t="shared" si="572"/>
        <v/>
      </c>
      <c r="AJ390" s="19" t="str">
        <f t="shared" si="572"/>
        <v/>
      </c>
      <c r="AK390" s="19" t="str">
        <f t="shared" si="572"/>
        <v/>
      </c>
      <c r="AL390" s="454" t="str">
        <f t="shared" si="572"/>
        <v/>
      </c>
      <c r="AM390" s="19" t="str">
        <f t="shared" si="572"/>
        <v/>
      </c>
      <c r="AN390" s="19" t="str">
        <f t="shared" si="572"/>
        <v/>
      </c>
      <c r="AO390" s="19" t="str">
        <f t="shared" si="572"/>
        <v/>
      </c>
      <c r="AP390" s="19" t="str">
        <f t="shared" si="572"/>
        <v/>
      </c>
      <c r="AQ390" s="454" t="str">
        <f t="shared" si="572"/>
        <v/>
      </c>
      <c r="AR390" s="19" t="str">
        <f t="shared" si="572"/>
        <v/>
      </c>
      <c r="AS390" s="19" t="str">
        <f t="shared" si="572"/>
        <v/>
      </c>
      <c r="AT390" s="19" t="str">
        <f t="shared" si="572"/>
        <v/>
      </c>
      <c r="AU390" s="454" t="str">
        <f t="shared" si="572"/>
        <v/>
      </c>
      <c r="AV390" s="19"/>
      <c r="AX390" s="19">
        <f t="shared" si="571"/>
        <v>7</v>
      </c>
      <c r="AY390" s="19">
        <f t="shared" si="569"/>
        <v>7</v>
      </c>
      <c r="AZ390" s="19">
        <f t="shared" si="569"/>
        <v>7</v>
      </c>
      <c r="BA390" s="19">
        <f t="shared" si="569"/>
        <v>7</v>
      </c>
      <c r="BB390" s="19">
        <f t="shared" si="569"/>
        <v>7</v>
      </c>
      <c r="BC390" s="19">
        <f t="shared" si="569"/>
        <v>7</v>
      </c>
      <c r="BD390" s="19">
        <f t="shared" si="569"/>
        <v>7</v>
      </c>
      <c r="BE390" s="19">
        <f t="shared" si="569"/>
        <v>7</v>
      </c>
      <c r="BF390" s="19">
        <f t="shared" si="569"/>
        <v>7</v>
      </c>
      <c r="BG390" s="19">
        <f t="shared" si="569"/>
        <v>7</v>
      </c>
      <c r="BH390" s="19">
        <f t="shared" si="569"/>
        <v>7</v>
      </c>
      <c r="BI390" s="19">
        <f t="shared" si="569"/>
        <v>7</v>
      </c>
      <c r="BJ390" s="19">
        <f t="shared" si="569"/>
        <v>7</v>
      </c>
      <c r="BK390" s="19">
        <f t="shared" si="569"/>
        <v>7</v>
      </c>
      <c r="BL390" s="19">
        <f t="shared" si="569"/>
        <v>7</v>
      </c>
      <c r="BM390" s="19">
        <f t="shared" si="569"/>
        <v>7</v>
      </c>
      <c r="BN390" s="19">
        <f t="shared" si="569"/>
        <v>7</v>
      </c>
      <c r="BO390" s="19">
        <f t="shared" si="569"/>
        <v>7</v>
      </c>
      <c r="BP390" s="19">
        <f t="shared" si="569"/>
        <v>7</v>
      </c>
      <c r="BQ390" s="19">
        <f t="shared" si="569"/>
        <v>7</v>
      </c>
      <c r="BR390" s="19">
        <f t="shared" si="569"/>
        <v>7</v>
      </c>
      <c r="BS390" s="19">
        <f t="shared" si="569"/>
        <v>7</v>
      </c>
      <c r="BT390" s="19">
        <f t="shared" si="569"/>
        <v>7</v>
      </c>
      <c r="BU390" s="19">
        <f t="shared" si="569"/>
        <v>7</v>
      </c>
      <c r="BV390" s="19">
        <f t="shared" si="569"/>
        <v>7</v>
      </c>
      <c r="BW390" s="19">
        <f t="shared" si="569"/>
        <v>7</v>
      </c>
      <c r="BX390" s="19">
        <f t="shared" si="569"/>
        <v>7</v>
      </c>
      <c r="BY390" s="19">
        <f t="shared" si="569"/>
        <v>7</v>
      </c>
      <c r="BZ390" s="19">
        <f t="shared" si="569"/>
        <v>7</v>
      </c>
      <c r="CA390" s="19">
        <f t="shared" si="569"/>
        <v>7</v>
      </c>
      <c r="CB390" s="19">
        <f t="shared" si="569"/>
        <v>7</v>
      </c>
      <c r="CC390" s="19">
        <f t="shared" si="569"/>
        <v>7</v>
      </c>
      <c r="CD390" s="19">
        <f t="shared" si="569"/>
        <v>7</v>
      </c>
      <c r="CE390" s="19">
        <f t="shared" si="569"/>
        <v>7</v>
      </c>
      <c r="CF390" s="19">
        <f t="shared" si="569"/>
        <v>7</v>
      </c>
      <c r="CG390" s="19">
        <f t="shared" si="569"/>
        <v>7</v>
      </c>
      <c r="CH390" s="19">
        <f t="shared" si="569"/>
        <v>7</v>
      </c>
      <c r="CI390" s="19">
        <f t="shared" si="569"/>
        <v>7</v>
      </c>
      <c r="CJ390" s="19">
        <f t="shared" si="569"/>
        <v>7</v>
      </c>
      <c r="CK390" s="19">
        <f t="shared" si="569"/>
        <v>7</v>
      </c>
      <c r="CL390" s="19">
        <f t="shared" si="569"/>
        <v>7</v>
      </c>
      <c r="CM390" s="19">
        <f t="shared" si="569"/>
        <v>7</v>
      </c>
      <c r="CN390" s="19">
        <f t="shared" si="569"/>
        <v>7</v>
      </c>
      <c r="CO390" s="19">
        <f t="shared" si="569"/>
        <v>7</v>
      </c>
      <c r="CP390" s="19">
        <f t="shared" si="569"/>
        <v>7</v>
      </c>
      <c r="CQ390" s="66"/>
      <c r="CR390" s="66"/>
      <c r="CS390" s="66"/>
      <c r="CT390" s="66"/>
      <c r="CU390" s="66"/>
      <c r="CV390" s="66"/>
      <c r="CW390" s="66"/>
      <c r="CX390" s="66"/>
      <c r="CY390" s="66"/>
      <c r="CZ390" s="66"/>
      <c r="DA390" s="66"/>
      <c r="DB390" s="66"/>
      <c r="DC390" s="66"/>
      <c r="DD390" s="66"/>
      <c r="DE390" s="66"/>
      <c r="DF390" s="66"/>
      <c r="DG390" s="66"/>
      <c r="DH390" s="66"/>
      <c r="DI390" s="66"/>
      <c r="DJ390" s="66"/>
      <c r="DK390" s="66"/>
      <c r="DL390" s="66"/>
      <c r="DM390" s="66"/>
      <c r="DN390" s="66"/>
      <c r="DO390" s="66"/>
      <c r="DP390" s="66"/>
    </row>
    <row r="391" spans="1:120" x14ac:dyDescent="0.25">
      <c r="A391" s="19" t="str">
        <f t="shared" si="567"/>
        <v>6A</v>
      </c>
      <c r="B391" s="343">
        <f t="shared" si="570"/>
        <v>8</v>
      </c>
      <c r="C391" s="19" t="str">
        <f t="shared" si="568"/>
        <v/>
      </c>
      <c r="D391" s="19" t="str">
        <f t="shared" si="572"/>
        <v/>
      </c>
      <c r="E391" s="19" t="str">
        <f t="shared" si="572"/>
        <v/>
      </c>
      <c r="F391" s="19" t="str">
        <f t="shared" si="572"/>
        <v/>
      </c>
      <c r="G391" s="454" t="str">
        <f t="shared" si="572"/>
        <v/>
      </c>
      <c r="H391" s="19" t="str">
        <f t="shared" si="572"/>
        <v/>
      </c>
      <c r="I391" s="19" t="str">
        <f t="shared" si="572"/>
        <v/>
      </c>
      <c r="J391" s="19" t="str">
        <f t="shared" si="572"/>
        <v/>
      </c>
      <c r="K391" s="454" t="str">
        <f t="shared" si="572"/>
        <v/>
      </c>
      <c r="L391" s="19" t="str">
        <f t="shared" si="572"/>
        <v/>
      </c>
      <c r="M391" s="19" t="str">
        <f t="shared" si="572"/>
        <v/>
      </c>
      <c r="N391" s="19" t="str">
        <f t="shared" si="572"/>
        <v/>
      </c>
      <c r="O391" s="19" t="str">
        <f t="shared" si="572"/>
        <v/>
      </c>
      <c r="P391" s="454" t="str">
        <f t="shared" si="572"/>
        <v/>
      </c>
      <c r="Q391" s="19" t="str">
        <f t="shared" si="572"/>
        <v/>
      </c>
      <c r="R391" s="19" t="str">
        <f t="shared" si="572"/>
        <v/>
      </c>
      <c r="S391" s="19" t="str">
        <f t="shared" si="572"/>
        <v/>
      </c>
      <c r="T391" s="454" t="str">
        <f t="shared" si="572"/>
        <v/>
      </c>
      <c r="U391" s="19" t="str">
        <f t="shared" si="572"/>
        <v/>
      </c>
      <c r="V391" s="19" t="str">
        <f t="shared" si="572"/>
        <v/>
      </c>
      <c r="W391" s="19" t="str">
        <f t="shared" si="572"/>
        <v/>
      </c>
      <c r="X391" s="19" t="str">
        <f t="shared" si="572"/>
        <v/>
      </c>
      <c r="Y391" s="454" t="str">
        <f t="shared" si="572"/>
        <v/>
      </c>
      <c r="Z391" s="19" t="str">
        <f t="shared" si="572"/>
        <v/>
      </c>
      <c r="AA391" s="19" t="str">
        <f t="shared" si="572"/>
        <v/>
      </c>
      <c r="AB391" s="19" t="str">
        <f t="shared" si="572"/>
        <v/>
      </c>
      <c r="AC391" s="454" t="str">
        <f t="shared" si="572"/>
        <v/>
      </c>
      <c r="AD391" s="19" t="str">
        <f t="shared" si="572"/>
        <v/>
      </c>
      <c r="AE391" s="19" t="str">
        <f t="shared" si="572"/>
        <v/>
      </c>
      <c r="AF391" s="19" t="str">
        <f t="shared" si="572"/>
        <v/>
      </c>
      <c r="AG391" s="19" t="str">
        <f t="shared" si="572"/>
        <v/>
      </c>
      <c r="AH391" s="454" t="str">
        <f t="shared" si="572"/>
        <v/>
      </c>
      <c r="AI391" s="19" t="str">
        <f t="shared" si="572"/>
        <v/>
      </c>
      <c r="AJ391" s="19" t="str">
        <f t="shared" si="572"/>
        <v/>
      </c>
      <c r="AK391" s="19" t="str">
        <f t="shared" si="572"/>
        <v/>
      </c>
      <c r="AL391" s="454" t="str">
        <f t="shared" si="572"/>
        <v/>
      </c>
      <c r="AM391" s="19" t="str">
        <f t="shared" si="572"/>
        <v/>
      </c>
      <c r="AN391" s="19" t="str">
        <f t="shared" si="572"/>
        <v/>
      </c>
      <c r="AO391" s="19" t="str">
        <f t="shared" si="572"/>
        <v/>
      </c>
      <c r="AP391" s="19" t="str">
        <f t="shared" si="572"/>
        <v/>
      </c>
      <c r="AQ391" s="454" t="str">
        <f t="shared" si="572"/>
        <v/>
      </c>
      <c r="AR391" s="19" t="str">
        <f t="shared" si="572"/>
        <v/>
      </c>
      <c r="AS391" s="19" t="str">
        <f t="shared" si="572"/>
        <v/>
      </c>
      <c r="AT391" s="19" t="str">
        <f t="shared" si="572"/>
        <v/>
      </c>
      <c r="AU391" s="454" t="str">
        <f t="shared" si="572"/>
        <v/>
      </c>
      <c r="AV391" s="19"/>
      <c r="AX391" s="19">
        <f t="shared" si="571"/>
        <v>8</v>
      </c>
      <c r="AY391" s="19">
        <f t="shared" si="569"/>
        <v>8</v>
      </c>
      <c r="AZ391" s="19">
        <f t="shared" si="569"/>
        <v>8</v>
      </c>
      <c r="BA391" s="19">
        <f t="shared" si="569"/>
        <v>8</v>
      </c>
      <c r="BB391" s="19">
        <f t="shared" si="569"/>
        <v>8</v>
      </c>
      <c r="BC391" s="19">
        <f t="shared" si="569"/>
        <v>8</v>
      </c>
      <c r="BD391" s="19">
        <f t="shared" si="569"/>
        <v>8</v>
      </c>
      <c r="BE391" s="19">
        <f t="shared" ref="AY391:CP396" si="573">BE390+1</f>
        <v>8</v>
      </c>
      <c r="BF391" s="19">
        <f t="shared" si="573"/>
        <v>8</v>
      </c>
      <c r="BG391" s="19">
        <f t="shared" si="573"/>
        <v>8</v>
      </c>
      <c r="BH391" s="19">
        <f t="shared" si="573"/>
        <v>8</v>
      </c>
      <c r="BI391" s="19">
        <f t="shared" si="573"/>
        <v>8</v>
      </c>
      <c r="BJ391" s="19">
        <f t="shared" si="573"/>
        <v>8</v>
      </c>
      <c r="BK391" s="19">
        <f t="shared" si="573"/>
        <v>8</v>
      </c>
      <c r="BL391" s="19">
        <f t="shared" si="573"/>
        <v>8</v>
      </c>
      <c r="BM391" s="19">
        <f t="shared" si="573"/>
        <v>8</v>
      </c>
      <c r="BN391" s="19">
        <f t="shared" si="573"/>
        <v>8</v>
      </c>
      <c r="BO391" s="19">
        <f t="shared" si="573"/>
        <v>8</v>
      </c>
      <c r="BP391" s="19">
        <f t="shared" si="573"/>
        <v>8</v>
      </c>
      <c r="BQ391" s="19">
        <f t="shared" si="573"/>
        <v>8</v>
      </c>
      <c r="BR391" s="19">
        <f t="shared" si="573"/>
        <v>8</v>
      </c>
      <c r="BS391" s="19">
        <f t="shared" si="573"/>
        <v>8</v>
      </c>
      <c r="BT391" s="19">
        <f t="shared" si="573"/>
        <v>8</v>
      </c>
      <c r="BU391" s="19">
        <f t="shared" si="573"/>
        <v>8</v>
      </c>
      <c r="BV391" s="19">
        <f t="shared" si="573"/>
        <v>8</v>
      </c>
      <c r="BW391" s="19">
        <f t="shared" si="573"/>
        <v>8</v>
      </c>
      <c r="BX391" s="19">
        <f t="shared" si="573"/>
        <v>8</v>
      </c>
      <c r="BY391" s="19">
        <f t="shared" si="573"/>
        <v>8</v>
      </c>
      <c r="BZ391" s="19">
        <f t="shared" si="573"/>
        <v>8</v>
      </c>
      <c r="CA391" s="19">
        <f t="shared" si="573"/>
        <v>8</v>
      </c>
      <c r="CB391" s="19">
        <f t="shared" si="573"/>
        <v>8</v>
      </c>
      <c r="CC391" s="19">
        <f t="shared" si="573"/>
        <v>8</v>
      </c>
      <c r="CD391" s="19">
        <f t="shared" si="573"/>
        <v>8</v>
      </c>
      <c r="CE391" s="19">
        <f t="shared" si="573"/>
        <v>8</v>
      </c>
      <c r="CF391" s="19">
        <f t="shared" si="573"/>
        <v>8</v>
      </c>
      <c r="CG391" s="19">
        <f t="shared" si="573"/>
        <v>8</v>
      </c>
      <c r="CH391" s="19">
        <f t="shared" si="573"/>
        <v>8</v>
      </c>
      <c r="CI391" s="19">
        <f t="shared" si="573"/>
        <v>8</v>
      </c>
      <c r="CJ391" s="19">
        <f t="shared" si="573"/>
        <v>8</v>
      </c>
      <c r="CK391" s="19">
        <f t="shared" si="573"/>
        <v>8</v>
      </c>
      <c r="CL391" s="19">
        <f t="shared" si="573"/>
        <v>8</v>
      </c>
      <c r="CM391" s="19">
        <f t="shared" si="573"/>
        <v>8</v>
      </c>
      <c r="CN391" s="19">
        <f t="shared" si="573"/>
        <v>8</v>
      </c>
      <c r="CO391" s="19">
        <f t="shared" si="573"/>
        <v>8</v>
      </c>
      <c r="CP391" s="19">
        <f t="shared" si="573"/>
        <v>8</v>
      </c>
      <c r="CQ391" s="66"/>
      <c r="CR391" s="66"/>
      <c r="CS391" s="66"/>
      <c r="CT391" s="66"/>
      <c r="CU391" s="66"/>
      <c r="CV391" s="66"/>
      <c r="CW391" s="66"/>
      <c r="CX391" s="66"/>
      <c r="CY391" s="66"/>
      <c r="CZ391" s="66"/>
      <c r="DA391" s="66"/>
      <c r="DB391" s="66"/>
      <c r="DC391" s="66"/>
      <c r="DD391" s="66"/>
      <c r="DE391" s="66"/>
      <c r="DF391" s="66"/>
      <c r="DG391" s="66"/>
      <c r="DH391" s="66"/>
      <c r="DI391" s="66"/>
      <c r="DJ391" s="66"/>
      <c r="DK391" s="66"/>
      <c r="DL391" s="66"/>
      <c r="DM391" s="66"/>
      <c r="DN391" s="66"/>
      <c r="DO391" s="66"/>
      <c r="DP391" s="66"/>
    </row>
    <row r="392" spans="1:120" x14ac:dyDescent="0.25">
      <c r="A392" s="19" t="str">
        <f t="shared" si="567"/>
        <v>7A</v>
      </c>
      <c r="B392" s="343">
        <f t="shared" si="570"/>
        <v>9</v>
      </c>
      <c r="C392" s="19" t="str">
        <f t="shared" si="568"/>
        <v/>
      </c>
      <c r="D392" s="19" t="str">
        <f t="shared" si="572"/>
        <v/>
      </c>
      <c r="E392" s="19" t="str">
        <f t="shared" si="572"/>
        <v/>
      </c>
      <c r="F392" s="19" t="str">
        <f t="shared" si="572"/>
        <v/>
      </c>
      <c r="G392" s="454" t="str">
        <f t="shared" si="572"/>
        <v/>
      </c>
      <c r="H392" s="19" t="str">
        <f t="shared" si="572"/>
        <v/>
      </c>
      <c r="I392" s="19" t="str">
        <f t="shared" si="572"/>
        <v/>
      </c>
      <c r="J392" s="19" t="str">
        <f t="shared" si="572"/>
        <v/>
      </c>
      <c r="K392" s="454" t="str">
        <f t="shared" si="572"/>
        <v/>
      </c>
      <c r="L392" s="19" t="str">
        <f t="shared" si="572"/>
        <v/>
      </c>
      <c r="M392" s="19" t="str">
        <f t="shared" si="572"/>
        <v/>
      </c>
      <c r="N392" s="19" t="str">
        <f t="shared" si="572"/>
        <v/>
      </c>
      <c r="O392" s="19" t="str">
        <f t="shared" si="572"/>
        <v/>
      </c>
      <c r="P392" s="454" t="str">
        <f t="shared" si="572"/>
        <v/>
      </c>
      <c r="Q392" s="19" t="str">
        <f t="shared" si="572"/>
        <v/>
      </c>
      <c r="R392" s="19" t="str">
        <f t="shared" si="572"/>
        <v/>
      </c>
      <c r="S392" s="19" t="str">
        <f t="shared" si="572"/>
        <v/>
      </c>
      <c r="T392" s="454" t="str">
        <f t="shared" si="572"/>
        <v/>
      </c>
      <c r="U392" s="19" t="str">
        <f t="shared" si="572"/>
        <v/>
      </c>
      <c r="V392" s="19" t="str">
        <f t="shared" si="572"/>
        <v/>
      </c>
      <c r="W392" s="19" t="str">
        <f t="shared" si="572"/>
        <v/>
      </c>
      <c r="X392" s="19" t="str">
        <f t="shared" si="572"/>
        <v/>
      </c>
      <c r="Y392" s="454" t="str">
        <f t="shared" si="572"/>
        <v/>
      </c>
      <c r="Z392" s="19" t="str">
        <f t="shared" si="572"/>
        <v/>
      </c>
      <c r="AA392" s="19" t="str">
        <f t="shared" si="572"/>
        <v/>
      </c>
      <c r="AB392" s="19" t="str">
        <f t="shared" si="572"/>
        <v/>
      </c>
      <c r="AC392" s="454" t="str">
        <f t="shared" si="572"/>
        <v/>
      </c>
      <c r="AD392" s="19" t="str">
        <f t="shared" si="572"/>
        <v/>
      </c>
      <c r="AE392" s="19" t="str">
        <f t="shared" si="572"/>
        <v/>
      </c>
      <c r="AF392" s="19" t="str">
        <f t="shared" si="572"/>
        <v/>
      </c>
      <c r="AG392" s="19" t="str">
        <f t="shared" si="572"/>
        <v/>
      </c>
      <c r="AH392" s="454" t="str">
        <f t="shared" si="572"/>
        <v/>
      </c>
      <c r="AI392" s="19" t="str">
        <f t="shared" si="572"/>
        <v/>
      </c>
      <c r="AJ392" s="19" t="str">
        <f t="shared" si="572"/>
        <v/>
      </c>
      <c r="AK392" s="19" t="str">
        <f t="shared" si="572"/>
        <v/>
      </c>
      <c r="AL392" s="454" t="str">
        <f t="shared" si="572"/>
        <v/>
      </c>
      <c r="AM392" s="19" t="str">
        <f t="shared" si="572"/>
        <v/>
      </c>
      <c r="AN392" s="19" t="str">
        <f t="shared" si="572"/>
        <v/>
      </c>
      <c r="AO392" s="19" t="str">
        <f t="shared" si="572"/>
        <v/>
      </c>
      <c r="AP392" s="19" t="str">
        <f t="shared" si="572"/>
        <v/>
      </c>
      <c r="AQ392" s="454" t="str">
        <f t="shared" si="572"/>
        <v/>
      </c>
      <c r="AR392" s="19" t="str">
        <f t="shared" si="572"/>
        <v/>
      </c>
      <c r="AS392" s="19" t="str">
        <f t="shared" si="572"/>
        <v/>
      </c>
      <c r="AT392" s="19" t="str">
        <f t="shared" si="572"/>
        <v/>
      </c>
      <c r="AU392" s="454" t="str">
        <f t="shared" si="572"/>
        <v/>
      </c>
      <c r="AV392" s="19"/>
      <c r="AX392" s="19">
        <f t="shared" si="571"/>
        <v>9</v>
      </c>
      <c r="AY392" s="19">
        <f t="shared" si="573"/>
        <v>9</v>
      </c>
      <c r="AZ392" s="19">
        <f t="shared" si="573"/>
        <v>9</v>
      </c>
      <c r="BA392" s="19">
        <f t="shared" si="573"/>
        <v>9</v>
      </c>
      <c r="BB392" s="19">
        <f t="shared" si="573"/>
        <v>9</v>
      </c>
      <c r="BC392" s="19">
        <f t="shared" si="573"/>
        <v>9</v>
      </c>
      <c r="BD392" s="19">
        <f t="shared" si="573"/>
        <v>9</v>
      </c>
      <c r="BE392" s="19">
        <f t="shared" si="573"/>
        <v>9</v>
      </c>
      <c r="BF392" s="19">
        <f t="shared" si="573"/>
        <v>9</v>
      </c>
      <c r="BG392" s="19">
        <f t="shared" si="573"/>
        <v>9</v>
      </c>
      <c r="BH392" s="19">
        <f t="shared" si="573"/>
        <v>9</v>
      </c>
      <c r="BI392" s="19">
        <f t="shared" si="573"/>
        <v>9</v>
      </c>
      <c r="BJ392" s="19">
        <f t="shared" si="573"/>
        <v>9</v>
      </c>
      <c r="BK392" s="19">
        <f t="shared" si="573"/>
        <v>9</v>
      </c>
      <c r="BL392" s="19">
        <f t="shared" si="573"/>
        <v>9</v>
      </c>
      <c r="BM392" s="19">
        <f t="shared" si="573"/>
        <v>9</v>
      </c>
      <c r="BN392" s="19">
        <f t="shared" si="573"/>
        <v>9</v>
      </c>
      <c r="BO392" s="19">
        <f t="shared" si="573"/>
        <v>9</v>
      </c>
      <c r="BP392" s="19">
        <f t="shared" si="573"/>
        <v>9</v>
      </c>
      <c r="BQ392" s="19">
        <f t="shared" si="573"/>
        <v>9</v>
      </c>
      <c r="BR392" s="19">
        <f t="shared" si="573"/>
        <v>9</v>
      </c>
      <c r="BS392" s="19">
        <f t="shared" si="573"/>
        <v>9</v>
      </c>
      <c r="BT392" s="19">
        <f t="shared" si="573"/>
        <v>9</v>
      </c>
      <c r="BU392" s="19">
        <f t="shared" si="573"/>
        <v>9</v>
      </c>
      <c r="BV392" s="19">
        <f t="shared" si="573"/>
        <v>9</v>
      </c>
      <c r="BW392" s="19">
        <f t="shared" si="573"/>
        <v>9</v>
      </c>
      <c r="BX392" s="19">
        <f t="shared" si="573"/>
        <v>9</v>
      </c>
      <c r="BY392" s="19">
        <f t="shared" si="573"/>
        <v>9</v>
      </c>
      <c r="BZ392" s="19">
        <f t="shared" si="573"/>
        <v>9</v>
      </c>
      <c r="CA392" s="19">
        <f t="shared" si="573"/>
        <v>9</v>
      </c>
      <c r="CB392" s="19">
        <f t="shared" si="573"/>
        <v>9</v>
      </c>
      <c r="CC392" s="19">
        <f t="shared" si="573"/>
        <v>9</v>
      </c>
      <c r="CD392" s="19">
        <f t="shared" si="573"/>
        <v>9</v>
      </c>
      <c r="CE392" s="19">
        <f t="shared" si="573"/>
        <v>9</v>
      </c>
      <c r="CF392" s="19">
        <f t="shared" si="573"/>
        <v>9</v>
      </c>
      <c r="CG392" s="19">
        <f t="shared" si="573"/>
        <v>9</v>
      </c>
      <c r="CH392" s="19">
        <f t="shared" si="573"/>
        <v>9</v>
      </c>
      <c r="CI392" s="19">
        <f t="shared" si="573"/>
        <v>9</v>
      </c>
      <c r="CJ392" s="19">
        <f t="shared" si="573"/>
        <v>9</v>
      </c>
      <c r="CK392" s="19">
        <f t="shared" si="573"/>
        <v>9</v>
      </c>
      <c r="CL392" s="19">
        <f t="shared" si="573"/>
        <v>9</v>
      </c>
      <c r="CM392" s="19">
        <f t="shared" si="573"/>
        <v>9</v>
      </c>
      <c r="CN392" s="19">
        <f t="shared" si="573"/>
        <v>9</v>
      </c>
      <c r="CO392" s="19">
        <f t="shared" si="573"/>
        <v>9</v>
      </c>
      <c r="CP392" s="19">
        <f t="shared" si="573"/>
        <v>9</v>
      </c>
      <c r="CQ392" s="66"/>
      <c r="CR392" s="66"/>
      <c r="CS392" s="66"/>
      <c r="CT392" s="66"/>
      <c r="CU392" s="66"/>
      <c r="CV392" s="66"/>
      <c r="CW392" s="66"/>
      <c r="CX392" s="66"/>
      <c r="CY392" s="66"/>
      <c r="CZ392" s="66"/>
      <c r="DA392" s="66"/>
      <c r="DB392" s="66"/>
      <c r="DC392" s="66"/>
      <c r="DD392" s="66"/>
      <c r="DE392" s="66"/>
      <c r="DF392" s="66"/>
      <c r="DG392" s="66"/>
      <c r="DH392" s="66"/>
      <c r="DI392" s="66"/>
      <c r="DJ392" s="66"/>
      <c r="DK392" s="66"/>
      <c r="DL392" s="66"/>
      <c r="DM392" s="66"/>
      <c r="DN392" s="66"/>
      <c r="DO392" s="66"/>
      <c r="DP392" s="66"/>
    </row>
    <row r="393" spans="1:120" x14ac:dyDescent="0.25">
      <c r="A393" s="19" t="str">
        <f t="shared" si="567"/>
        <v>8A</v>
      </c>
      <c r="B393" s="343">
        <f t="shared" si="570"/>
        <v>10</v>
      </c>
      <c r="C393" s="19" t="str">
        <f t="shared" si="568"/>
        <v/>
      </c>
      <c r="D393" s="19" t="str">
        <f t="shared" si="572"/>
        <v/>
      </c>
      <c r="E393" s="19" t="str">
        <f t="shared" si="572"/>
        <v/>
      </c>
      <c r="F393" s="19" t="str">
        <f t="shared" si="572"/>
        <v/>
      </c>
      <c r="G393" s="454" t="str">
        <f t="shared" si="572"/>
        <v/>
      </c>
      <c r="H393" s="19" t="str">
        <f t="shared" si="572"/>
        <v/>
      </c>
      <c r="I393" s="19" t="str">
        <f t="shared" si="572"/>
        <v/>
      </c>
      <c r="J393" s="19" t="str">
        <f t="shared" si="572"/>
        <v/>
      </c>
      <c r="K393" s="454" t="str">
        <f t="shared" si="572"/>
        <v/>
      </c>
      <c r="L393" s="19" t="str">
        <f t="shared" si="572"/>
        <v/>
      </c>
      <c r="M393" s="19" t="str">
        <f t="shared" si="572"/>
        <v/>
      </c>
      <c r="N393" s="19" t="str">
        <f t="shared" si="572"/>
        <v/>
      </c>
      <c r="O393" s="19" t="str">
        <f t="shared" si="572"/>
        <v/>
      </c>
      <c r="P393" s="454" t="str">
        <f t="shared" si="572"/>
        <v/>
      </c>
      <c r="Q393" s="19" t="str">
        <f t="shared" si="572"/>
        <v/>
      </c>
      <c r="R393" s="19" t="str">
        <f t="shared" si="572"/>
        <v/>
      </c>
      <c r="S393" s="19" t="str">
        <f t="shared" si="572"/>
        <v/>
      </c>
      <c r="T393" s="454" t="str">
        <f t="shared" si="572"/>
        <v/>
      </c>
      <c r="U393" s="19" t="str">
        <f t="shared" si="572"/>
        <v/>
      </c>
      <c r="V393" s="19" t="str">
        <f t="shared" si="572"/>
        <v/>
      </c>
      <c r="W393" s="19" t="str">
        <f t="shared" si="572"/>
        <v/>
      </c>
      <c r="X393" s="19" t="str">
        <f t="shared" si="572"/>
        <v/>
      </c>
      <c r="Y393" s="454" t="str">
        <f t="shared" si="572"/>
        <v/>
      </c>
      <c r="Z393" s="19" t="str">
        <f t="shared" si="572"/>
        <v/>
      </c>
      <c r="AA393" s="19" t="str">
        <f t="shared" si="572"/>
        <v/>
      </c>
      <c r="AB393" s="19" t="str">
        <f t="shared" si="572"/>
        <v/>
      </c>
      <c r="AC393" s="454" t="str">
        <f t="shared" si="572"/>
        <v/>
      </c>
      <c r="AD393" s="19" t="str">
        <f t="shared" si="572"/>
        <v/>
      </c>
      <c r="AE393" s="19" t="str">
        <f t="shared" si="572"/>
        <v/>
      </c>
      <c r="AF393" s="19" t="str">
        <f t="shared" si="572"/>
        <v/>
      </c>
      <c r="AG393" s="19" t="str">
        <f t="shared" si="572"/>
        <v/>
      </c>
      <c r="AH393" s="454" t="str">
        <f t="shared" si="572"/>
        <v/>
      </c>
      <c r="AI393" s="19" t="str">
        <f t="shared" si="572"/>
        <v/>
      </c>
      <c r="AJ393" s="19" t="str">
        <f t="shared" si="572"/>
        <v/>
      </c>
      <c r="AK393" s="19" t="str">
        <f t="shared" si="572"/>
        <v/>
      </c>
      <c r="AL393" s="454" t="str">
        <f t="shared" si="572"/>
        <v/>
      </c>
      <c r="AM393" s="19" t="str">
        <f t="shared" si="572"/>
        <v/>
      </c>
      <c r="AN393" s="19" t="str">
        <f t="shared" si="572"/>
        <v/>
      </c>
      <c r="AO393" s="19" t="str">
        <f t="shared" si="572"/>
        <v/>
      </c>
      <c r="AP393" s="19" t="str">
        <f t="shared" si="572"/>
        <v/>
      </c>
      <c r="AQ393" s="454" t="str">
        <f t="shared" si="572"/>
        <v/>
      </c>
      <c r="AR393" s="19" t="str">
        <f t="shared" si="572"/>
        <v/>
      </c>
      <c r="AS393" s="19" t="str">
        <f t="shared" si="572"/>
        <v/>
      </c>
      <c r="AT393" s="19" t="str">
        <f t="shared" si="572"/>
        <v/>
      </c>
      <c r="AU393" s="454" t="str">
        <f t="shared" si="572"/>
        <v/>
      </c>
      <c r="AV393" s="19"/>
      <c r="AX393" s="19">
        <f t="shared" si="571"/>
        <v>10</v>
      </c>
      <c r="AY393" s="19">
        <f t="shared" si="573"/>
        <v>10</v>
      </c>
      <c r="AZ393" s="19">
        <f t="shared" si="573"/>
        <v>10</v>
      </c>
      <c r="BA393" s="19">
        <f t="shared" si="573"/>
        <v>10</v>
      </c>
      <c r="BB393" s="19">
        <f t="shared" si="573"/>
        <v>10</v>
      </c>
      <c r="BC393" s="19">
        <f t="shared" si="573"/>
        <v>10</v>
      </c>
      <c r="BD393" s="19">
        <f t="shared" si="573"/>
        <v>10</v>
      </c>
      <c r="BE393" s="19">
        <f t="shared" si="573"/>
        <v>10</v>
      </c>
      <c r="BF393" s="19">
        <f t="shared" si="573"/>
        <v>10</v>
      </c>
      <c r="BG393" s="19">
        <f t="shared" si="573"/>
        <v>10</v>
      </c>
      <c r="BH393" s="19">
        <f t="shared" si="573"/>
        <v>10</v>
      </c>
      <c r="BI393" s="19">
        <f t="shared" si="573"/>
        <v>10</v>
      </c>
      <c r="BJ393" s="19">
        <f t="shared" si="573"/>
        <v>10</v>
      </c>
      <c r="BK393" s="19">
        <f t="shared" si="573"/>
        <v>10</v>
      </c>
      <c r="BL393" s="19">
        <f t="shared" si="573"/>
        <v>10</v>
      </c>
      <c r="BM393" s="19">
        <f t="shared" si="573"/>
        <v>10</v>
      </c>
      <c r="BN393" s="19">
        <f t="shared" si="573"/>
        <v>10</v>
      </c>
      <c r="BO393" s="19">
        <f t="shared" si="573"/>
        <v>10</v>
      </c>
      <c r="BP393" s="19">
        <f t="shared" si="573"/>
        <v>10</v>
      </c>
      <c r="BQ393" s="19">
        <f t="shared" si="573"/>
        <v>10</v>
      </c>
      <c r="BR393" s="19">
        <f t="shared" si="573"/>
        <v>10</v>
      </c>
      <c r="BS393" s="19">
        <f t="shared" si="573"/>
        <v>10</v>
      </c>
      <c r="BT393" s="19">
        <f t="shared" si="573"/>
        <v>10</v>
      </c>
      <c r="BU393" s="19">
        <f t="shared" si="573"/>
        <v>10</v>
      </c>
      <c r="BV393" s="19">
        <f t="shared" si="573"/>
        <v>10</v>
      </c>
      <c r="BW393" s="19">
        <f t="shared" si="573"/>
        <v>10</v>
      </c>
      <c r="BX393" s="19">
        <f t="shared" si="573"/>
        <v>10</v>
      </c>
      <c r="BY393" s="19">
        <f t="shared" si="573"/>
        <v>10</v>
      </c>
      <c r="BZ393" s="19">
        <f t="shared" si="573"/>
        <v>10</v>
      </c>
      <c r="CA393" s="19">
        <f t="shared" si="573"/>
        <v>10</v>
      </c>
      <c r="CB393" s="19">
        <f t="shared" si="573"/>
        <v>10</v>
      </c>
      <c r="CC393" s="19">
        <f t="shared" si="573"/>
        <v>10</v>
      </c>
      <c r="CD393" s="19">
        <f t="shared" si="573"/>
        <v>10</v>
      </c>
      <c r="CE393" s="19">
        <f t="shared" si="573"/>
        <v>10</v>
      </c>
      <c r="CF393" s="19">
        <f t="shared" si="573"/>
        <v>10</v>
      </c>
      <c r="CG393" s="19">
        <f t="shared" si="573"/>
        <v>10</v>
      </c>
      <c r="CH393" s="19">
        <f t="shared" si="573"/>
        <v>10</v>
      </c>
      <c r="CI393" s="19">
        <f t="shared" si="573"/>
        <v>10</v>
      </c>
      <c r="CJ393" s="19">
        <f t="shared" si="573"/>
        <v>10</v>
      </c>
      <c r="CK393" s="19">
        <f t="shared" si="573"/>
        <v>10</v>
      </c>
      <c r="CL393" s="19">
        <f t="shared" si="573"/>
        <v>10</v>
      </c>
      <c r="CM393" s="19">
        <f t="shared" si="573"/>
        <v>10</v>
      </c>
      <c r="CN393" s="19">
        <f t="shared" si="573"/>
        <v>10</v>
      </c>
      <c r="CO393" s="19">
        <f t="shared" si="573"/>
        <v>10</v>
      </c>
      <c r="CP393" s="19">
        <f t="shared" si="573"/>
        <v>10</v>
      </c>
      <c r="CQ393" s="66"/>
      <c r="CR393" s="66"/>
      <c r="CS393" s="66"/>
      <c r="CT393" s="66"/>
      <c r="CU393" s="66"/>
      <c r="CV393" s="66"/>
      <c r="CW393" s="66"/>
      <c r="CX393" s="66"/>
      <c r="CY393" s="66"/>
      <c r="CZ393" s="66"/>
      <c r="DA393" s="66"/>
      <c r="DB393" s="66"/>
      <c r="DC393" s="66"/>
      <c r="DD393" s="66"/>
      <c r="DE393" s="66"/>
      <c r="DF393" s="66"/>
      <c r="DG393" s="66"/>
      <c r="DH393" s="66"/>
      <c r="DI393" s="66"/>
      <c r="DJ393" s="66"/>
      <c r="DK393" s="66"/>
      <c r="DL393" s="66"/>
      <c r="DM393" s="66"/>
      <c r="DN393" s="66"/>
      <c r="DO393" s="66"/>
      <c r="DP393" s="66"/>
    </row>
    <row r="394" spans="1:120" x14ac:dyDescent="0.25">
      <c r="A394" s="19" t="str">
        <f t="shared" si="567"/>
        <v>9A</v>
      </c>
      <c r="B394" s="343">
        <f t="shared" si="570"/>
        <v>11</v>
      </c>
      <c r="C394" s="19" t="str">
        <f t="shared" si="568"/>
        <v/>
      </c>
      <c r="D394" s="19" t="str">
        <f t="shared" si="572"/>
        <v/>
      </c>
      <c r="E394" s="19" t="str">
        <f t="shared" si="572"/>
        <v/>
      </c>
      <c r="F394" s="19" t="str">
        <f t="shared" si="572"/>
        <v/>
      </c>
      <c r="G394" s="454" t="str">
        <f t="shared" si="572"/>
        <v/>
      </c>
      <c r="H394" s="19" t="str">
        <f t="shared" si="572"/>
        <v/>
      </c>
      <c r="I394" s="19" t="str">
        <f t="shared" si="572"/>
        <v/>
      </c>
      <c r="J394" s="19" t="str">
        <f t="shared" si="572"/>
        <v/>
      </c>
      <c r="K394" s="454" t="str">
        <f t="shared" si="572"/>
        <v/>
      </c>
      <c r="L394" s="19" t="str">
        <f t="shared" si="572"/>
        <v/>
      </c>
      <c r="M394" s="19" t="str">
        <f t="shared" si="572"/>
        <v/>
      </c>
      <c r="N394" s="19" t="str">
        <f t="shared" si="572"/>
        <v/>
      </c>
      <c r="O394" s="19" t="str">
        <f t="shared" si="572"/>
        <v/>
      </c>
      <c r="P394" s="454" t="str">
        <f t="shared" si="572"/>
        <v/>
      </c>
      <c r="Q394" s="19" t="str">
        <f t="shared" si="572"/>
        <v/>
      </c>
      <c r="R394" s="19" t="str">
        <f t="shared" si="572"/>
        <v/>
      </c>
      <c r="S394" s="19" t="str">
        <f t="shared" si="572"/>
        <v/>
      </c>
      <c r="T394" s="454" t="str">
        <f t="shared" si="572"/>
        <v/>
      </c>
      <c r="U394" s="19" t="str">
        <f t="shared" si="572"/>
        <v/>
      </c>
      <c r="V394" s="19" t="str">
        <f t="shared" si="572"/>
        <v/>
      </c>
      <c r="W394" s="19" t="str">
        <f t="shared" si="572"/>
        <v/>
      </c>
      <c r="X394" s="19" t="str">
        <f t="shared" si="572"/>
        <v/>
      </c>
      <c r="Y394" s="454" t="str">
        <f t="shared" si="572"/>
        <v/>
      </c>
      <c r="Z394" s="19" t="str">
        <f t="shared" si="572"/>
        <v/>
      </c>
      <c r="AA394" s="19" t="str">
        <f t="shared" si="572"/>
        <v/>
      </c>
      <c r="AB394" s="19" t="str">
        <f t="shared" si="572"/>
        <v/>
      </c>
      <c r="AC394" s="454" t="str">
        <f t="shared" si="572"/>
        <v/>
      </c>
      <c r="AD394" s="19" t="str">
        <f t="shared" si="572"/>
        <v/>
      </c>
      <c r="AE394" s="19" t="str">
        <f t="shared" si="572"/>
        <v/>
      </c>
      <c r="AF394" s="19" t="str">
        <f t="shared" si="572"/>
        <v/>
      </c>
      <c r="AG394" s="19" t="str">
        <f t="shared" si="572"/>
        <v/>
      </c>
      <c r="AH394" s="454" t="str">
        <f t="shared" si="572"/>
        <v/>
      </c>
      <c r="AI394" s="19" t="str">
        <f t="shared" si="572"/>
        <v/>
      </c>
      <c r="AJ394" s="19" t="str">
        <f t="shared" si="572"/>
        <v/>
      </c>
      <c r="AK394" s="19" t="str">
        <f t="shared" si="572"/>
        <v/>
      </c>
      <c r="AL394" s="454" t="str">
        <f t="shared" si="572"/>
        <v/>
      </c>
      <c r="AM394" s="19" t="str">
        <f t="shared" si="572"/>
        <v/>
      </c>
      <c r="AN394" s="19" t="str">
        <f t="shared" si="572"/>
        <v/>
      </c>
      <c r="AO394" s="19" t="str">
        <f t="shared" si="572"/>
        <v/>
      </c>
      <c r="AP394" s="19" t="str">
        <f t="shared" si="572"/>
        <v/>
      </c>
      <c r="AQ394" s="454" t="str">
        <f t="shared" si="572"/>
        <v/>
      </c>
      <c r="AR394" s="19" t="str">
        <f t="shared" si="572"/>
        <v/>
      </c>
      <c r="AS394" s="19" t="str">
        <f t="shared" si="572"/>
        <v/>
      </c>
      <c r="AT394" s="19" t="str">
        <f t="shared" si="572"/>
        <v/>
      </c>
      <c r="AU394" s="454" t="str">
        <f t="shared" si="572"/>
        <v/>
      </c>
      <c r="AV394" s="19"/>
      <c r="AX394" s="19">
        <f t="shared" si="571"/>
        <v>11</v>
      </c>
      <c r="AY394" s="19">
        <f t="shared" si="573"/>
        <v>11</v>
      </c>
      <c r="AZ394" s="19">
        <f t="shared" si="573"/>
        <v>11</v>
      </c>
      <c r="BA394" s="19">
        <f t="shared" si="573"/>
        <v>11</v>
      </c>
      <c r="BB394" s="19">
        <f t="shared" si="573"/>
        <v>11</v>
      </c>
      <c r="BC394" s="19">
        <f t="shared" si="573"/>
        <v>11</v>
      </c>
      <c r="BD394" s="19">
        <f t="shared" si="573"/>
        <v>11</v>
      </c>
      <c r="BE394" s="19">
        <f t="shared" si="573"/>
        <v>11</v>
      </c>
      <c r="BF394" s="19">
        <f t="shared" si="573"/>
        <v>11</v>
      </c>
      <c r="BG394" s="19">
        <f t="shared" si="573"/>
        <v>11</v>
      </c>
      <c r="BH394" s="19">
        <f t="shared" si="573"/>
        <v>11</v>
      </c>
      <c r="BI394" s="19">
        <f t="shared" si="573"/>
        <v>11</v>
      </c>
      <c r="BJ394" s="19">
        <f t="shared" si="573"/>
        <v>11</v>
      </c>
      <c r="BK394" s="19">
        <f t="shared" si="573"/>
        <v>11</v>
      </c>
      <c r="BL394" s="19">
        <f t="shared" si="573"/>
        <v>11</v>
      </c>
      <c r="BM394" s="19">
        <f t="shared" si="573"/>
        <v>11</v>
      </c>
      <c r="BN394" s="19">
        <f t="shared" si="573"/>
        <v>11</v>
      </c>
      <c r="BO394" s="19">
        <f t="shared" si="573"/>
        <v>11</v>
      </c>
      <c r="BP394" s="19">
        <f t="shared" si="573"/>
        <v>11</v>
      </c>
      <c r="BQ394" s="19">
        <f t="shared" si="573"/>
        <v>11</v>
      </c>
      <c r="BR394" s="19">
        <f t="shared" si="573"/>
        <v>11</v>
      </c>
      <c r="BS394" s="19">
        <f t="shared" si="573"/>
        <v>11</v>
      </c>
      <c r="BT394" s="19">
        <f t="shared" si="573"/>
        <v>11</v>
      </c>
      <c r="BU394" s="19">
        <f t="shared" si="573"/>
        <v>11</v>
      </c>
      <c r="BV394" s="19">
        <f t="shared" si="573"/>
        <v>11</v>
      </c>
      <c r="BW394" s="19">
        <f t="shared" si="573"/>
        <v>11</v>
      </c>
      <c r="BX394" s="19">
        <f t="shared" si="573"/>
        <v>11</v>
      </c>
      <c r="BY394" s="19">
        <f t="shared" si="573"/>
        <v>11</v>
      </c>
      <c r="BZ394" s="19">
        <f t="shared" si="573"/>
        <v>11</v>
      </c>
      <c r="CA394" s="19">
        <f t="shared" si="573"/>
        <v>11</v>
      </c>
      <c r="CB394" s="19">
        <f t="shared" si="573"/>
        <v>11</v>
      </c>
      <c r="CC394" s="19">
        <f t="shared" si="573"/>
        <v>11</v>
      </c>
      <c r="CD394" s="19">
        <f t="shared" si="573"/>
        <v>11</v>
      </c>
      <c r="CE394" s="19">
        <f t="shared" si="573"/>
        <v>11</v>
      </c>
      <c r="CF394" s="19">
        <f t="shared" si="573"/>
        <v>11</v>
      </c>
      <c r="CG394" s="19">
        <f t="shared" si="573"/>
        <v>11</v>
      </c>
      <c r="CH394" s="19">
        <f t="shared" si="573"/>
        <v>11</v>
      </c>
      <c r="CI394" s="19">
        <f t="shared" si="573"/>
        <v>11</v>
      </c>
      <c r="CJ394" s="19">
        <f t="shared" si="573"/>
        <v>11</v>
      </c>
      <c r="CK394" s="19">
        <f t="shared" si="573"/>
        <v>11</v>
      </c>
      <c r="CL394" s="19">
        <f t="shared" si="573"/>
        <v>11</v>
      </c>
      <c r="CM394" s="19">
        <f t="shared" si="573"/>
        <v>11</v>
      </c>
      <c r="CN394" s="19">
        <f t="shared" si="573"/>
        <v>11</v>
      </c>
      <c r="CO394" s="19">
        <f t="shared" si="573"/>
        <v>11</v>
      </c>
      <c r="CP394" s="19">
        <f t="shared" si="573"/>
        <v>11</v>
      </c>
      <c r="CQ394" s="66"/>
      <c r="CR394" s="66"/>
      <c r="CS394" s="66"/>
      <c r="CT394" s="66"/>
      <c r="CU394" s="66"/>
      <c r="CV394" s="66"/>
      <c r="CW394" s="66"/>
      <c r="CX394" s="66"/>
      <c r="CY394" s="66"/>
      <c r="CZ394" s="66"/>
      <c r="DA394" s="66"/>
      <c r="DB394" s="66"/>
      <c r="DC394" s="66"/>
      <c r="DD394" s="66"/>
      <c r="DE394" s="66"/>
      <c r="DF394" s="66"/>
      <c r="DG394" s="66"/>
      <c r="DH394" s="66"/>
      <c r="DI394" s="66"/>
      <c r="DJ394" s="66"/>
      <c r="DK394" s="66"/>
      <c r="DL394" s="66"/>
      <c r="DM394" s="66"/>
      <c r="DN394" s="66"/>
      <c r="DO394" s="66"/>
      <c r="DP394" s="66"/>
    </row>
    <row r="395" spans="1:120" x14ac:dyDescent="0.25">
      <c r="A395" s="19" t="str">
        <f t="shared" si="567"/>
        <v>10A</v>
      </c>
      <c r="B395" s="343">
        <f t="shared" si="570"/>
        <v>12</v>
      </c>
      <c r="C395" s="19" t="str">
        <f t="shared" si="568"/>
        <v/>
      </c>
      <c r="D395" s="19" t="str">
        <f t="shared" si="572"/>
        <v/>
      </c>
      <c r="E395" s="19" t="str">
        <f t="shared" si="572"/>
        <v/>
      </c>
      <c r="F395" s="19" t="str">
        <f t="shared" si="572"/>
        <v/>
      </c>
      <c r="G395" s="454" t="str">
        <f t="shared" si="572"/>
        <v/>
      </c>
      <c r="H395" s="19" t="str">
        <f t="shared" si="572"/>
        <v/>
      </c>
      <c r="I395" s="19" t="str">
        <f t="shared" si="572"/>
        <v/>
      </c>
      <c r="J395" s="19" t="str">
        <f t="shared" si="572"/>
        <v/>
      </c>
      <c r="K395" s="454" t="str">
        <f t="shared" si="572"/>
        <v/>
      </c>
      <c r="L395" s="19" t="str">
        <f t="shared" si="572"/>
        <v/>
      </c>
      <c r="M395" s="19" t="str">
        <f t="shared" si="572"/>
        <v/>
      </c>
      <c r="N395" s="19" t="str">
        <f t="shared" si="572"/>
        <v/>
      </c>
      <c r="O395" s="19" t="str">
        <f t="shared" si="572"/>
        <v/>
      </c>
      <c r="P395" s="454" t="str">
        <f t="shared" si="572"/>
        <v/>
      </c>
      <c r="Q395" s="19" t="str">
        <f t="shared" si="572"/>
        <v/>
      </c>
      <c r="R395" s="19" t="str">
        <f t="shared" si="572"/>
        <v/>
      </c>
      <c r="S395" s="19" t="str">
        <f t="shared" si="572"/>
        <v/>
      </c>
      <c r="T395" s="454" t="str">
        <f t="shared" si="572"/>
        <v/>
      </c>
      <c r="U395" s="19" t="str">
        <f t="shared" si="572"/>
        <v/>
      </c>
      <c r="V395" s="19" t="str">
        <f t="shared" si="572"/>
        <v/>
      </c>
      <c r="W395" s="19" t="str">
        <f t="shared" si="572"/>
        <v/>
      </c>
      <c r="X395" s="19" t="str">
        <f t="shared" si="572"/>
        <v/>
      </c>
      <c r="Y395" s="454" t="str">
        <f t="shared" si="572"/>
        <v/>
      </c>
      <c r="Z395" s="19" t="str">
        <f t="shared" si="572"/>
        <v/>
      </c>
      <c r="AA395" s="19" t="str">
        <f t="shared" si="572"/>
        <v/>
      </c>
      <c r="AB395" s="19" t="str">
        <f t="shared" si="572"/>
        <v/>
      </c>
      <c r="AC395" s="454" t="str">
        <f t="shared" si="572"/>
        <v/>
      </c>
      <c r="AD395" s="19" t="str">
        <f t="shared" si="572"/>
        <v/>
      </c>
      <c r="AE395" s="19" t="str">
        <f t="shared" si="572"/>
        <v/>
      </c>
      <c r="AF395" s="19" t="str">
        <f t="shared" si="572"/>
        <v/>
      </c>
      <c r="AG395" s="19" t="str">
        <f t="shared" si="572"/>
        <v/>
      </c>
      <c r="AH395" s="454" t="str">
        <f t="shared" si="572"/>
        <v/>
      </c>
      <c r="AI395" s="19" t="str">
        <f t="shared" si="572"/>
        <v/>
      </c>
      <c r="AJ395" s="19" t="str">
        <f t="shared" si="572"/>
        <v/>
      </c>
      <c r="AK395" s="19" t="str">
        <f t="shared" si="572"/>
        <v/>
      </c>
      <c r="AL395" s="454" t="str">
        <f t="shared" si="572"/>
        <v/>
      </c>
      <c r="AM395" s="19" t="str">
        <f t="shared" si="572"/>
        <v/>
      </c>
      <c r="AN395" s="19" t="str">
        <f t="shared" si="572"/>
        <v/>
      </c>
      <c r="AO395" s="19" t="str">
        <f t="shared" si="572"/>
        <v/>
      </c>
      <c r="AP395" s="19" t="str">
        <f t="shared" si="572"/>
        <v/>
      </c>
      <c r="AQ395" s="454" t="str">
        <f t="shared" si="572"/>
        <v/>
      </c>
      <c r="AR395" s="19" t="str">
        <f t="shared" si="572"/>
        <v/>
      </c>
      <c r="AS395" s="19" t="str">
        <f t="shared" ref="D395:AU397" si="574">IF(AS196=0,"X","")</f>
        <v/>
      </c>
      <c r="AT395" s="19" t="str">
        <f t="shared" si="574"/>
        <v/>
      </c>
      <c r="AU395" s="454" t="str">
        <f t="shared" si="574"/>
        <v/>
      </c>
      <c r="AV395" s="19"/>
      <c r="AX395" s="19">
        <f t="shared" si="571"/>
        <v>12</v>
      </c>
      <c r="AY395" s="19">
        <f t="shared" si="573"/>
        <v>12</v>
      </c>
      <c r="AZ395" s="19">
        <f t="shared" si="573"/>
        <v>12</v>
      </c>
      <c r="BA395" s="19">
        <f t="shared" si="573"/>
        <v>12</v>
      </c>
      <c r="BB395" s="19">
        <f t="shared" si="573"/>
        <v>12</v>
      </c>
      <c r="BC395" s="19">
        <f t="shared" si="573"/>
        <v>12</v>
      </c>
      <c r="BD395" s="19">
        <f t="shared" si="573"/>
        <v>12</v>
      </c>
      <c r="BE395" s="19">
        <f t="shared" si="573"/>
        <v>12</v>
      </c>
      <c r="BF395" s="19">
        <f t="shared" si="573"/>
        <v>12</v>
      </c>
      <c r="BG395" s="19">
        <f t="shared" si="573"/>
        <v>12</v>
      </c>
      <c r="BH395" s="19">
        <f t="shared" si="573"/>
        <v>12</v>
      </c>
      <c r="BI395" s="19">
        <f t="shared" si="573"/>
        <v>12</v>
      </c>
      <c r="BJ395" s="19">
        <f t="shared" si="573"/>
        <v>12</v>
      </c>
      <c r="BK395" s="19">
        <f t="shared" si="573"/>
        <v>12</v>
      </c>
      <c r="BL395" s="19">
        <f t="shared" si="573"/>
        <v>12</v>
      </c>
      <c r="BM395" s="19">
        <f t="shared" si="573"/>
        <v>12</v>
      </c>
      <c r="BN395" s="19">
        <f t="shared" si="573"/>
        <v>12</v>
      </c>
      <c r="BO395" s="19">
        <f t="shared" si="573"/>
        <v>12</v>
      </c>
      <c r="BP395" s="19">
        <f t="shared" si="573"/>
        <v>12</v>
      </c>
      <c r="BQ395" s="19">
        <f t="shared" si="573"/>
        <v>12</v>
      </c>
      <c r="BR395" s="19">
        <f t="shared" si="573"/>
        <v>12</v>
      </c>
      <c r="BS395" s="19">
        <f t="shared" si="573"/>
        <v>12</v>
      </c>
      <c r="BT395" s="19">
        <f t="shared" si="573"/>
        <v>12</v>
      </c>
      <c r="BU395" s="19">
        <f t="shared" si="573"/>
        <v>12</v>
      </c>
      <c r="BV395" s="19">
        <f t="shared" si="573"/>
        <v>12</v>
      </c>
      <c r="BW395" s="19">
        <f t="shared" si="573"/>
        <v>12</v>
      </c>
      <c r="BX395" s="19">
        <f t="shared" si="573"/>
        <v>12</v>
      </c>
      <c r="BY395" s="19">
        <f t="shared" si="573"/>
        <v>12</v>
      </c>
      <c r="BZ395" s="19">
        <f t="shared" si="573"/>
        <v>12</v>
      </c>
      <c r="CA395" s="19">
        <f t="shared" si="573"/>
        <v>12</v>
      </c>
      <c r="CB395" s="19">
        <f t="shared" si="573"/>
        <v>12</v>
      </c>
      <c r="CC395" s="19">
        <f t="shared" si="573"/>
        <v>12</v>
      </c>
      <c r="CD395" s="19">
        <f t="shared" si="573"/>
        <v>12</v>
      </c>
      <c r="CE395" s="19">
        <f t="shared" si="573"/>
        <v>12</v>
      </c>
      <c r="CF395" s="19">
        <f t="shared" si="573"/>
        <v>12</v>
      </c>
      <c r="CG395" s="19">
        <f t="shared" si="573"/>
        <v>12</v>
      </c>
      <c r="CH395" s="19">
        <f t="shared" si="573"/>
        <v>12</v>
      </c>
      <c r="CI395" s="19">
        <f t="shared" si="573"/>
        <v>12</v>
      </c>
      <c r="CJ395" s="19">
        <f t="shared" si="573"/>
        <v>12</v>
      </c>
      <c r="CK395" s="19">
        <f t="shared" si="573"/>
        <v>12</v>
      </c>
      <c r="CL395" s="19">
        <f t="shared" si="573"/>
        <v>12</v>
      </c>
      <c r="CM395" s="19">
        <f t="shared" si="573"/>
        <v>12</v>
      </c>
      <c r="CN395" s="19">
        <f t="shared" si="573"/>
        <v>12</v>
      </c>
      <c r="CO395" s="19">
        <f t="shared" si="573"/>
        <v>12</v>
      </c>
      <c r="CP395" s="19">
        <f t="shared" si="573"/>
        <v>12</v>
      </c>
      <c r="CQ395" s="66"/>
      <c r="CR395" s="66"/>
      <c r="CS395" s="66"/>
      <c r="CT395" s="66"/>
      <c r="CU395" s="66"/>
      <c r="CV395" s="66"/>
      <c r="CW395" s="66"/>
      <c r="CX395" s="66"/>
      <c r="CY395" s="66"/>
      <c r="CZ395" s="66"/>
      <c r="DA395" s="66"/>
      <c r="DB395" s="66"/>
      <c r="DC395" s="66"/>
      <c r="DD395" s="66"/>
      <c r="DE395" s="66"/>
      <c r="DF395" s="66"/>
      <c r="DG395" s="66"/>
      <c r="DH395" s="66"/>
      <c r="DI395" s="66"/>
      <c r="DJ395" s="66"/>
      <c r="DK395" s="66"/>
      <c r="DL395" s="66"/>
      <c r="DM395" s="66"/>
      <c r="DN395" s="66"/>
      <c r="DO395" s="66"/>
      <c r="DP395" s="66"/>
    </row>
    <row r="396" spans="1:120" x14ac:dyDescent="0.25">
      <c r="A396" s="19" t="str">
        <f t="shared" si="567"/>
        <v>BTC</v>
      </c>
      <c r="B396" s="343">
        <f t="shared" si="570"/>
        <v>13</v>
      </c>
      <c r="C396" s="19" t="str">
        <f t="shared" si="568"/>
        <v/>
      </c>
      <c r="D396" s="19" t="str">
        <f t="shared" si="574"/>
        <v/>
      </c>
      <c r="E396" s="19" t="str">
        <f t="shared" si="574"/>
        <v/>
      </c>
      <c r="F396" s="19" t="str">
        <f t="shared" si="574"/>
        <v/>
      </c>
      <c r="G396" s="454" t="str">
        <f t="shared" si="574"/>
        <v/>
      </c>
      <c r="H396" s="19" t="str">
        <f t="shared" si="574"/>
        <v/>
      </c>
      <c r="I396" s="19" t="str">
        <f t="shared" si="574"/>
        <v/>
      </c>
      <c r="J396" s="19" t="str">
        <f t="shared" si="574"/>
        <v/>
      </c>
      <c r="K396" s="454" t="str">
        <f t="shared" si="574"/>
        <v/>
      </c>
      <c r="L396" s="19" t="str">
        <f t="shared" si="574"/>
        <v/>
      </c>
      <c r="M396" s="19" t="str">
        <f t="shared" si="574"/>
        <v/>
      </c>
      <c r="N396" s="19" t="str">
        <f t="shared" si="574"/>
        <v/>
      </c>
      <c r="O396" s="19" t="str">
        <f t="shared" si="574"/>
        <v/>
      </c>
      <c r="P396" s="454" t="str">
        <f t="shared" si="574"/>
        <v/>
      </c>
      <c r="Q396" s="19" t="str">
        <f t="shared" si="574"/>
        <v/>
      </c>
      <c r="R396" s="19" t="str">
        <f t="shared" si="574"/>
        <v/>
      </c>
      <c r="S396" s="19" t="str">
        <f t="shared" si="574"/>
        <v/>
      </c>
      <c r="T396" s="454" t="str">
        <f t="shared" si="574"/>
        <v/>
      </c>
      <c r="U396" s="19" t="str">
        <f t="shared" si="574"/>
        <v/>
      </c>
      <c r="V396" s="19" t="str">
        <f t="shared" si="574"/>
        <v/>
      </c>
      <c r="W396" s="19" t="str">
        <f t="shared" si="574"/>
        <v/>
      </c>
      <c r="X396" s="19" t="str">
        <f t="shared" si="574"/>
        <v/>
      </c>
      <c r="Y396" s="454" t="str">
        <f t="shared" si="574"/>
        <v/>
      </c>
      <c r="Z396" s="19" t="str">
        <f t="shared" si="574"/>
        <v/>
      </c>
      <c r="AA396" s="19" t="str">
        <f t="shared" si="574"/>
        <v/>
      </c>
      <c r="AB396" s="19" t="str">
        <f t="shared" si="574"/>
        <v/>
      </c>
      <c r="AC396" s="454" t="str">
        <f t="shared" si="574"/>
        <v/>
      </c>
      <c r="AD396" s="19" t="str">
        <f t="shared" si="574"/>
        <v/>
      </c>
      <c r="AE396" s="19" t="str">
        <f t="shared" si="574"/>
        <v/>
      </c>
      <c r="AF396" s="19" t="str">
        <f t="shared" si="574"/>
        <v/>
      </c>
      <c r="AG396" s="19" t="str">
        <f t="shared" si="574"/>
        <v/>
      </c>
      <c r="AH396" s="454" t="str">
        <f t="shared" si="574"/>
        <v/>
      </c>
      <c r="AI396" s="19" t="str">
        <f t="shared" si="574"/>
        <v/>
      </c>
      <c r="AJ396" s="19" t="str">
        <f t="shared" si="574"/>
        <v/>
      </c>
      <c r="AK396" s="19" t="str">
        <f t="shared" si="574"/>
        <v/>
      </c>
      <c r="AL396" s="454" t="str">
        <f t="shared" si="574"/>
        <v/>
      </c>
      <c r="AM396" s="19" t="str">
        <f t="shared" si="574"/>
        <v/>
      </c>
      <c r="AN396" s="19" t="str">
        <f t="shared" si="574"/>
        <v/>
      </c>
      <c r="AO396" s="19" t="str">
        <f t="shared" si="574"/>
        <v/>
      </c>
      <c r="AP396" s="19" t="str">
        <f t="shared" si="574"/>
        <v/>
      </c>
      <c r="AQ396" s="454" t="str">
        <f t="shared" si="574"/>
        <v/>
      </c>
      <c r="AR396" s="19" t="str">
        <f t="shared" si="574"/>
        <v/>
      </c>
      <c r="AS396" s="19" t="str">
        <f t="shared" si="574"/>
        <v/>
      </c>
      <c r="AT396" s="19" t="str">
        <f t="shared" si="574"/>
        <v/>
      </c>
      <c r="AU396" s="454" t="str">
        <f t="shared" si="574"/>
        <v/>
      </c>
      <c r="AV396" s="19"/>
      <c r="AX396" s="19">
        <f t="shared" si="571"/>
        <v>13</v>
      </c>
      <c r="AY396" s="19">
        <f t="shared" si="573"/>
        <v>13</v>
      </c>
      <c r="AZ396" s="19">
        <f t="shared" si="573"/>
        <v>13</v>
      </c>
      <c r="BA396" s="19">
        <f t="shared" si="573"/>
        <v>13</v>
      </c>
      <c r="BB396" s="19">
        <f t="shared" si="573"/>
        <v>13</v>
      </c>
      <c r="BC396" s="19">
        <f t="shared" si="573"/>
        <v>13</v>
      </c>
      <c r="BD396" s="19">
        <f t="shared" si="573"/>
        <v>13</v>
      </c>
      <c r="BE396" s="19">
        <f t="shared" si="573"/>
        <v>13</v>
      </c>
      <c r="BF396" s="19">
        <f t="shared" si="573"/>
        <v>13</v>
      </c>
      <c r="BG396" s="19">
        <f t="shared" si="573"/>
        <v>13</v>
      </c>
      <c r="BH396" s="19">
        <f t="shared" si="573"/>
        <v>13</v>
      </c>
      <c r="BI396" s="19">
        <f t="shared" si="573"/>
        <v>13</v>
      </c>
      <c r="BJ396" s="19">
        <f t="shared" si="573"/>
        <v>13</v>
      </c>
      <c r="BK396" s="19">
        <f t="shared" si="573"/>
        <v>13</v>
      </c>
      <c r="BL396" s="19">
        <f t="shared" si="573"/>
        <v>13</v>
      </c>
      <c r="BM396" s="19">
        <f t="shared" si="573"/>
        <v>13</v>
      </c>
      <c r="BN396" s="19">
        <f t="shared" si="573"/>
        <v>13</v>
      </c>
      <c r="BO396" s="19">
        <f t="shared" si="573"/>
        <v>13</v>
      </c>
      <c r="BP396" s="19">
        <f t="shared" si="573"/>
        <v>13</v>
      </c>
      <c r="BQ396" s="19">
        <f t="shared" si="573"/>
        <v>13</v>
      </c>
      <c r="BR396" s="19">
        <f t="shared" si="573"/>
        <v>13</v>
      </c>
      <c r="BS396" s="19">
        <f t="shared" si="573"/>
        <v>13</v>
      </c>
      <c r="BT396" s="19">
        <f t="shared" si="573"/>
        <v>13</v>
      </c>
      <c r="BU396" s="19">
        <f t="shared" si="573"/>
        <v>13</v>
      </c>
      <c r="BV396" s="19">
        <f t="shared" si="573"/>
        <v>13</v>
      </c>
      <c r="BW396" s="19">
        <f t="shared" si="573"/>
        <v>13</v>
      </c>
      <c r="BX396" s="19">
        <f t="shared" si="573"/>
        <v>13</v>
      </c>
      <c r="BY396" s="19">
        <f t="shared" si="573"/>
        <v>13</v>
      </c>
      <c r="BZ396" s="19">
        <f t="shared" si="573"/>
        <v>13</v>
      </c>
      <c r="CA396" s="19">
        <f t="shared" si="573"/>
        <v>13</v>
      </c>
      <c r="CB396" s="19">
        <f t="shared" si="573"/>
        <v>13</v>
      </c>
      <c r="CC396" s="19">
        <f t="shared" si="573"/>
        <v>13</v>
      </c>
      <c r="CD396" s="19">
        <f t="shared" si="573"/>
        <v>13</v>
      </c>
      <c r="CE396" s="19">
        <f t="shared" si="573"/>
        <v>13</v>
      </c>
      <c r="CF396" s="19">
        <f t="shared" si="573"/>
        <v>13</v>
      </c>
      <c r="CG396" s="19">
        <f t="shared" si="573"/>
        <v>13</v>
      </c>
      <c r="CH396" s="19">
        <f t="shared" si="573"/>
        <v>13</v>
      </c>
      <c r="CI396" s="19">
        <f t="shared" si="573"/>
        <v>13</v>
      </c>
      <c r="CJ396" s="19">
        <f t="shared" si="573"/>
        <v>13</v>
      </c>
      <c r="CK396" s="19">
        <f t="shared" si="573"/>
        <v>13</v>
      </c>
      <c r="CL396" s="19">
        <f t="shared" si="573"/>
        <v>13</v>
      </c>
      <c r="CM396" s="19">
        <f t="shared" si="573"/>
        <v>13</v>
      </c>
      <c r="CN396" s="19">
        <f t="shared" ref="AY396:CP397" si="575">CN395+1</f>
        <v>13</v>
      </c>
      <c r="CO396" s="19">
        <f t="shared" si="575"/>
        <v>13</v>
      </c>
      <c r="CP396" s="19">
        <f t="shared" si="575"/>
        <v>13</v>
      </c>
      <c r="CQ396" s="66"/>
      <c r="CR396" s="66"/>
      <c r="CS396" s="66"/>
      <c r="CT396" s="66"/>
      <c r="CU396" s="66"/>
      <c r="CV396" s="66"/>
      <c r="CW396" s="66"/>
      <c r="CX396" s="66"/>
      <c r="CY396" s="66"/>
      <c r="CZ396" s="66"/>
      <c r="DA396" s="66"/>
      <c r="DB396" s="66"/>
      <c r="DC396" s="66"/>
      <c r="DD396" s="66"/>
      <c r="DE396" s="66"/>
      <c r="DF396" s="66"/>
      <c r="DG396" s="66"/>
      <c r="DH396" s="66"/>
      <c r="DI396" s="66"/>
      <c r="DJ396" s="66"/>
      <c r="DK396" s="66"/>
      <c r="DL396" s="66"/>
      <c r="DM396" s="66"/>
      <c r="DN396" s="66"/>
      <c r="DO396" s="66"/>
      <c r="DP396" s="66"/>
    </row>
    <row r="397" spans="1:120" x14ac:dyDescent="0.25">
      <c r="A397" s="19">
        <f t="shared" si="567"/>
        <v>0</v>
      </c>
      <c r="B397" s="343">
        <f t="shared" si="570"/>
        <v>14</v>
      </c>
      <c r="C397" s="19" t="str">
        <f t="shared" si="568"/>
        <v/>
      </c>
      <c r="D397" s="19" t="str">
        <f t="shared" si="574"/>
        <v/>
      </c>
      <c r="E397" s="19" t="str">
        <f t="shared" si="574"/>
        <v/>
      </c>
      <c r="F397" s="19" t="str">
        <f t="shared" si="574"/>
        <v/>
      </c>
      <c r="G397" s="454" t="str">
        <f t="shared" si="574"/>
        <v/>
      </c>
      <c r="H397" s="19" t="str">
        <f t="shared" si="574"/>
        <v/>
      </c>
      <c r="I397" s="19" t="str">
        <f t="shared" si="574"/>
        <v/>
      </c>
      <c r="J397" s="19" t="str">
        <f>IF(J198=0,"X","")</f>
        <v/>
      </c>
      <c r="K397" s="454" t="str">
        <f t="shared" si="574"/>
        <v/>
      </c>
      <c r="L397" s="19" t="str">
        <f t="shared" si="574"/>
        <v/>
      </c>
      <c r="M397" s="19" t="str">
        <f t="shared" si="574"/>
        <v/>
      </c>
      <c r="N397" s="19" t="str">
        <f t="shared" si="574"/>
        <v/>
      </c>
      <c r="O397" s="19" t="str">
        <f t="shared" si="574"/>
        <v/>
      </c>
      <c r="P397" s="454" t="str">
        <f t="shared" si="574"/>
        <v/>
      </c>
      <c r="Q397" s="19" t="str">
        <f t="shared" si="574"/>
        <v/>
      </c>
      <c r="R397" s="19" t="str">
        <f t="shared" si="574"/>
        <v/>
      </c>
      <c r="S397" s="19" t="str">
        <f t="shared" si="574"/>
        <v/>
      </c>
      <c r="T397" s="454" t="str">
        <f t="shared" si="574"/>
        <v/>
      </c>
      <c r="U397" s="19" t="str">
        <f t="shared" si="574"/>
        <v/>
      </c>
      <c r="V397" s="19" t="str">
        <f t="shared" si="574"/>
        <v/>
      </c>
      <c r="W397" s="19" t="str">
        <f t="shared" si="574"/>
        <v/>
      </c>
      <c r="X397" s="19" t="str">
        <f t="shared" si="574"/>
        <v/>
      </c>
      <c r="Y397" s="454" t="str">
        <f t="shared" si="574"/>
        <v/>
      </c>
      <c r="Z397" s="19" t="str">
        <f t="shared" si="574"/>
        <v/>
      </c>
      <c r="AA397" s="19" t="str">
        <f t="shared" si="574"/>
        <v/>
      </c>
      <c r="AB397" s="19" t="str">
        <f t="shared" si="574"/>
        <v/>
      </c>
      <c r="AC397" s="454" t="str">
        <f t="shared" si="574"/>
        <v/>
      </c>
      <c r="AD397" s="19" t="str">
        <f t="shared" si="574"/>
        <v/>
      </c>
      <c r="AE397" s="19" t="str">
        <f t="shared" si="574"/>
        <v/>
      </c>
      <c r="AF397" s="19" t="str">
        <f t="shared" si="574"/>
        <v/>
      </c>
      <c r="AG397" s="19" t="str">
        <f t="shared" si="574"/>
        <v/>
      </c>
      <c r="AH397" s="454" t="str">
        <f t="shared" si="574"/>
        <v/>
      </c>
      <c r="AI397" s="19" t="str">
        <f t="shared" si="574"/>
        <v/>
      </c>
      <c r="AJ397" s="19" t="str">
        <f t="shared" si="574"/>
        <v/>
      </c>
      <c r="AK397" s="19" t="str">
        <f t="shared" si="574"/>
        <v/>
      </c>
      <c r="AL397" s="454" t="str">
        <f t="shared" si="574"/>
        <v/>
      </c>
      <c r="AM397" s="19" t="str">
        <f t="shared" si="574"/>
        <v/>
      </c>
      <c r="AN397" s="19" t="str">
        <f t="shared" si="574"/>
        <v/>
      </c>
      <c r="AO397" s="19" t="str">
        <f t="shared" si="574"/>
        <v/>
      </c>
      <c r="AP397" s="19" t="str">
        <f t="shared" si="574"/>
        <v/>
      </c>
      <c r="AQ397" s="454" t="str">
        <f t="shared" si="574"/>
        <v/>
      </c>
      <c r="AR397" s="19" t="str">
        <f t="shared" si="574"/>
        <v/>
      </c>
      <c r="AS397" s="19" t="str">
        <f t="shared" si="574"/>
        <v/>
      </c>
      <c r="AT397" s="19" t="str">
        <f t="shared" si="574"/>
        <v/>
      </c>
      <c r="AU397" s="454" t="str">
        <f t="shared" si="574"/>
        <v/>
      </c>
      <c r="AV397" s="19"/>
      <c r="AX397" s="19">
        <f t="shared" si="571"/>
        <v>14</v>
      </c>
      <c r="AY397" s="19">
        <f t="shared" si="575"/>
        <v>14</v>
      </c>
      <c r="AZ397" s="19">
        <f t="shared" si="575"/>
        <v>14</v>
      </c>
      <c r="BA397" s="19">
        <f t="shared" si="575"/>
        <v>14</v>
      </c>
      <c r="BB397" s="19">
        <f t="shared" si="575"/>
        <v>14</v>
      </c>
      <c r="BC397" s="19">
        <f t="shared" si="575"/>
        <v>14</v>
      </c>
      <c r="BD397" s="19">
        <f t="shared" si="575"/>
        <v>14</v>
      </c>
      <c r="BE397" s="19">
        <f t="shared" si="575"/>
        <v>14</v>
      </c>
      <c r="BF397" s="19">
        <f t="shared" si="575"/>
        <v>14</v>
      </c>
      <c r="BG397" s="19">
        <f t="shared" si="575"/>
        <v>14</v>
      </c>
      <c r="BH397" s="19">
        <f t="shared" si="575"/>
        <v>14</v>
      </c>
      <c r="BI397" s="19">
        <f t="shared" si="575"/>
        <v>14</v>
      </c>
      <c r="BJ397" s="19">
        <f t="shared" si="575"/>
        <v>14</v>
      </c>
      <c r="BK397" s="19">
        <f t="shared" si="575"/>
        <v>14</v>
      </c>
      <c r="BL397" s="19">
        <f t="shared" si="575"/>
        <v>14</v>
      </c>
      <c r="BM397" s="19">
        <f t="shared" si="575"/>
        <v>14</v>
      </c>
      <c r="BN397" s="19">
        <f t="shared" si="575"/>
        <v>14</v>
      </c>
      <c r="BO397" s="19">
        <f t="shared" si="575"/>
        <v>14</v>
      </c>
      <c r="BP397" s="19">
        <f t="shared" si="575"/>
        <v>14</v>
      </c>
      <c r="BQ397" s="19">
        <f t="shared" si="575"/>
        <v>14</v>
      </c>
      <c r="BR397" s="19">
        <f t="shared" si="575"/>
        <v>14</v>
      </c>
      <c r="BS397" s="19">
        <f t="shared" si="575"/>
        <v>14</v>
      </c>
      <c r="BT397" s="19">
        <f t="shared" si="575"/>
        <v>14</v>
      </c>
      <c r="BU397" s="19">
        <f t="shared" si="575"/>
        <v>14</v>
      </c>
      <c r="BV397" s="19">
        <f t="shared" si="575"/>
        <v>14</v>
      </c>
      <c r="BW397" s="19">
        <f t="shared" si="575"/>
        <v>14</v>
      </c>
      <c r="BX397" s="19">
        <f t="shared" si="575"/>
        <v>14</v>
      </c>
      <c r="BY397" s="19">
        <f t="shared" si="575"/>
        <v>14</v>
      </c>
      <c r="BZ397" s="19">
        <f t="shared" si="575"/>
        <v>14</v>
      </c>
      <c r="CA397" s="19">
        <f t="shared" si="575"/>
        <v>14</v>
      </c>
      <c r="CB397" s="19">
        <f t="shared" si="575"/>
        <v>14</v>
      </c>
      <c r="CC397" s="19">
        <f t="shared" si="575"/>
        <v>14</v>
      </c>
      <c r="CD397" s="19">
        <f t="shared" si="575"/>
        <v>14</v>
      </c>
      <c r="CE397" s="19">
        <f t="shared" si="575"/>
        <v>14</v>
      </c>
      <c r="CF397" s="19">
        <f t="shared" si="575"/>
        <v>14</v>
      </c>
      <c r="CG397" s="19">
        <f t="shared" si="575"/>
        <v>14</v>
      </c>
      <c r="CH397" s="19">
        <f t="shared" si="575"/>
        <v>14</v>
      </c>
      <c r="CI397" s="19">
        <f t="shared" si="575"/>
        <v>14</v>
      </c>
      <c r="CJ397" s="19">
        <f t="shared" si="575"/>
        <v>14</v>
      </c>
      <c r="CK397" s="19">
        <f t="shared" si="575"/>
        <v>14</v>
      </c>
      <c r="CL397" s="19">
        <f t="shared" si="575"/>
        <v>14</v>
      </c>
      <c r="CM397" s="19">
        <f t="shared" si="575"/>
        <v>14</v>
      </c>
      <c r="CN397" s="19">
        <f t="shared" si="575"/>
        <v>14</v>
      </c>
      <c r="CO397" s="19">
        <f t="shared" si="575"/>
        <v>14</v>
      </c>
      <c r="CP397" s="19">
        <f t="shared" si="575"/>
        <v>14</v>
      </c>
      <c r="CQ397" s="66"/>
      <c r="CR397" s="66"/>
      <c r="CS397" s="66"/>
      <c r="CT397" s="66"/>
      <c r="CU397" s="66"/>
      <c r="CV397" s="66"/>
      <c r="CW397" s="66"/>
      <c r="CX397" s="66"/>
      <c r="CY397" s="66"/>
      <c r="CZ397" s="66"/>
      <c r="DA397" s="66"/>
      <c r="DB397" s="66"/>
      <c r="DC397" s="66"/>
      <c r="DD397" s="66"/>
      <c r="DE397" s="66"/>
      <c r="DF397" s="66"/>
      <c r="DG397" s="66"/>
      <c r="DH397" s="66"/>
      <c r="DI397" s="66"/>
      <c r="DJ397" s="66"/>
      <c r="DK397" s="66"/>
      <c r="DL397" s="66"/>
      <c r="DM397" s="66"/>
      <c r="DN397" s="66"/>
      <c r="DO397" s="66"/>
      <c r="DP397" s="66"/>
    </row>
    <row r="398" spans="1:120" x14ac:dyDescent="0.25">
      <c r="C398" s="198">
        <v>3</v>
      </c>
      <c r="D398" s="198">
        <f>C398+1</f>
        <v>4</v>
      </c>
      <c r="E398" s="198">
        <f t="shared" ref="E398:AU398" si="576">D398+1</f>
        <v>5</v>
      </c>
      <c r="F398" s="198">
        <f t="shared" si="576"/>
        <v>6</v>
      </c>
      <c r="G398" s="465">
        <f t="shared" si="576"/>
        <v>7</v>
      </c>
      <c r="H398" s="198">
        <f t="shared" si="576"/>
        <v>8</v>
      </c>
      <c r="I398" s="198">
        <f t="shared" si="576"/>
        <v>9</v>
      </c>
      <c r="J398" s="198">
        <f t="shared" si="576"/>
        <v>10</v>
      </c>
      <c r="K398" s="465">
        <f t="shared" si="576"/>
        <v>11</v>
      </c>
      <c r="L398" s="198">
        <f t="shared" si="576"/>
        <v>12</v>
      </c>
      <c r="M398" s="198">
        <f t="shared" si="576"/>
        <v>13</v>
      </c>
      <c r="N398" s="198">
        <f t="shared" si="576"/>
        <v>14</v>
      </c>
      <c r="O398" s="198">
        <f t="shared" si="576"/>
        <v>15</v>
      </c>
      <c r="P398" s="465">
        <f t="shared" si="576"/>
        <v>16</v>
      </c>
      <c r="Q398" s="198">
        <f t="shared" si="576"/>
        <v>17</v>
      </c>
      <c r="R398" s="198">
        <f t="shared" si="576"/>
        <v>18</v>
      </c>
      <c r="S398" s="198">
        <f t="shared" si="576"/>
        <v>19</v>
      </c>
      <c r="T398" s="465">
        <f t="shared" si="576"/>
        <v>20</v>
      </c>
      <c r="U398" s="198">
        <f t="shared" si="576"/>
        <v>21</v>
      </c>
      <c r="V398" s="198">
        <f t="shared" si="576"/>
        <v>22</v>
      </c>
      <c r="W398" s="198">
        <f t="shared" si="576"/>
        <v>23</v>
      </c>
      <c r="X398" s="198">
        <f t="shared" si="576"/>
        <v>24</v>
      </c>
      <c r="Y398" s="465">
        <f t="shared" si="576"/>
        <v>25</v>
      </c>
      <c r="Z398" s="198">
        <f t="shared" si="576"/>
        <v>26</v>
      </c>
      <c r="AA398" s="198">
        <f t="shared" si="576"/>
        <v>27</v>
      </c>
      <c r="AB398" s="198">
        <f t="shared" si="576"/>
        <v>28</v>
      </c>
      <c r="AC398" s="465">
        <f t="shared" si="576"/>
        <v>29</v>
      </c>
      <c r="AD398" s="198">
        <f t="shared" si="576"/>
        <v>30</v>
      </c>
      <c r="AE398" s="198">
        <f t="shared" si="576"/>
        <v>31</v>
      </c>
      <c r="AF398" s="198">
        <f t="shared" si="576"/>
        <v>32</v>
      </c>
      <c r="AG398" s="198">
        <f t="shared" si="576"/>
        <v>33</v>
      </c>
      <c r="AH398" s="465">
        <f t="shared" si="576"/>
        <v>34</v>
      </c>
      <c r="AI398" s="198">
        <f t="shared" si="576"/>
        <v>35</v>
      </c>
      <c r="AJ398" s="198">
        <f t="shared" si="576"/>
        <v>36</v>
      </c>
      <c r="AK398" s="198">
        <f t="shared" si="576"/>
        <v>37</v>
      </c>
      <c r="AL398" s="465">
        <f t="shared" si="576"/>
        <v>38</v>
      </c>
      <c r="AM398" s="198">
        <f t="shared" si="576"/>
        <v>39</v>
      </c>
      <c r="AN398" s="198">
        <f t="shared" si="576"/>
        <v>40</v>
      </c>
      <c r="AO398" s="198">
        <f t="shared" si="576"/>
        <v>41</v>
      </c>
      <c r="AP398" s="198">
        <f t="shared" si="576"/>
        <v>42</v>
      </c>
      <c r="AQ398" s="465">
        <f t="shared" si="576"/>
        <v>43</v>
      </c>
      <c r="AR398" s="198">
        <f t="shared" si="576"/>
        <v>44</v>
      </c>
      <c r="AS398" s="198">
        <f t="shared" si="576"/>
        <v>45</v>
      </c>
      <c r="AT398" s="198">
        <f t="shared" si="576"/>
        <v>46</v>
      </c>
      <c r="AU398" s="465">
        <f t="shared" si="576"/>
        <v>47</v>
      </c>
      <c r="AX398" s="66"/>
      <c r="AY398" s="66"/>
      <c r="AZ398" s="66"/>
      <c r="BA398" s="66"/>
      <c r="BB398" s="66"/>
      <c r="BC398" s="66"/>
      <c r="BD398" s="66"/>
      <c r="BE398" s="66"/>
      <c r="BF398" s="66"/>
      <c r="BG398" s="66"/>
      <c r="BH398" s="66"/>
      <c r="BI398" s="66"/>
      <c r="BJ398" s="66"/>
      <c r="BK398" s="66"/>
      <c r="BL398" s="66"/>
      <c r="BM398" s="66"/>
      <c r="BN398" s="66"/>
      <c r="BO398" s="66"/>
      <c r="BP398" s="66"/>
      <c r="BQ398" s="66"/>
      <c r="BR398" s="66"/>
      <c r="BS398" s="66"/>
      <c r="BT398" s="66"/>
      <c r="BU398" s="66"/>
      <c r="BV398" s="66"/>
      <c r="BW398" s="66"/>
      <c r="BX398" s="66"/>
      <c r="BY398" s="66"/>
      <c r="BZ398" s="66"/>
      <c r="CA398" s="66"/>
      <c r="CB398" s="66"/>
      <c r="CC398" s="66"/>
      <c r="CD398" s="66"/>
      <c r="CE398" s="66"/>
      <c r="CF398" s="66"/>
      <c r="CG398" s="66"/>
      <c r="CH398" s="66"/>
      <c r="CI398" s="66"/>
      <c r="CJ398" s="66"/>
      <c r="CK398" s="66"/>
      <c r="CL398" s="66"/>
      <c r="CM398" s="66"/>
      <c r="CN398" s="66"/>
      <c r="CO398" s="66"/>
      <c r="CP398" s="66"/>
      <c r="CQ398" s="66"/>
      <c r="CR398" s="66"/>
      <c r="CS398" s="66"/>
      <c r="CT398" s="66"/>
      <c r="CU398" s="66"/>
      <c r="CV398" s="66"/>
      <c r="CW398" s="66"/>
      <c r="CX398" s="66"/>
      <c r="CY398" s="66"/>
      <c r="CZ398" s="66"/>
      <c r="DA398" s="66"/>
      <c r="DB398" s="66"/>
      <c r="DC398" s="66"/>
      <c r="DD398" s="66"/>
      <c r="DE398" s="66"/>
      <c r="DF398" s="66"/>
      <c r="DG398" s="66"/>
      <c r="DH398" s="66"/>
      <c r="DI398" s="66"/>
      <c r="DJ398" s="66"/>
      <c r="DK398" s="66"/>
      <c r="DL398" s="66"/>
      <c r="DM398" s="66"/>
      <c r="DN398" s="66"/>
      <c r="DO398" s="66"/>
      <c r="DP398" s="66"/>
    </row>
    <row r="399" spans="1:120" x14ac:dyDescent="0.25">
      <c r="A399" s="198" t="str">
        <f>A384</f>
        <v>P1</v>
      </c>
      <c r="B399" s="343">
        <v>1</v>
      </c>
      <c r="C399" s="19">
        <f>IF(INDEX($A$384:$AU$397,AX384,C414)="X",AX384,0)</f>
        <v>0</v>
      </c>
      <c r="D399" s="19">
        <f t="shared" ref="D399:Z399" si="577">IF(INDEX($A$384:$AU$397,AY384,D414)="X",AY384,0)</f>
        <v>0</v>
      </c>
      <c r="E399" s="19">
        <f t="shared" si="577"/>
        <v>0</v>
      </c>
      <c r="F399" s="19">
        <f t="shared" si="577"/>
        <v>0</v>
      </c>
      <c r="G399" s="454">
        <f t="shared" si="577"/>
        <v>0</v>
      </c>
      <c r="H399" s="19">
        <f t="shared" si="577"/>
        <v>0</v>
      </c>
      <c r="I399" s="19">
        <f t="shared" si="577"/>
        <v>0</v>
      </c>
      <c r="J399" s="19">
        <f t="shared" si="577"/>
        <v>0</v>
      </c>
      <c r="K399" s="454">
        <f t="shared" si="577"/>
        <v>0</v>
      </c>
      <c r="L399" s="19">
        <f t="shared" si="577"/>
        <v>0</v>
      </c>
      <c r="M399" s="19">
        <f t="shared" si="577"/>
        <v>0</v>
      </c>
      <c r="N399" s="19">
        <f t="shared" si="577"/>
        <v>0</v>
      </c>
      <c r="O399" s="19">
        <f t="shared" si="577"/>
        <v>0</v>
      </c>
      <c r="P399" s="454">
        <f t="shared" si="577"/>
        <v>0</v>
      </c>
      <c r="Q399" s="19">
        <f t="shared" si="577"/>
        <v>0</v>
      </c>
      <c r="R399" s="19">
        <f t="shared" si="577"/>
        <v>0</v>
      </c>
      <c r="S399" s="19">
        <f t="shared" si="577"/>
        <v>0</v>
      </c>
      <c r="T399" s="454">
        <f t="shared" si="577"/>
        <v>0</v>
      </c>
      <c r="U399" s="19">
        <f t="shared" si="577"/>
        <v>0</v>
      </c>
      <c r="V399" s="19">
        <f t="shared" si="577"/>
        <v>0</v>
      </c>
      <c r="W399" s="19">
        <f t="shared" si="577"/>
        <v>0</v>
      </c>
      <c r="X399" s="19">
        <f t="shared" si="577"/>
        <v>0</v>
      </c>
      <c r="Y399" s="454">
        <f t="shared" si="577"/>
        <v>0</v>
      </c>
      <c r="Z399" s="19">
        <f t="shared" si="577"/>
        <v>0</v>
      </c>
      <c r="AA399" s="19">
        <f t="shared" ref="D399:AU404" si="578">IF(INDEX($A$384:$AU$397,BV384,AA414)="X",BV384,0)</f>
        <v>0</v>
      </c>
      <c r="AB399" s="19">
        <f t="shared" si="578"/>
        <v>0</v>
      </c>
      <c r="AC399" s="454">
        <f t="shared" si="578"/>
        <v>0</v>
      </c>
      <c r="AD399" s="19">
        <f t="shared" si="578"/>
        <v>0</v>
      </c>
      <c r="AE399" s="19">
        <f t="shared" si="578"/>
        <v>0</v>
      </c>
      <c r="AF399" s="19">
        <f t="shared" si="578"/>
        <v>0</v>
      </c>
      <c r="AG399" s="19">
        <f t="shared" si="578"/>
        <v>0</v>
      </c>
      <c r="AH399" s="454">
        <f t="shared" si="578"/>
        <v>0</v>
      </c>
      <c r="AI399" s="19">
        <f t="shared" si="578"/>
        <v>0</v>
      </c>
      <c r="AJ399" s="19">
        <f t="shared" si="578"/>
        <v>0</v>
      </c>
      <c r="AK399" s="19">
        <f t="shared" si="578"/>
        <v>0</v>
      </c>
      <c r="AL399" s="454">
        <f t="shared" si="578"/>
        <v>0</v>
      </c>
      <c r="AM399" s="19">
        <f t="shared" si="578"/>
        <v>0</v>
      </c>
      <c r="AN399" s="19">
        <f t="shared" si="578"/>
        <v>0</v>
      </c>
      <c r="AO399" s="19">
        <f t="shared" si="578"/>
        <v>0</v>
      </c>
      <c r="AP399" s="19">
        <f t="shared" si="578"/>
        <v>0</v>
      </c>
      <c r="AQ399" s="454">
        <f t="shared" si="578"/>
        <v>0</v>
      </c>
      <c r="AR399" s="19">
        <f t="shared" si="578"/>
        <v>0</v>
      </c>
      <c r="AS399" s="19">
        <f t="shared" si="578"/>
        <v>0</v>
      </c>
      <c r="AT399" s="19">
        <f t="shared" si="578"/>
        <v>0</v>
      </c>
      <c r="AU399" s="454">
        <f t="shared" si="578"/>
        <v>0</v>
      </c>
      <c r="AX399" s="66"/>
      <c r="AY399" s="66"/>
      <c r="AZ399" s="66"/>
      <c r="BA399" s="66"/>
      <c r="BB399" s="66"/>
      <c r="BC399" s="66"/>
      <c r="BD399" s="66"/>
      <c r="BE399" s="66"/>
      <c r="BF399" s="66"/>
      <c r="BG399" s="66"/>
      <c r="BH399" s="66"/>
      <c r="BI399" s="66"/>
      <c r="BJ399" s="66"/>
      <c r="BK399" s="66"/>
      <c r="BL399" s="66"/>
      <c r="BM399" s="66"/>
      <c r="BN399" s="66"/>
      <c r="BO399" s="66"/>
      <c r="BP399" s="66"/>
      <c r="BQ399" s="66"/>
      <c r="BR399" s="66"/>
      <c r="BS399" s="66"/>
      <c r="BT399" s="66"/>
      <c r="BU399" s="66"/>
      <c r="BV399" s="66"/>
      <c r="BW399" s="66"/>
      <c r="BX399" s="66"/>
      <c r="BY399" s="66"/>
      <c r="BZ399" s="66"/>
      <c r="CA399" s="66"/>
      <c r="CB399" s="66"/>
      <c r="CC399" s="66"/>
      <c r="CD399" s="66"/>
      <c r="CE399" s="66"/>
      <c r="CF399" s="66"/>
      <c r="CG399" s="66"/>
      <c r="CH399" s="66"/>
      <c r="CI399" s="66"/>
      <c r="CJ399" s="66"/>
      <c r="CK399" s="66"/>
      <c r="CL399" s="66"/>
      <c r="CM399" s="66"/>
      <c r="CN399" s="66"/>
      <c r="CO399" s="66"/>
      <c r="CP399" s="66"/>
      <c r="CQ399" s="66"/>
      <c r="CR399" s="66"/>
      <c r="CS399" s="66"/>
      <c r="CT399" s="66"/>
      <c r="CU399" s="66"/>
      <c r="CV399" s="66"/>
      <c r="CW399" s="66"/>
      <c r="CX399" s="66"/>
      <c r="CY399" s="66"/>
      <c r="CZ399" s="66"/>
      <c r="DA399" s="66"/>
      <c r="DB399" s="66"/>
      <c r="DC399" s="66"/>
      <c r="DD399" s="66"/>
      <c r="DE399" s="66"/>
      <c r="DF399" s="66"/>
      <c r="DG399" s="66"/>
      <c r="DH399" s="66"/>
      <c r="DI399" s="66"/>
      <c r="DJ399" s="66"/>
      <c r="DK399" s="66"/>
      <c r="DL399" s="66"/>
      <c r="DM399" s="66"/>
      <c r="DN399" s="66"/>
      <c r="DO399" s="66"/>
      <c r="DP399" s="66"/>
    </row>
    <row r="400" spans="1:120" x14ac:dyDescent="0.25">
      <c r="A400" s="198" t="str">
        <f t="shared" ref="A400:A412" si="579">A385</f>
        <v>P2</v>
      </c>
      <c r="B400" s="343">
        <f>B399+1</f>
        <v>2</v>
      </c>
      <c r="C400" s="19">
        <f t="shared" ref="C400:C412" si="580">IF(INDEX($A$384:$AU$397,AX385,C415)="X",AX385,0)</f>
        <v>0</v>
      </c>
      <c r="D400" s="19">
        <f t="shared" si="578"/>
        <v>0</v>
      </c>
      <c r="E400" s="19">
        <f t="shared" si="578"/>
        <v>0</v>
      </c>
      <c r="F400" s="19">
        <f t="shared" si="578"/>
        <v>0</v>
      </c>
      <c r="G400" s="454">
        <f t="shared" si="578"/>
        <v>0</v>
      </c>
      <c r="H400" s="19">
        <f t="shared" si="578"/>
        <v>0</v>
      </c>
      <c r="I400" s="19">
        <f t="shared" si="578"/>
        <v>0</v>
      </c>
      <c r="J400" s="19">
        <f t="shared" si="578"/>
        <v>0</v>
      </c>
      <c r="K400" s="454">
        <f t="shared" si="578"/>
        <v>0</v>
      </c>
      <c r="L400" s="19">
        <f t="shared" si="578"/>
        <v>0</v>
      </c>
      <c r="M400" s="19">
        <f t="shared" si="578"/>
        <v>0</v>
      </c>
      <c r="N400" s="19">
        <f t="shared" si="578"/>
        <v>0</v>
      </c>
      <c r="O400" s="19">
        <f t="shared" si="578"/>
        <v>0</v>
      </c>
      <c r="P400" s="454">
        <f t="shared" si="578"/>
        <v>0</v>
      </c>
      <c r="Q400" s="19">
        <f t="shared" si="578"/>
        <v>0</v>
      </c>
      <c r="R400" s="19">
        <f t="shared" si="578"/>
        <v>0</v>
      </c>
      <c r="S400" s="19">
        <f t="shared" si="578"/>
        <v>0</v>
      </c>
      <c r="T400" s="454">
        <f t="shared" si="578"/>
        <v>0</v>
      </c>
      <c r="U400" s="19">
        <f t="shared" si="578"/>
        <v>0</v>
      </c>
      <c r="V400" s="19">
        <f t="shared" si="578"/>
        <v>0</v>
      </c>
      <c r="W400" s="19">
        <f t="shared" si="578"/>
        <v>0</v>
      </c>
      <c r="X400" s="19">
        <f t="shared" si="578"/>
        <v>0</v>
      </c>
      <c r="Y400" s="454">
        <f t="shared" si="578"/>
        <v>0</v>
      </c>
      <c r="Z400" s="19">
        <f t="shared" si="578"/>
        <v>0</v>
      </c>
      <c r="AA400" s="19">
        <f t="shared" si="578"/>
        <v>0</v>
      </c>
      <c r="AB400" s="19">
        <f t="shared" si="578"/>
        <v>0</v>
      </c>
      <c r="AC400" s="454">
        <f t="shared" si="578"/>
        <v>0</v>
      </c>
      <c r="AD400" s="19">
        <f t="shared" si="578"/>
        <v>0</v>
      </c>
      <c r="AE400" s="19">
        <f t="shared" si="578"/>
        <v>0</v>
      </c>
      <c r="AF400" s="19">
        <f t="shared" si="578"/>
        <v>0</v>
      </c>
      <c r="AG400" s="19">
        <f t="shared" si="578"/>
        <v>0</v>
      </c>
      <c r="AH400" s="454">
        <f t="shared" si="578"/>
        <v>0</v>
      </c>
      <c r="AI400" s="19">
        <f t="shared" si="578"/>
        <v>0</v>
      </c>
      <c r="AJ400" s="19">
        <f t="shared" si="578"/>
        <v>0</v>
      </c>
      <c r="AK400" s="19">
        <f t="shared" si="578"/>
        <v>0</v>
      </c>
      <c r="AL400" s="454">
        <f t="shared" si="578"/>
        <v>0</v>
      </c>
      <c r="AM400" s="19">
        <f t="shared" si="578"/>
        <v>0</v>
      </c>
      <c r="AN400" s="19">
        <f t="shared" si="578"/>
        <v>0</v>
      </c>
      <c r="AO400" s="19">
        <f t="shared" si="578"/>
        <v>0</v>
      </c>
      <c r="AP400" s="19">
        <f t="shared" si="578"/>
        <v>0</v>
      </c>
      <c r="AQ400" s="454">
        <f t="shared" si="578"/>
        <v>0</v>
      </c>
      <c r="AR400" s="19">
        <f t="shared" si="578"/>
        <v>0</v>
      </c>
      <c r="AS400" s="19">
        <f t="shared" si="578"/>
        <v>0</v>
      </c>
      <c r="AT400" s="19">
        <f t="shared" si="578"/>
        <v>0</v>
      </c>
      <c r="AU400" s="454">
        <f t="shared" si="578"/>
        <v>0</v>
      </c>
      <c r="AX400" s="66"/>
      <c r="AY400" s="66"/>
      <c r="AZ400" s="66"/>
      <c r="BA400" s="66"/>
      <c r="BB400" s="66"/>
      <c r="BC400" s="66"/>
      <c r="BD400" s="66"/>
      <c r="BE400" s="66"/>
      <c r="BF400" s="66"/>
      <c r="BG400" s="66"/>
      <c r="BH400" s="66"/>
      <c r="BI400" s="66"/>
      <c r="BJ400" s="66"/>
      <c r="BK400" s="66"/>
      <c r="BL400" s="66"/>
      <c r="BM400" s="66"/>
      <c r="BN400" s="66"/>
      <c r="BO400" s="66"/>
      <c r="BP400" s="66"/>
      <c r="BQ400" s="66"/>
      <c r="BR400" s="66"/>
      <c r="BS400" s="66"/>
      <c r="BT400" s="66"/>
      <c r="BU400" s="66"/>
      <c r="BV400" s="66"/>
      <c r="BW400" s="66"/>
      <c r="BX400" s="66"/>
      <c r="BY400" s="66"/>
      <c r="BZ400" s="66"/>
      <c r="CA400" s="66"/>
      <c r="CB400" s="66"/>
      <c r="CC400" s="66"/>
      <c r="CD400" s="66"/>
      <c r="CE400" s="66"/>
      <c r="CF400" s="66"/>
      <c r="CG400" s="66"/>
      <c r="CH400" s="66"/>
      <c r="CI400" s="66"/>
      <c r="CJ400" s="66"/>
      <c r="CK400" s="66"/>
      <c r="CL400" s="66"/>
      <c r="CM400" s="66"/>
      <c r="CN400" s="66"/>
      <c r="CO400" s="66"/>
      <c r="CP400" s="66"/>
      <c r="CQ400" s="66"/>
      <c r="CR400" s="66"/>
      <c r="CS400" s="66"/>
      <c r="CT400" s="66"/>
      <c r="CU400" s="66"/>
      <c r="CV400" s="66"/>
      <c r="CW400" s="66"/>
      <c r="CX400" s="66"/>
      <c r="CY400" s="66"/>
      <c r="CZ400" s="66"/>
      <c r="DA400" s="66"/>
      <c r="DB400" s="66"/>
      <c r="DC400" s="66"/>
      <c r="DD400" s="66"/>
      <c r="DE400" s="66"/>
      <c r="DF400" s="66"/>
      <c r="DG400" s="66"/>
      <c r="DH400" s="66"/>
      <c r="DI400" s="66"/>
      <c r="DJ400" s="66"/>
      <c r="DK400" s="66"/>
      <c r="DL400" s="66"/>
      <c r="DM400" s="66"/>
      <c r="DN400" s="66"/>
      <c r="DO400" s="66"/>
      <c r="DP400" s="66"/>
    </row>
    <row r="401" spans="1:120" x14ac:dyDescent="0.25">
      <c r="A401" s="198" t="str">
        <f t="shared" si="579"/>
        <v>1A</v>
      </c>
      <c r="B401" s="343">
        <f t="shared" ref="B401:B412" si="581">B400+1</f>
        <v>3</v>
      </c>
      <c r="C401" s="19">
        <f t="shared" si="580"/>
        <v>0</v>
      </c>
      <c r="D401" s="19">
        <f t="shared" si="578"/>
        <v>0</v>
      </c>
      <c r="E401" s="19">
        <f t="shared" si="578"/>
        <v>0</v>
      </c>
      <c r="F401" s="19">
        <f t="shared" si="578"/>
        <v>0</v>
      </c>
      <c r="G401" s="454">
        <f t="shared" si="578"/>
        <v>0</v>
      </c>
      <c r="H401" s="19">
        <f t="shared" si="578"/>
        <v>0</v>
      </c>
      <c r="I401" s="19">
        <f t="shared" si="578"/>
        <v>0</v>
      </c>
      <c r="J401" s="19">
        <f t="shared" si="578"/>
        <v>0</v>
      </c>
      <c r="K401" s="454">
        <f t="shared" si="578"/>
        <v>0</v>
      </c>
      <c r="L401" s="19">
        <f t="shared" si="578"/>
        <v>0</v>
      </c>
      <c r="M401" s="19">
        <f t="shared" si="578"/>
        <v>0</v>
      </c>
      <c r="N401" s="19">
        <f t="shared" si="578"/>
        <v>0</v>
      </c>
      <c r="O401" s="19">
        <f t="shared" si="578"/>
        <v>0</v>
      </c>
      <c r="P401" s="454">
        <f t="shared" si="578"/>
        <v>0</v>
      </c>
      <c r="Q401" s="19">
        <f t="shared" si="578"/>
        <v>0</v>
      </c>
      <c r="R401" s="19">
        <f t="shared" si="578"/>
        <v>0</v>
      </c>
      <c r="S401" s="19">
        <f t="shared" si="578"/>
        <v>0</v>
      </c>
      <c r="T401" s="454">
        <f t="shared" si="578"/>
        <v>0</v>
      </c>
      <c r="U401" s="19">
        <f t="shared" si="578"/>
        <v>0</v>
      </c>
      <c r="V401" s="19">
        <f t="shared" si="578"/>
        <v>0</v>
      </c>
      <c r="W401" s="19">
        <f t="shared" si="578"/>
        <v>0</v>
      </c>
      <c r="X401" s="19">
        <f t="shared" si="578"/>
        <v>0</v>
      </c>
      <c r="Y401" s="454">
        <f t="shared" si="578"/>
        <v>0</v>
      </c>
      <c r="Z401" s="19">
        <f t="shared" si="578"/>
        <v>0</v>
      </c>
      <c r="AA401" s="19">
        <f t="shared" si="578"/>
        <v>0</v>
      </c>
      <c r="AB401" s="19">
        <f t="shared" si="578"/>
        <v>0</v>
      </c>
      <c r="AC401" s="454">
        <f t="shared" si="578"/>
        <v>0</v>
      </c>
      <c r="AD401" s="19">
        <f t="shared" si="578"/>
        <v>0</v>
      </c>
      <c r="AE401" s="19">
        <f t="shared" si="578"/>
        <v>0</v>
      </c>
      <c r="AF401" s="19">
        <f t="shared" si="578"/>
        <v>0</v>
      </c>
      <c r="AG401" s="19">
        <f t="shared" si="578"/>
        <v>0</v>
      </c>
      <c r="AH401" s="454">
        <f t="shared" si="578"/>
        <v>0</v>
      </c>
      <c r="AI401" s="19">
        <f t="shared" si="578"/>
        <v>0</v>
      </c>
      <c r="AJ401" s="19">
        <f t="shared" si="578"/>
        <v>0</v>
      </c>
      <c r="AK401" s="19">
        <f t="shared" si="578"/>
        <v>0</v>
      </c>
      <c r="AL401" s="454">
        <f t="shared" si="578"/>
        <v>0</v>
      </c>
      <c r="AM401" s="19">
        <f t="shared" si="578"/>
        <v>0</v>
      </c>
      <c r="AN401" s="19">
        <f t="shared" si="578"/>
        <v>0</v>
      </c>
      <c r="AO401" s="19">
        <f t="shared" si="578"/>
        <v>0</v>
      </c>
      <c r="AP401" s="19">
        <f t="shared" si="578"/>
        <v>0</v>
      </c>
      <c r="AQ401" s="454">
        <f t="shared" si="578"/>
        <v>0</v>
      </c>
      <c r="AR401" s="19">
        <f t="shared" si="578"/>
        <v>0</v>
      </c>
      <c r="AS401" s="19">
        <f t="shared" si="578"/>
        <v>0</v>
      </c>
      <c r="AT401" s="19">
        <f t="shared" si="578"/>
        <v>0</v>
      </c>
      <c r="AU401" s="454">
        <f t="shared" si="578"/>
        <v>0</v>
      </c>
      <c r="AX401" s="66"/>
      <c r="AY401" s="66"/>
      <c r="AZ401" s="66"/>
      <c r="BA401" s="66"/>
      <c r="BB401" s="66"/>
      <c r="BC401" s="66"/>
      <c r="BD401" s="66"/>
      <c r="BE401" s="66"/>
      <c r="BF401" s="66"/>
      <c r="BG401" s="66"/>
      <c r="BH401" s="66"/>
      <c r="BI401" s="66"/>
      <c r="BJ401" s="66"/>
      <c r="BK401" s="66"/>
      <c r="BL401" s="66"/>
      <c r="BM401" s="66"/>
      <c r="BN401" s="66"/>
      <c r="BO401" s="66"/>
      <c r="BP401" s="66"/>
      <c r="BQ401" s="66"/>
      <c r="BR401" s="66"/>
      <c r="BS401" s="66"/>
      <c r="BT401" s="66"/>
      <c r="BU401" s="66"/>
      <c r="BV401" s="66"/>
      <c r="BW401" s="66"/>
      <c r="BX401" s="66"/>
      <c r="BY401" s="66"/>
      <c r="BZ401" s="66"/>
      <c r="CA401" s="66"/>
      <c r="CB401" s="66"/>
      <c r="CC401" s="66"/>
      <c r="CD401" s="66"/>
      <c r="CE401" s="66"/>
      <c r="CF401" s="66"/>
      <c r="CG401" s="66"/>
      <c r="CH401" s="66"/>
      <c r="CI401" s="66"/>
      <c r="CJ401" s="66"/>
      <c r="CK401" s="66"/>
      <c r="CL401" s="66"/>
      <c r="CM401" s="66"/>
      <c r="CN401" s="66"/>
      <c r="CO401" s="66"/>
      <c r="CP401" s="66"/>
      <c r="CQ401" s="66"/>
      <c r="CR401" s="66"/>
      <c r="CS401" s="66"/>
      <c r="CT401" s="66"/>
      <c r="CU401" s="66"/>
      <c r="CV401" s="66"/>
      <c r="CW401" s="66"/>
      <c r="CX401" s="66"/>
      <c r="CY401" s="66"/>
      <c r="CZ401" s="66"/>
      <c r="DA401" s="66"/>
      <c r="DB401" s="66"/>
      <c r="DC401" s="66"/>
      <c r="DD401" s="66"/>
      <c r="DE401" s="66"/>
      <c r="DF401" s="66"/>
      <c r="DG401" s="66"/>
      <c r="DH401" s="66"/>
      <c r="DI401" s="66"/>
      <c r="DJ401" s="66"/>
      <c r="DK401" s="66"/>
      <c r="DL401" s="66"/>
      <c r="DM401" s="66"/>
      <c r="DN401" s="66"/>
      <c r="DO401" s="66"/>
      <c r="DP401" s="66"/>
    </row>
    <row r="402" spans="1:120" x14ac:dyDescent="0.25">
      <c r="A402" s="198" t="str">
        <f t="shared" si="579"/>
        <v>2A</v>
      </c>
      <c r="B402" s="343">
        <f t="shared" si="581"/>
        <v>4</v>
      </c>
      <c r="C402" s="19">
        <f t="shared" si="580"/>
        <v>0</v>
      </c>
      <c r="D402" s="19">
        <f t="shared" si="578"/>
        <v>0</v>
      </c>
      <c r="E402" s="19">
        <f t="shared" si="578"/>
        <v>0</v>
      </c>
      <c r="F402" s="19">
        <f t="shared" si="578"/>
        <v>0</v>
      </c>
      <c r="G402" s="454">
        <f t="shared" si="578"/>
        <v>0</v>
      </c>
      <c r="H402" s="19">
        <f t="shared" si="578"/>
        <v>0</v>
      </c>
      <c r="I402" s="19">
        <f t="shared" si="578"/>
        <v>0</v>
      </c>
      <c r="J402" s="19">
        <f t="shared" si="578"/>
        <v>0</v>
      </c>
      <c r="K402" s="454">
        <f t="shared" si="578"/>
        <v>0</v>
      </c>
      <c r="L402" s="19">
        <f t="shared" si="578"/>
        <v>0</v>
      </c>
      <c r="M402" s="19">
        <f t="shared" si="578"/>
        <v>0</v>
      </c>
      <c r="N402" s="19">
        <f t="shared" si="578"/>
        <v>0</v>
      </c>
      <c r="O402" s="19">
        <f t="shared" si="578"/>
        <v>0</v>
      </c>
      <c r="P402" s="454">
        <f t="shared" si="578"/>
        <v>0</v>
      </c>
      <c r="Q402" s="19">
        <f t="shared" si="578"/>
        <v>0</v>
      </c>
      <c r="R402" s="19">
        <f t="shared" si="578"/>
        <v>0</v>
      </c>
      <c r="S402" s="19">
        <f t="shared" si="578"/>
        <v>0</v>
      </c>
      <c r="T402" s="454">
        <f t="shared" si="578"/>
        <v>0</v>
      </c>
      <c r="U402" s="19">
        <f t="shared" si="578"/>
        <v>0</v>
      </c>
      <c r="V402" s="19">
        <f t="shared" si="578"/>
        <v>0</v>
      </c>
      <c r="W402" s="19">
        <f t="shared" si="578"/>
        <v>0</v>
      </c>
      <c r="X402" s="19">
        <f t="shared" si="578"/>
        <v>0</v>
      </c>
      <c r="Y402" s="454">
        <f t="shared" si="578"/>
        <v>0</v>
      </c>
      <c r="Z402" s="19">
        <f t="shared" si="578"/>
        <v>0</v>
      </c>
      <c r="AA402" s="19">
        <f t="shared" si="578"/>
        <v>0</v>
      </c>
      <c r="AB402" s="19">
        <f t="shared" si="578"/>
        <v>0</v>
      </c>
      <c r="AC402" s="454">
        <f t="shared" si="578"/>
        <v>0</v>
      </c>
      <c r="AD402" s="19">
        <f t="shared" si="578"/>
        <v>0</v>
      </c>
      <c r="AE402" s="19">
        <f t="shared" si="578"/>
        <v>0</v>
      </c>
      <c r="AF402" s="19">
        <f t="shared" si="578"/>
        <v>0</v>
      </c>
      <c r="AG402" s="19">
        <f t="shared" si="578"/>
        <v>0</v>
      </c>
      <c r="AH402" s="454">
        <f t="shared" si="578"/>
        <v>0</v>
      </c>
      <c r="AI402" s="19">
        <f t="shared" si="578"/>
        <v>0</v>
      </c>
      <c r="AJ402" s="19">
        <f t="shared" si="578"/>
        <v>0</v>
      </c>
      <c r="AK402" s="19">
        <f t="shared" si="578"/>
        <v>0</v>
      </c>
      <c r="AL402" s="454">
        <f t="shared" si="578"/>
        <v>0</v>
      </c>
      <c r="AM402" s="19">
        <f t="shared" si="578"/>
        <v>0</v>
      </c>
      <c r="AN402" s="19">
        <f t="shared" si="578"/>
        <v>0</v>
      </c>
      <c r="AO402" s="19">
        <f t="shared" si="578"/>
        <v>0</v>
      </c>
      <c r="AP402" s="19">
        <f t="shared" si="578"/>
        <v>0</v>
      </c>
      <c r="AQ402" s="454">
        <f t="shared" si="578"/>
        <v>0</v>
      </c>
      <c r="AR402" s="19">
        <f t="shared" si="578"/>
        <v>0</v>
      </c>
      <c r="AS402" s="19">
        <f t="shared" si="578"/>
        <v>0</v>
      </c>
      <c r="AT402" s="19">
        <f t="shared" si="578"/>
        <v>0</v>
      </c>
      <c r="AU402" s="454">
        <f t="shared" si="578"/>
        <v>0</v>
      </c>
      <c r="AX402" s="66"/>
      <c r="AY402" s="66"/>
      <c r="AZ402" s="66"/>
      <c r="BA402" s="66"/>
      <c r="BB402" s="66"/>
      <c r="BC402" s="66"/>
      <c r="BD402" s="66"/>
      <c r="BE402" s="66"/>
      <c r="BF402" s="66"/>
      <c r="BG402" s="66"/>
      <c r="BH402" s="66"/>
      <c r="BI402" s="66"/>
      <c r="BJ402" s="66"/>
      <c r="BK402" s="66"/>
      <c r="BL402" s="66"/>
      <c r="BM402" s="66"/>
      <c r="BN402" s="66"/>
      <c r="BO402" s="66"/>
      <c r="BP402" s="66"/>
      <c r="BQ402" s="66"/>
      <c r="BR402" s="66"/>
      <c r="BS402" s="66"/>
      <c r="BT402" s="66"/>
      <c r="BU402" s="66"/>
      <c r="BV402" s="66"/>
      <c r="BW402" s="66"/>
      <c r="BX402" s="66"/>
      <c r="BY402" s="66"/>
      <c r="BZ402" s="66"/>
      <c r="CA402" s="66"/>
      <c r="CB402" s="66"/>
      <c r="CC402" s="66"/>
      <c r="CD402" s="66"/>
      <c r="CE402" s="66"/>
      <c r="CF402" s="66"/>
      <c r="CG402" s="66"/>
      <c r="CH402" s="66"/>
      <c r="CI402" s="66"/>
      <c r="CJ402" s="66"/>
      <c r="CK402" s="66"/>
      <c r="CL402" s="66"/>
      <c r="CM402" s="66"/>
      <c r="CN402" s="66"/>
      <c r="CO402" s="66"/>
      <c r="CP402" s="66"/>
      <c r="CQ402" s="66"/>
      <c r="CR402" s="66"/>
      <c r="CS402" s="66"/>
      <c r="CT402" s="66"/>
      <c r="CU402" s="66"/>
      <c r="CV402" s="66"/>
      <c r="CW402" s="66"/>
      <c r="CX402" s="66"/>
      <c r="CY402" s="66"/>
      <c r="CZ402" s="66"/>
      <c r="DA402" s="66"/>
      <c r="DB402" s="66"/>
      <c r="DC402" s="66"/>
      <c r="DD402" s="66"/>
      <c r="DE402" s="66"/>
      <c r="DF402" s="66"/>
      <c r="DG402" s="66"/>
      <c r="DH402" s="66"/>
      <c r="DI402" s="66"/>
      <c r="DJ402" s="66"/>
      <c r="DK402" s="66"/>
      <c r="DL402" s="66"/>
      <c r="DM402" s="66"/>
      <c r="DN402" s="66"/>
      <c r="DO402" s="66"/>
      <c r="DP402" s="66"/>
    </row>
    <row r="403" spans="1:120" x14ac:dyDescent="0.25">
      <c r="A403" s="198" t="str">
        <f t="shared" si="579"/>
        <v>3A</v>
      </c>
      <c r="B403" s="343">
        <f t="shared" si="581"/>
        <v>5</v>
      </c>
      <c r="C403" s="19">
        <f t="shared" si="580"/>
        <v>0</v>
      </c>
      <c r="D403" s="19">
        <f t="shared" si="578"/>
        <v>0</v>
      </c>
      <c r="E403" s="19">
        <f t="shared" si="578"/>
        <v>0</v>
      </c>
      <c r="F403" s="19">
        <f t="shared" si="578"/>
        <v>0</v>
      </c>
      <c r="G403" s="454">
        <f t="shared" si="578"/>
        <v>0</v>
      </c>
      <c r="H403" s="19">
        <f t="shared" si="578"/>
        <v>0</v>
      </c>
      <c r="I403" s="19">
        <f t="shared" si="578"/>
        <v>0</v>
      </c>
      <c r="J403" s="19">
        <f t="shared" si="578"/>
        <v>0</v>
      </c>
      <c r="K403" s="454">
        <f t="shared" si="578"/>
        <v>0</v>
      </c>
      <c r="L403" s="19">
        <f t="shared" si="578"/>
        <v>0</v>
      </c>
      <c r="M403" s="19">
        <f t="shared" si="578"/>
        <v>0</v>
      </c>
      <c r="N403" s="19">
        <f t="shared" si="578"/>
        <v>0</v>
      </c>
      <c r="O403" s="19">
        <f t="shared" si="578"/>
        <v>0</v>
      </c>
      <c r="P403" s="454">
        <f t="shared" si="578"/>
        <v>0</v>
      </c>
      <c r="Q403" s="19">
        <f t="shared" si="578"/>
        <v>0</v>
      </c>
      <c r="R403" s="19">
        <f t="shared" si="578"/>
        <v>0</v>
      </c>
      <c r="S403" s="19">
        <f t="shared" si="578"/>
        <v>0</v>
      </c>
      <c r="T403" s="454">
        <f t="shared" si="578"/>
        <v>0</v>
      </c>
      <c r="U403" s="19">
        <f t="shared" si="578"/>
        <v>0</v>
      </c>
      <c r="V403" s="19">
        <f t="shared" si="578"/>
        <v>0</v>
      </c>
      <c r="W403" s="19">
        <f t="shared" si="578"/>
        <v>0</v>
      </c>
      <c r="X403" s="19">
        <f t="shared" si="578"/>
        <v>0</v>
      </c>
      <c r="Y403" s="454">
        <f t="shared" si="578"/>
        <v>0</v>
      </c>
      <c r="Z403" s="19">
        <f t="shared" si="578"/>
        <v>0</v>
      </c>
      <c r="AA403" s="19">
        <f t="shared" si="578"/>
        <v>0</v>
      </c>
      <c r="AB403" s="19">
        <f t="shared" si="578"/>
        <v>0</v>
      </c>
      <c r="AC403" s="454">
        <f t="shared" si="578"/>
        <v>0</v>
      </c>
      <c r="AD403" s="19">
        <f t="shared" si="578"/>
        <v>0</v>
      </c>
      <c r="AE403" s="19">
        <f t="shared" si="578"/>
        <v>0</v>
      </c>
      <c r="AF403" s="19">
        <f t="shared" si="578"/>
        <v>0</v>
      </c>
      <c r="AG403" s="19">
        <f t="shared" si="578"/>
        <v>0</v>
      </c>
      <c r="AH403" s="454">
        <f t="shared" si="578"/>
        <v>0</v>
      </c>
      <c r="AI403" s="19">
        <f t="shared" si="578"/>
        <v>0</v>
      </c>
      <c r="AJ403" s="19">
        <f t="shared" si="578"/>
        <v>0</v>
      </c>
      <c r="AK403" s="19">
        <f t="shared" si="578"/>
        <v>0</v>
      </c>
      <c r="AL403" s="454">
        <f t="shared" si="578"/>
        <v>0</v>
      </c>
      <c r="AM403" s="19">
        <f t="shared" si="578"/>
        <v>0</v>
      </c>
      <c r="AN403" s="19">
        <f t="shared" si="578"/>
        <v>0</v>
      </c>
      <c r="AO403" s="19">
        <f t="shared" si="578"/>
        <v>0</v>
      </c>
      <c r="AP403" s="19">
        <f t="shared" si="578"/>
        <v>0</v>
      </c>
      <c r="AQ403" s="454">
        <f t="shared" si="578"/>
        <v>0</v>
      </c>
      <c r="AR403" s="19">
        <f t="shared" si="578"/>
        <v>0</v>
      </c>
      <c r="AS403" s="19">
        <f t="shared" si="578"/>
        <v>0</v>
      </c>
      <c r="AT403" s="19">
        <f t="shared" si="578"/>
        <v>0</v>
      </c>
      <c r="AU403" s="454">
        <f t="shared" si="578"/>
        <v>0</v>
      </c>
      <c r="AX403" s="66"/>
      <c r="AY403" s="66"/>
      <c r="AZ403" s="66"/>
      <c r="BA403" s="66"/>
      <c r="BB403" s="66"/>
      <c r="BC403" s="66"/>
      <c r="BD403" s="66"/>
      <c r="BE403" s="66"/>
      <c r="BF403" s="66"/>
      <c r="BG403" s="66"/>
      <c r="BH403" s="66"/>
      <c r="BI403" s="66"/>
      <c r="BJ403" s="66"/>
      <c r="BK403" s="66"/>
      <c r="BL403" s="66"/>
      <c r="BM403" s="66"/>
      <c r="BN403" s="66"/>
      <c r="BO403" s="66"/>
      <c r="BP403" s="66"/>
      <c r="BQ403" s="66"/>
      <c r="BR403" s="66"/>
      <c r="BS403" s="66"/>
      <c r="BT403" s="66"/>
      <c r="BU403" s="66"/>
      <c r="BV403" s="66"/>
      <c r="BW403" s="66"/>
      <c r="BX403" s="66"/>
      <c r="BY403" s="66"/>
      <c r="BZ403" s="66"/>
      <c r="CA403" s="66"/>
      <c r="CB403" s="66"/>
      <c r="CC403" s="66"/>
      <c r="CD403" s="66"/>
      <c r="CE403" s="66"/>
      <c r="CF403" s="66"/>
      <c r="CG403" s="66"/>
      <c r="CH403" s="66"/>
      <c r="CI403" s="66"/>
      <c r="CJ403" s="66"/>
      <c r="CK403" s="66"/>
      <c r="CL403" s="66"/>
      <c r="CM403" s="66"/>
      <c r="CN403" s="66"/>
      <c r="CO403" s="66"/>
      <c r="CP403" s="66"/>
      <c r="CQ403" s="66"/>
      <c r="CR403" s="66"/>
      <c r="CS403" s="66"/>
      <c r="CT403" s="66"/>
      <c r="CU403" s="66"/>
      <c r="CV403" s="66"/>
      <c r="CW403" s="66"/>
      <c r="CX403" s="66"/>
      <c r="CY403" s="66"/>
      <c r="CZ403" s="66"/>
      <c r="DA403" s="66"/>
      <c r="DB403" s="66"/>
      <c r="DC403" s="66"/>
      <c r="DD403" s="66"/>
      <c r="DE403" s="66"/>
      <c r="DF403" s="66"/>
      <c r="DG403" s="66"/>
      <c r="DH403" s="66"/>
      <c r="DI403" s="66"/>
      <c r="DJ403" s="66"/>
      <c r="DK403" s="66"/>
      <c r="DL403" s="66"/>
      <c r="DM403" s="66"/>
      <c r="DN403" s="66"/>
      <c r="DO403" s="66"/>
      <c r="DP403" s="66"/>
    </row>
    <row r="404" spans="1:120" x14ac:dyDescent="0.25">
      <c r="A404" s="198" t="str">
        <f t="shared" si="579"/>
        <v>4A</v>
      </c>
      <c r="B404" s="343">
        <f t="shared" si="581"/>
        <v>6</v>
      </c>
      <c r="C404" s="19">
        <f t="shared" si="580"/>
        <v>0</v>
      </c>
      <c r="D404" s="19">
        <f t="shared" si="578"/>
        <v>0</v>
      </c>
      <c r="E404" s="19">
        <f t="shared" si="578"/>
        <v>0</v>
      </c>
      <c r="F404" s="19">
        <f t="shared" si="578"/>
        <v>0</v>
      </c>
      <c r="G404" s="454">
        <f t="shared" si="578"/>
        <v>0</v>
      </c>
      <c r="H404" s="19">
        <f t="shared" si="578"/>
        <v>0</v>
      </c>
      <c r="I404" s="19">
        <f t="shared" si="578"/>
        <v>0</v>
      </c>
      <c r="J404" s="19">
        <f t="shared" si="578"/>
        <v>0</v>
      </c>
      <c r="K404" s="454">
        <f t="shared" si="578"/>
        <v>0</v>
      </c>
      <c r="L404" s="19">
        <f t="shared" si="578"/>
        <v>0</v>
      </c>
      <c r="M404" s="19">
        <f t="shared" si="578"/>
        <v>0</v>
      </c>
      <c r="N404" s="19">
        <f t="shared" si="578"/>
        <v>0</v>
      </c>
      <c r="O404" s="19">
        <f t="shared" si="578"/>
        <v>0</v>
      </c>
      <c r="P404" s="454">
        <f t="shared" si="578"/>
        <v>0</v>
      </c>
      <c r="Q404" s="19">
        <f t="shared" si="578"/>
        <v>0</v>
      </c>
      <c r="R404" s="19">
        <f t="shared" si="578"/>
        <v>0</v>
      </c>
      <c r="S404" s="19">
        <f t="shared" si="578"/>
        <v>0</v>
      </c>
      <c r="T404" s="454">
        <f t="shared" si="578"/>
        <v>0</v>
      </c>
      <c r="U404" s="19">
        <f t="shared" si="578"/>
        <v>0</v>
      </c>
      <c r="V404" s="19">
        <f t="shared" si="578"/>
        <v>0</v>
      </c>
      <c r="W404" s="19">
        <f t="shared" si="578"/>
        <v>0</v>
      </c>
      <c r="X404" s="19">
        <f t="shared" si="578"/>
        <v>0</v>
      </c>
      <c r="Y404" s="454">
        <f t="shared" si="578"/>
        <v>0</v>
      </c>
      <c r="Z404" s="19">
        <f t="shared" si="578"/>
        <v>0</v>
      </c>
      <c r="AA404" s="19">
        <f t="shared" si="578"/>
        <v>0</v>
      </c>
      <c r="AB404" s="19">
        <f t="shared" si="578"/>
        <v>0</v>
      </c>
      <c r="AC404" s="454">
        <f t="shared" si="578"/>
        <v>0</v>
      </c>
      <c r="AD404" s="19">
        <f t="shared" si="578"/>
        <v>0</v>
      </c>
      <c r="AE404" s="19">
        <f t="shared" si="578"/>
        <v>0</v>
      </c>
      <c r="AF404" s="19">
        <f t="shared" si="578"/>
        <v>0</v>
      </c>
      <c r="AG404" s="19">
        <f t="shared" si="578"/>
        <v>0</v>
      </c>
      <c r="AH404" s="454">
        <f t="shared" si="578"/>
        <v>0</v>
      </c>
      <c r="AI404" s="19">
        <f t="shared" si="578"/>
        <v>0</v>
      </c>
      <c r="AJ404" s="19">
        <f t="shared" si="578"/>
        <v>0</v>
      </c>
      <c r="AK404" s="19">
        <f t="shared" si="578"/>
        <v>0</v>
      </c>
      <c r="AL404" s="454">
        <f t="shared" si="578"/>
        <v>0</v>
      </c>
      <c r="AM404" s="19">
        <f t="shared" ref="AM404:AM412" si="582">IF(INDEX($A$384:$AU$397,CH389,AM419)="X",CH389,0)</f>
        <v>0</v>
      </c>
      <c r="AN404" s="19">
        <f t="shared" ref="AN404:AN412" si="583">IF(INDEX($A$384:$AU$397,CI389,AN419)="X",CI389,0)</f>
        <v>0</v>
      </c>
      <c r="AO404" s="19">
        <f t="shared" ref="AO404:AO412" si="584">IF(INDEX($A$384:$AU$397,CJ389,AO419)="X",CJ389,0)</f>
        <v>0</v>
      </c>
      <c r="AP404" s="19">
        <f t="shared" ref="AP404:AP412" si="585">IF(INDEX($A$384:$AU$397,CK389,AP419)="X",CK389,0)</f>
        <v>0</v>
      </c>
      <c r="AQ404" s="454">
        <f t="shared" ref="AQ404:AQ412" si="586">IF(INDEX($A$384:$AU$397,CL389,AQ419)="X",CL389,0)</f>
        <v>0</v>
      </c>
      <c r="AR404" s="19">
        <f t="shared" ref="AR404:AR412" si="587">IF(INDEX($A$384:$AU$397,CM389,AR419)="X",CM389,0)</f>
        <v>0</v>
      </c>
      <c r="AS404" s="19">
        <f t="shared" ref="AS404:AS412" si="588">IF(INDEX($A$384:$AU$397,CN389,AS419)="X",CN389,0)</f>
        <v>0</v>
      </c>
      <c r="AT404" s="19">
        <f t="shared" ref="AT404:AT412" si="589">IF(INDEX($A$384:$AU$397,CO389,AT419)="X",CO389,0)</f>
        <v>0</v>
      </c>
      <c r="AU404" s="454">
        <f t="shared" ref="AU404:AU412" si="590">IF(INDEX($A$384:$AU$397,CP389,AU419)="X",CP389,0)</f>
        <v>0</v>
      </c>
      <c r="AX404" s="66"/>
      <c r="AY404" s="66"/>
      <c r="AZ404" s="66"/>
      <c r="BA404" s="66"/>
      <c r="BB404" s="66"/>
      <c r="BC404" s="66"/>
      <c r="BD404" s="66"/>
      <c r="BE404" s="66"/>
      <c r="BF404" s="66"/>
      <c r="BG404" s="66"/>
      <c r="BH404" s="66"/>
      <c r="BI404" s="66"/>
      <c r="BJ404" s="66"/>
      <c r="BK404" s="66"/>
      <c r="BL404" s="66"/>
      <c r="BM404" s="66"/>
      <c r="BN404" s="66"/>
      <c r="BO404" s="66"/>
      <c r="BP404" s="66"/>
      <c r="BQ404" s="66"/>
      <c r="BR404" s="66"/>
      <c r="BS404" s="66"/>
      <c r="BT404" s="66"/>
      <c r="BU404" s="66"/>
      <c r="BV404" s="66"/>
      <c r="BW404" s="66"/>
      <c r="BX404" s="66"/>
      <c r="BY404" s="66"/>
      <c r="BZ404" s="66"/>
      <c r="CA404" s="66"/>
      <c r="CB404" s="66"/>
      <c r="CC404" s="66"/>
      <c r="CD404" s="66"/>
      <c r="CE404" s="66"/>
      <c r="CF404" s="66"/>
      <c r="CG404" s="66"/>
      <c r="CH404" s="66"/>
      <c r="CI404" s="66"/>
      <c r="CJ404" s="66"/>
      <c r="CK404" s="66"/>
      <c r="CL404" s="66"/>
      <c r="CM404" s="66"/>
      <c r="CN404" s="66"/>
      <c r="CO404" s="66"/>
      <c r="CP404" s="66"/>
      <c r="CQ404" s="66"/>
      <c r="CR404" s="66"/>
      <c r="CS404" s="66"/>
      <c r="CT404" s="66"/>
      <c r="CU404" s="66"/>
      <c r="CV404" s="66"/>
      <c r="CW404" s="66"/>
      <c r="CX404" s="66"/>
      <c r="CY404" s="66"/>
      <c r="CZ404" s="66"/>
      <c r="DA404" s="66"/>
      <c r="DB404" s="66"/>
      <c r="DC404" s="66"/>
      <c r="DD404" s="66"/>
      <c r="DE404" s="66"/>
      <c r="DF404" s="66"/>
      <c r="DG404" s="66"/>
      <c r="DH404" s="66"/>
      <c r="DI404" s="66"/>
      <c r="DJ404" s="66"/>
      <c r="DK404" s="66"/>
      <c r="DL404" s="66"/>
      <c r="DM404" s="66"/>
      <c r="DN404" s="66"/>
      <c r="DO404" s="66"/>
      <c r="DP404" s="66"/>
    </row>
    <row r="405" spans="1:120" x14ac:dyDescent="0.25">
      <c r="A405" s="198" t="str">
        <f t="shared" si="579"/>
        <v>5A</v>
      </c>
      <c r="B405" s="343">
        <f t="shared" si="581"/>
        <v>7</v>
      </c>
      <c r="C405" s="19">
        <f t="shared" si="580"/>
        <v>0</v>
      </c>
      <c r="D405" s="19">
        <f t="shared" ref="D405:D412" si="591">IF(INDEX($A$384:$AU$397,AY390,D420)="X",AY390,0)</f>
        <v>0</v>
      </c>
      <c r="E405" s="19">
        <f t="shared" ref="E405:E412" si="592">IF(INDEX($A$384:$AU$397,AZ390,E420)="X",AZ390,0)</f>
        <v>0</v>
      </c>
      <c r="F405" s="19">
        <f t="shared" ref="F405:F412" si="593">IF(INDEX($A$384:$AU$397,BA390,F420)="X",BA390,0)</f>
        <v>0</v>
      </c>
      <c r="G405" s="454">
        <f t="shared" ref="G405:G412" si="594">IF(INDEX($A$384:$AU$397,BB390,G420)="X",BB390,0)</f>
        <v>0</v>
      </c>
      <c r="H405" s="19">
        <f t="shared" ref="H405:H412" si="595">IF(INDEX($A$384:$AU$397,BC390,H420)="X",BC390,0)</f>
        <v>0</v>
      </c>
      <c r="I405" s="19">
        <f t="shared" ref="I405:I412" si="596">IF(INDEX($A$384:$AU$397,BD390,I420)="X",BD390,0)</f>
        <v>0</v>
      </c>
      <c r="J405" s="19">
        <f t="shared" ref="J405:J412" si="597">IF(INDEX($A$384:$AU$397,BE390,J420)="X",BE390,0)</f>
        <v>0</v>
      </c>
      <c r="K405" s="454">
        <f t="shared" ref="K405:K412" si="598">IF(INDEX($A$384:$AU$397,BF390,K420)="X",BF390,0)</f>
        <v>0</v>
      </c>
      <c r="L405" s="19">
        <f t="shared" ref="L405:L412" si="599">IF(INDEX($A$384:$AU$397,BG390,L420)="X",BG390,0)</f>
        <v>0</v>
      </c>
      <c r="M405" s="19">
        <f t="shared" ref="M405:M412" si="600">IF(INDEX($A$384:$AU$397,BH390,M420)="X",BH390,0)</f>
        <v>0</v>
      </c>
      <c r="N405" s="19">
        <f t="shared" ref="N405:N412" si="601">IF(INDEX($A$384:$AU$397,BI390,N420)="X",BI390,0)</f>
        <v>0</v>
      </c>
      <c r="O405" s="19">
        <f t="shared" ref="O405:O412" si="602">IF(INDEX($A$384:$AU$397,BJ390,O420)="X",BJ390,0)</f>
        <v>0</v>
      </c>
      <c r="P405" s="454">
        <f t="shared" ref="P405:P412" si="603">IF(INDEX($A$384:$AU$397,BK390,P420)="X",BK390,0)</f>
        <v>0</v>
      </c>
      <c r="Q405" s="19">
        <f t="shared" ref="Q405:Q412" si="604">IF(INDEX($A$384:$AU$397,BL390,Q420)="X",BL390,0)</f>
        <v>0</v>
      </c>
      <c r="R405" s="19">
        <f t="shared" ref="R405:R412" si="605">IF(INDEX($A$384:$AU$397,BM390,R420)="X",BM390,0)</f>
        <v>0</v>
      </c>
      <c r="S405" s="19">
        <f t="shared" ref="S405:S412" si="606">IF(INDEX($A$384:$AU$397,BN390,S420)="X",BN390,0)</f>
        <v>0</v>
      </c>
      <c r="T405" s="454">
        <f t="shared" ref="T405:T412" si="607">IF(INDEX($A$384:$AU$397,BO390,T420)="X",BO390,0)</f>
        <v>0</v>
      </c>
      <c r="U405" s="19">
        <f t="shared" ref="U405:U412" si="608">IF(INDEX($A$384:$AU$397,BP390,U420)="X",BP390,0)</f>
        <v>0</v>
      </c>
      <c r="V405" s="19">
        <f t="shared" ref="V405:V412" si="609">IF(INDEX($A$384:$AU$397,BQ390,V420)="X",BQ390,0)</f>
        <v>0</v>
      </c>
      <c r="W405" s="19">
        <f t="shared" ref="W405:W412" si="610">IF(INDEX($A$384:$AU$397,BR390,W420)="X",BR390,0)</f>
        <v>0</v>
      </c>
      <c r="X405" s="19">
        <f t="shared" ref="X405:X412" si="611">IF(INDEX($A$384:$AU$397,BS390,X420)="X",BS390,0)</f>
        <v>0</v>
      </c>
      <c r="Y405" s="454">
        <f t="shared" ref="Y405:Y412" si="612">IF(INDEX($A$384:$AU$397,BT390,Y420)="X",BT390,0)</f>
        <v>0</v>
      </c>
      <c r="Z405" s="19">
        <f t="shared" ref="Z405:Z412" si="613">IF(INDEX($A$384:$AU$397,BU390,Z420)="X",BU390,0)</f>
        <v>0</v>
      </c>
      <c r="AA405" s="19">
        <f t="shared" ref="AA405:AA412" si="614">IF(INDEX($A$384:$AU$397,BV390,AA420)="X",BV390,0)</f>
        <v>0</v>
      </c>
      <c r="AB405" s="19">
        <f t="shared" ref="AB405:AB412" si="615">IF(INDEX($A$384:$AU$397,BW390,AB420)="X",BW390,0)</f>
        <v>0</v>
      </c>
      <c r="AC405" s="454">
        <f t="shared" ref="AC405:AC412" si="616">IF(INDEX($A$384:$AU$397,BX390,AC420)="X",BX390,0)</f>
        <v>0</v>
      </c>
      <c r="AD405" s="19">
        <f t="shared" ref="AD405:AD412" si="617">IF(INDEX($A$384:$AU$397,BY390,AD420)="X",BY390,0)</f>
        <v>0</v>
      </c>
      <c r="AE405" s="19">
        <f t="shared" ref="AE405:AE412" si="618">IF(INDEX($A$384:$AU$397,BZ390,AE420)="X",BZ390,0)</f>
        <v>0</v>
      </c>
      <c r="AF405" s="19">
        <f t="shared" ref="AF405:AF412" si="619">IF(INDEX($A$384:$AU$397,CA390,AF420)="X",CA390,0)</f>
        <v>0</v>
      </c>
      <c r="AG405" s="19">
        <f t="shared" ref="AG405:AG412" si="620">IF(INDEX($A$384:$AU$397,CB390,AG420)="X",CB390,0)</f>
        <v>0</v>
      </c>
      <c r="AH405" s="454">
        <f t="shared" ref="AH405:AH412" si="621">IF(INDEX($A$384:$AU$397,CC390,AH420)="X",CC390,0)</f>
        <v>0</v>
      </c>
      <c r="AI405" s="19">
        <f t="shared" ref="AI405:AI412" si="622">IF(INDEX($A$384:$AU$397,CD390,AI420)="X",CD390,0)</f>
        <v>0</v>
      </c>
      <c r="AJ405" s="19">
        <f t="shared" ref="AJ405:AJ412" si="623">IF(INDEX($A$384:$AU$397,CE390,AJ420)="X",CE390,0)</f>
        <v>0</v>
      </c>
      <c r="AK405" s="19">
        <f t="shared" ref="AK405:AK412" si="624">IF(INDEX($A$384:$AU$397,CF390,AK420)="X",CF390,0)</f>
        <v>0</v>
      </c>
      <c r="AL405" s="454">
        <f t="shared" ref="AL405:AL412" si="625">IF(INDEX($A$384:$AU$397,CG390,AL420)="X",CG390,0)</f>
        <v>0</v>
      </c>
      <c r="AM405" s="19">
        <f t="shared" si="582"/>
        <v>0</v>
      </c>
      <c r="AN405" s="19">
        <f t="shared" si="583"/>
        <v>0</v>
      </c>
      <c r="AO405" s="19">
        <f t="shared" si="584"/>
        <v>0</v>
      </c>
      <c r="AP405" s="19">
        <f t="shared" si="585"/>
        <v>0</v>
      </c>
      <c r="AQ405" s="454">
        <f t="shared" si="586"/>
        <v>0</v>
      </c>
      <c r="AR405" s="19">
        <f t="shared" si="587"/>
        <v>0</v>
      </c>
      <c r="AS405" s="19">
        <f t="shared" si="588"/>
        <v>0</v>
      </c>
      <c r="AT405" s="19">
        <f t="shared" si="589"/>
        <v>0</v>
      </c>
      <c r="AU405" s="454">
        <f t="shared" si="590"/>
        <v>0</v>
      </c>
      <c r="AX405" s="66"/>
      <c r="AY405" s="66"/>
      <c r="AZ405" s="66"/>
      <c r="BA405" s="66"/>
      <c r="BB405" s="66"/>
      <c r="BC405" s="66"/>
      <c r="BD405" s="66"/>
      <c r="BE405" s="66"/>
      <c r="BF405" s="66"/>
      <c r="BG405" s="66"/>
      <c r="BH405" s="66"/>
      <c r="BI405" s="66"/>
      <c r="BJ405" s="66"/>
      <c r="BK405" s="66"/>
      <c r="BL405" s="66"/>
      <c r="BM405" s="66"/>
      <c r="BN405" s="66"/>
      <c r="BO405" s="66"/>
      <c r="BP405" s="66"/>
      <c r="BQ405" s="66"/>
      <c r="BR405" s="66"/>
      <c r="BS405" s="66"/>
      <c r="BT405" s="66"/>
      <c r="BU405" s="66"/>
      <c r="BV405" s="66"/>
      <c r="BW405" s="66"/>
      <c r="BX405" s="66"/>
      <c r="BY405" s="66"/>
      <c r="BZ405" s="66"/>
      <c r="CA405" s="66"/>
      <c r="CB405" s="66"/>
      <c r="CC405" s="66"/>
      <c r="CD405" s="66"/>
      <c r="CE405" s="66"/>
      <c r="CF405" s="66"/>
      <c r="CG405" s="66"/>
      <c r="CH405" s="66"/>
      <c r="CI405" s="66"/>
      <c r="CJ405" s="66"/>
      <c r="CK405" s="66"/>
      <c r="CL405" s="66"/>
      <c r="CM405" s="66"/>
      <c r="CN405" s="66"/>
      <c r="CO405" s="66"/>
      <c r="CP405" s="66"/>
      <c r="CQ405" s="66"/>
      <c r="CR405" s="66"/>
      <c r="CS405" s="66"/>
      <c r="CT405" s="66"/>
      <c r="CU405" s="66"/>
      <c r="CV405" s="66"/>
      <c r="CW405" s="66"/>
      <c r="CX405" s="66"/>
      <c r="CY405" s="66"/>
      <c r="CZ405" s="66"/>
      <c r="DA405" s="66"/>
      <c r="DB405" s="66"/>
      <c r="DC405" s="66"/>
      <c r="DD405" s="66"/>
      <c r="DE405" s="66"/>
      <c r="DF405" s="66"/>
      <c r="DG405" s="66"/>
      <c r="DH405" s="66"/>
      <c r="DI405" s="66"/>
      <c r="DJ405" s="66"/>
      <c r="DK405" s="66"/>
      <c r="DL405" s="66"/>
      <c r="DM405" s="66"/>
      <c r="DN405" s="66"/>
      <c r="DO405" s="66"/>
      <c r="DP405" s="66"/>
    </row>
    <row r="406" spans="1:120" x14ac:dyDescent="0.25">
      <c r="A406" s="198" t="str">
        <f t="shared" si="579"/>
        <v>6A</v>
      </c>
      <c r="B406" s="343">
        <f t="shared" si="581"/>
        <v>8</v>
      </c>
      <c r="C406" s="19">
        <f t="shared" si="580"/>
        <v>0</v>
      </c>
      <c r="D406" s="19">
        <f t="shared" si="591"/>
        <v>0</v>
      </c>
      <c r="E406" s="19">
        <f t="shared" si="592"/>
        <v>0</v>
      </c>
      <c r="F406" s="19">
        <f t="shared" si="593"/>
        <v>0</v>
      </c>
      <c r="G406" s="454">
        <f t="shared" si="594"/>
        <v>0</v>
      </c>
      <c r="H406" s="19">
        <f t="shared" si="595"/>
        <v>0</v>
      </c>
      <c r="I406" s="19">
        <f t="shared" si="596"/>
        <v>0</v>
      </c>
      <c r="J406" s="19">
        <f t="shared" si="597"/>
        <v>0</v>
      </c>
      <c r="K406" s="454">
        <f t="shared" si="598"/>
        <v>0</v>
      </c>
      <c r="L406" s="19">
        <f t="shared" si="599"/>
        <v>0</v>
      </c>
      <c r="M406" s="19">
        <f t="shared" si="600"/>
        <v>0</v>
      </c>
      <c r="N406" s="19">
        <f t="shared" si="601"/>
        <v>0</v>
      </c>
      <c r="O406" s="19">
        <f t="shared" si="602"/>
        <v>0</v>
      </c>
      <c r="P406" s="454">
        <f t="shared" si="603"/>
        <v>0</v>
      </c>
      <c r="Q406" s="19">
        <f t="shared" si="604"/>
        <v>0</v>
      </c>
      <c r="R406" s="19">
        <f t="shared" si="605"/>
        <v>0</v>
      </c>
      <c r="S406" s="19">
        <f t="shared" si="606"/>
        <v>0</v>
      </c>
      <c r="T406" s="454">
        <f t="shared" si="607"/>
        <v>0</v>
      </c>
      <c r="U406" s="19">
        <f t="shared" si="608"/>
        <v>0</v>
      </c>
      <c r="V406" s="19">
        <f t="shared" si="609"/>
        <v>0</v>
      </c>
      <c r="W406" s="19">
        <f t="shared" si="610"/>
        <v>0</v>
      </c>
      <c r="X406" s="19">
        <f t="shared" si="611"/>
        <v>0</v>
      </c>
      <c r="Y406" s="454">
        <f t="shared" si="612"/>
        <v>0</v>
      </c>
      <c r="Z406" s="19">
        <f t="shared" si="613"/>
        <v>0</v>
      </c>
      <c r="AA406" s="19">
        <f t="shared" si="614"/>
        <v>0</v>
      </c>
      <c r="AB406" s="19">
        <f t="shared" si="615"/>
        <v>0</v>
      </c>
      <c r="AC406" s="454">
        <f t="shared" si="616"/>
        <v>0</v>
      </c>
      <c r="AD406" s="19">
        <f t="shared" si="617"/>
        <v>0</v>
      </c>
      <c r="AE406" s="19">
        <f t="shared" si="618"/>
        <v>0</v>
      </c>
      <c r="AF406" s="19">
        <f t="shared" si="619"/>
        <v>0</v>
      </c>
      <c r="AG406" s="19">
        <f t="shared" si="620"/>
        <v>0</v>
      </c>
      <c r="AH406" s="454">
        <f t="shared" si="621"/>
        <v>0</v>
      </c>
      <c r="AI406" s="19">
        <f t="shared" si="622"/>
        <v>0</v>
      </c>
      <c r="AJ406" s="19">
        <f t="shared" si="623"/>
        <v>0</v>
      </c>
      <c r="AK406" s="19">
        <f t="shared" si="624"/>
        <v>0</v>
      </c>
      <c r="AL406" s="454">
        <f t="shared" si="625"/>
        <v>0</v>
      </c>
      <c r="AM406" s="19">
        <f t="shared" si="582"/>
        <v>0</v>
      </c>
      <c r="AN406" s="19">
        <f t="shared" si="583"/>
        <v>0</v>
      </c>
      <c r="AO406" s="19">
        <f t="shared" si="584"/>
        <v>0</v>
      </c>
      <c r="AP406" s="19">
        <f t="shared" si="585"/>
        <v>0</v>
      </c>
      <c r="AQ406" s="454">
        <f t="shared" si="586"/>
        <v>0</v>
      </c>
      <c r="AR406" s="19">
        <f t="shared" si="587"/>
        <v>0</v>
      </c>
      <c r="AS406" s="19">
        <f t="shared" si="588"/>
        <v>0</v>
      </c>
      <c r="AT406" s="19">
        <f t="shared" si="589"/>
        <v>0</v>
      </c>
      <c r="AU406" s="454">
        <f t="shared" si="590"/>
        <v>0</v>
      </c>
      <c r="AX406" s="66"/>
      <c r="AY406" s="66"/>
      <c r="AZ406" s="66"/>
      <c r="BA406" s="66"/>
      <c r="BB406" s="66"/>
      <c r="BC406" s="66"/>
      <c r="BD406" s="66"/>
      <c r="BE406" s="66"/>
      <c r="BF406" s="66"/>
      <c r="BG406" s="66"/>
      <c r="BH406" s="66"/>
      <c r="BI406" s="66"/>
      <c r="BJ406" s="66"/>
      <c r="BK406" s="66"/>
      <c r="BL406" s="66"/>
      <c r="BM406" s="66"/>
      <c r="BN406" s="66"/>
      <c r="BO406" s="66"/>
      <c r="BP406" s="66"/>
      <c r="BQ406" s="66"/>
      <c r="BR406" s="66"/>
      <c r="BS406" s="66"/>
      <c r="BT406" s="66"/>
      <c r="BU406" s="66"/>
      <c r="BV406" s="66"/>
      <c r="BW406" s="66"/>
      <c r="BX406" s="66"/>
      <c r="BY406" s="66"/>
      <c r="BZ406" s="66"/>
      <c r="CA406" s="66"/>
      <c r="CB406" s="66"/>
      <c r="CC406" s="66"/>
      <c r="CD406" s="66"/>
      <c r="CE406" s="66"/>
      <c r="CF406" s="66"/>
      <c r="CG406" s="66"/>
      <c r="CH406" s="66"/>
      <c r="CI406" s="66"/>
      <c r="CJ406" s="66"/>
      <c r="CK406" s="66"/>
      <c r="CL406" s="66"/>
      <c r="CM406" s="66"/>
      <c r="CN406" s="66"/>
      <c r="CO406" s="66"/>
      <c r="CP406" s="66"/>
      <c r="CQ406" s="66"/>
      <c r="CR406" s="66"/>
      <c r="CS406" s="66"/>
      <c r="CT406" s="66"/>
      <c r="CU406" s="66"/>
      <c r="CV406" s="66"/>
      <c r="CW406" s="66"/>
      <c r="CX406" s="66"/>
      <c r="CY406" s="66"/>
      <c r="CZ406" s="66"/>
      <c r="DA406" s="66"/>
      <c r="DB406" s="66"/>
      <c r="DC406" s="66"/>
      <c r="DD406" s="66"/>
      <c r="DE406" s="66"/>
      <c r="DF406" s="66"/>
      <c r="DG406" s="66"/>
      <c r="DH406" s="66"/>
      <c r="DI406" s="66"/>
      <c r="DJ406" s="66"/>
      <c r="DK406" s="66"/>
      <c r="DL406" s="66"/>
      <c r="DM406" s="66"/>
      <c r="DN406" s="66"/>
      <c r="DO406" s="66"/>
      <c r="DP406" s="66"/>
    </row>
    <row r="407" spans="1:120" x14ac:dyDescent="0.25">
      <c r="A407" s="198" t="str">
        <f t="shared" si="579"/>
        <v>7A</v>
      </c>
      <c r="B407" s="343">
        <f t="shared" si="581"/>
        <v>9</v>
      </c>
      <c r="C407" s="19">
        <f t="shared" si="580"/>
        <v>0</v>
      </c>
      <c r="D407" s="19">
        <f t="shared" si="591"/>
        <v>0</v>
      </c>
      <c r="E407" s="19">
        <f t="shared" si="592"/>
        <v>0</v>
      </c>
      <c r="F407" s="19">
        <f t="shared" si="593"/>
        <v>0</v>
      </c>
      <c r="G407" s="454">
        <f t="shared" si="594"/>
        <v>0</v>
      </c>
      <c r="H407" s="19">
        <f t="shared" si="595"/>
        <v>0</v>
      </c>
      <c r="I407" s="19">
        <f t="shared" si="596"/>
        <v>0</v>
      </c>
      <c r="J407" s="19">
        <f t="shared" si="597"/>
        <v>0</v>
      </c>
      <c r="K407" s="454">
        <f t="shared" si="598"/>
        <v>0</v>
      </c>
      <c r="L407" s="19">
        <f t="shared" si="599"/>
        <v>0</v>
      </c>
      <c r="M407" s="19">
        <f t="shared" si="600"/>
        <v>0</v>
      </c>
      <c r="N407" s="19">
        <f t="shared" si="601"/>
        <v>0</v>
      </c>
      <c r="O407" s="19">
        <f t="shared" si="602"/>
        <v>0</v>
      </c>
      <c r="P407" s="454">
        <f t="shared" si="603"/>
        <v>0</v>
      </c>
      <c r="Q407" s="19">
        <f t="shared" si="604"/>
        <v>0</v>
      </c>
      <c r="R407" s="19">
        <f t="shared" si="605"/>
        <v>0</v>
      </c>
      <c r="S407" s="19">
        <f t="shared" si="606"/>
        <v>0</v>
      </c>
      <c r="T407" s="454">
        <f t="shared" si="607"/>
        <v>0</v>
      </c>
      <c r="U407" s="19">
        <f t="shared" si="608"/>
        <v>0</v>
      </c>
      <c r="V407" s="19">
        <f t="shared" si="609"/>
        <v>0</v>
      </c>
      <c r="W407" s="19">
        <f t="shared" si="610"/>
        <v>0</v>
      </c>
      <c r="X407" s="19">
        <f t="shared" si="611"/>
        <v>0</v>
      </c>
      <c r="Y407" s="454">
        <f t="shared" si="612"/>
        <v>0</v>
      </c>
      <c r="Z407" s="19">
        <f t="shared" si="613"/>
        <v>0</v>
      </c>
      <c r="AA407" s="19">
        <f t="shared" si="614"/>
        <v>0</v>
      </c>
      <c r="AB407" s="19">
        <f t="shared" si="615"/>
        <v>0</v>
      </c>
      <c r="AC407" s="454">
        <f t="shared" si="616"/>
        <v>0</v>
      </c>
      <c r="AD407" s="19">
        <f t="shared" si="617"/>
        <v>0</v>
      </c>
      <c r="AE407" s="19">
        <f t="shared" si="618"/>
        <v>0</v>
      </c>
      <c r="AF407" s="19">
        <f t="shared" si="619"/>
        <v>0</v>
      </c>
      <c r="AG407" s="19">
        <f t="shared" si="620"/>
        <v>0</v>
      </c>
      <c r="AH407" s="454">
        <f t="shared" si="621"/>
        <v>0</v>
      </c>
      <c r="AI407" s="19">
        <f t="shared" si="622"/>
        <v>0</v>
      </c>
      <c r="AJ407" s="19">
        <f t="shared" si="623"/>
        <v>0</v>
      </c>
      <c r="AK407" s="19">
        <f t="shared" si="624"/>
        <v>0</v>
      </c>
      <c r="AL407" s="454">
        <f t="shared" si="625"/>
        <v>0</v>
      </c>
      <c r="AM407" s="19">
        <f t="shared" si="582"/>
        <v>0</v>
      </c>
      <c r="AN407" s="19">
        <f t="shared" si="583"/>
        <v>0</v>
      </c>
      <c r="AO407" s="19">
        <f t="shared" si="584"/>
        <v>0</v>
      </c>
      <c r="AP407" s="19">
        <f t="shared" si="585"/>
        <v>0</v>
      </c>
      <c r="AQ407" s="454">
        <f t="shared" si="586"/>
        <v>0</v>
      </c>
      <c r="AR407" s="19">
        <f t="shared" si="587"/>
        <v>0</v>
      </c>
      <c r="AS407" s="19">
        <f t="shared" si="588"/>
        <v>0</v>
      </c>
      <c r="AT407" s="19">
        <f t="shared" si="589"/>
        <v>0</v>
      </c>
      <c r="AU407" s="454">
        <f t="shared" si="590"/>
        <v>0</v>
      </c>
      <c r="AX407" s="66"/>
      <c r="AY407" s="66"/>
      <c r="AZ407" s="66"/>
      <c r="BA407" s="66"/>
      <c r="BB407" s="66"/>
      <c r="BC407" s="66"/>
      <c r="BD407" s="66"/>
      <c r="BE407" s="66"/>
      <c r="BF407" s="66"/>
      <c r="BG407" s="66"/>
      <c r="BH407" s="66"/>
      <c r="BI407" s="66"/>
      <c r="BJ407" s="66"/>
      <c r="BK407" s="66"/>
      <c r="BL407" s="66"/>
      <c r="BM407" s="66"/>
      <c r="BN407" s="66"/>
      <c r="BO407" s="66"/>
      <c r="BP407" s="66"/>
      <c r="BQ407" s="66"/>
      <c r="BR407" s="66"/>
      <c r="BS407" s="66"/>
      <c r="BT407" s="66"/>
      <c r="BU407" s="66"/>
      <c r="BV407" s="66"/>
      <c r="BW407" s="66"/>
      <c r="BX407" s="66"/>
      <c r="BY407" s="66"/>
      <c r="BZ407" s="66"/>
      <c r="CA407" s="66"/>
      <c r="CB407" s="66"/>
      <c r="CC407" s="66"/>
      <c r="CD407" s="66"/>
      <c r="CE407" s="66"/>
      <c r="CF407" s="66"/>
      <c r="CG407" s="66"/>
      <c r="CH407" s="66"/>
      <c r="CI407" s="66"/>
      <c r="CJ407" s="66"/>
      <c r="CK407" s="66"/>
      <c r="CL407" s="66"/>
      <c r="CM407" s="66"/>
      <c r="CN407" s="66"/>
      <c r="CO407" s="66"/>
      <c r="CP407" s="66"/>
      <c r="CQ407" s="66"/>
      <c r="CR407" s="66"/>
      <c r="CS407" s="66"/>
      <c r="CT407" s="66"/>
      <c r="CU407" s="66"/>
      <c r="CV407" s="66"/>
      <c r="CW407" s="66"/>
      <c r="CX407" s="66"/>
      <c r="CY407" s="66"/>
      <c r="CZ407" s="66"/>
      <c r="DA407" s="66"/>
      <c r="DB407" s="66"/>
      <c r="DC407" s="66"/>
      <c r="DD407" s="66"/>
      <c r="DE407" s="66"/>
      <c r="DF407" s="66"/>
      <c r="DG407" s="66"/>
      <c r="DH407" s="66"/>
      <c r="DI407" s="66"/>
      <c r="DJ407" s="66"/>
      <c r="DK407" s="66"/>
      <c r="DL407" s="66"/>
      <c r="DM407" s="66"/>
      <c r="DN407" s="66"/>
      <c r="DO407" s="66"/>
      <c r="DP407" s="66"/>
    </row>
    <row r="408" spans="1:120" x14ac:dyDescent="0.25">
      <c r="A408" s="198" t="str">
        <f t="shared" si="579"/>
        <v>8A</v>
      </c>
      <c r="B408" s="343">
        <f t="shared" si="581"/>
        <v>10</v>
      </c>
      <c r="C408" s="19">
        <f t="shared" si="580"/>
        <v>0</v>
      </c>
      <c r="D408" s="19">
        <f t="shared" si="591"/>
        <v>0</v>
      </c>
      <c r="E408" s="19">
        <f t="shared" si="592"/>
        <v>0</v>
      </c>
      <c r="F408" s="19">
        <f t="shared" si="593"/>
        <v>0</v>
      </c>
      <c r="G408" s="454">
        <f t="shared" si="594"/>
        <v>0</v>
      </c>
      <c r="H408" s="19">
        <f t="shared" si="595"/>
        <v>0</v>
      </c>
      <c r="I408" s="19">
        <f t="shared" si="596"/>
        <v>0</v>
      </c>
      <c r="J408" s="19">
        <f t="shared" si="597"/>
        <v>0</v>
      </c>
      <c r="K408" s="454">
        <f t="shared" si="598"/>
        <v>0</v>
      </c>
      <c r="L408" s="19">
        <f t="shared" si="599"/>
        <v>0</v>
      </c>
      <c r="M408" s="19">
        <f t="shared" si="600"/>
        <v>0</v>
      </c>
      <c r="N408" s="19">
        <f t="shared" si="601"/>
        <v>0</v>
      </c>
      <c r="O408" s="19">
        <f t="shared" si="602"/>
        <v>0</v>
      </c>
      <c r="P408" s="454">
        <f t="shared" si="603"/>
        <v>0</v>
      </c>
      <c r="Q408" s="19">
        <f t="shared" si="604"/>
        <v>0</v>
      </c>
      <c r="R408" s="19">
        <f t="shared" si="605"/>
        <v>0</v>
      </c>
      <c r="S408" s="19">
        <f t="shared" si="606"/>
        <v>0</v>
      </c>
      <c r="T408" s="454">
        <f t="shared" si="607"/>
        <v>0</v>
      </c>
      <c r="U408" s="19">
        <f t="shared" si="608"/>
        <v>0</v>
      </c>
      <c r="V408" s="19">
        <f t="shared" si="609"/>
        <v>0</v>
      </c>
      <c r="W408" s="19">
        <f t="shared" si="610"/>
        <v>0</v>
      </c>
      <c r="X408" s="19">
        <f t="shared" si="611"/>
        <v>0</v>
      </c>
      <c r="Y408" s="454">
        <f t="shared" si="612"/>
        <v>0</v>
      </c>
      <c r="Z408" s="19">
        <f t="shared" si="613"/>
        <v>0</v>
      </c>
      <c r="AA408" s="19">
        <f t="shared" si="614"/>
        <v>0</v>
      </c>
      <c r="AB408" s="19">
        <f t="shared" si="615"/>
        <v>0</v>
      </c>
      <c r="AC408" s="454">
        <f t="shared" si="616"/>
        <v>0</v>
      </c>
      <c r="AD408" s="19">
        <f t="shared" si="617"/>
        <v>0</v>
      </c>
      <c r="AE408" s="19">
        <f t="shared" si="618"/>
        <v>0</v>
      </c>
      <c r="AF408" s="19">
        <f t="shared" si="619"/>
        <v>0</v>
      </c>
      <c r="AG408" s="19">
        <f t="shared" si="620"/>
        <v>0</v>
      </c>
      <c r="AH408" s="454">
        <f t="shared" si="621"/>
        <v>0</v>
      </c>
      <c r="AI408" s="19">
        <f t="shared" si="622"/>
        <v>0</v>
      </c>
      <c r="AJ408" s="19">
        <f t="shared" si="623"/>
        <v>0</v>
      </c>
      <c r="AK408" s="19">
        <f t="shared" si="624"/>
        <v>0</v>
      </c>
      <c r="AL408" s="454">
        <f t="shared" si="625"/>
        <v>0</v>
      </c>
      <c r="AM408" s="19">
        <f t="shared" si="582"/>
        <v>0</v>
      </c>
      <c r="AN408" s="19">
        <f t="shared" si="583"/>
        <v>0</v>
      </c>
      <c r="AO408" s="19">
        <f t="shared" si="584"/>
        <v>0</v>
      </c>
      <c r="AP408" s="19">
        <f t="shared" si="585"/>
        <v>0</v>
      </c>
      <c r="AQ408" s="454">
        <f t="shared" si="586"/>
        <v>0</v>
      </c>
      <c r="AR408" s="19">
        <f t="shared" si="587"/>
        <v>0</v>
      </c>
      <c r="AS408" s="19">
        <f t="shared" si="588"/>
        <v>0</v>
      </c>
      <c r="AT408" s="19">
        <f t="shared" si="589"/>
        <v>0</v>
      </c>
      <c r="AU408" s="454">
        <f t="shared" si="590"/>
        <v>0</v>
      </c>
      <c r="AX408" s="66"/>
      <c r="AY408" s="66"/>
      <c r="AZ408" s="66"/>
      <c r="BA408" s="66"/>
      <c r="BB408" s="66"/>
      <c r="BC408" s="66"/>
      <c r="BD408" s="66"/>
      <c r="BE408" s="66"/>
      <c r="BF408" s="66"/>
      <c r="BG408" s="66"/>
      <c r="BH408" s="66"/>
      <c r="BI408" s="66"/>
      <c r="BJ408" s="66"/>
      <c r="BK408" s="66"/>
      <c r="BL408" s="66"/>
      <c r="BM408" s="66"/>
      <c r="BN408" s="66"/>
      <c r="BO408" s="66"/>
      <c r="BP408" s="66"/>
      <c r="BQ408" s="66"/>
      <c r="BR408" s="66"/>
      <c r="BS408" s="66"/>
      <c r="BT408" s="66"/>
      <c r="BU408" s="66"/>
      <c r="BV408" s="66"/>
      <c r="BW408" s="66"/>
      <c r="BX408" s="66"/>
      <c r="BY408" s="66"/>
      <c r="BZ408" s="66"/>
      <c r="CA408" s="66"/>
      <c r="CB408" s="66"/>
      <c r="CC408" s="66"/>
      <c r="CD408" s="66"/>
      <c r="CE408" s="66"/>
      <c r="CF408" s="66"/>
      <c r="CG408" s="66"/>
      <c r="CH408" s="66"/>
      <c r="CI408" s="66"/>
      <c r="CJ408" s="66"/>
      <c r="CK408" s="66"/>
      <c r="CL408" s="66"/>
      <c r="CM408" s="66"/>
      <c r="CN408" s="66"/>
      <c r="CO408" s="66"/>
      <c r="CP408" s="66"/>
      <c r="CQ408" s="66"/>
      <c r="CR408" s="66"/>
      <c r="CS408" s="66"/>
      <c r="CT408" s="66"/>
      <c r="CU408" s="66"/>
      <c r="CV408" s="66"/>
      <c r="CW408" s="66"/>
      <c r="CX408" s="66"/>
      <c r="CY408" s="66"/>
      <c r="CZ408" s="66"/>
      <c r="DA408" s="66"/>
      <c r="DB408" s="66"/>
      <c r="DC408" s="66"/>
      <c r="DD408" s="66"/>
      <c r="DE408" s="66"/>
      <c r="DF408" s="66"/>
      <c r="DG408" s="66"/>
      <c r="DH408" s="66"/>
      <c r="DI408" s="66"/>
      <c r="DJ408" s="66"/>
      <c r="DK408" s="66"/>
      <c r="DL408" s="66"/>
      <c r="DM408" s="66"/>
      <c r="DN408" s="66"/>
      <c r="DO408" s="66"/>
      <c r="DP408" s="66"/>
    </row>
    <row r="409" spans="1:120" x14ac:dyDescent="0.25">
      <c r="A409" s="198" t="str">
        <f t="shared" si="579"/>
        <v>9A</v>
      </c>
      <c r="B409" s="343">
        <f t="shared" si="581"/>
        <v>11</v>
      </c>
      <c r="C409" s="19">
        <f t="shared" si="580"/>
        <v>0</v>
      </c>
      <c r="D409" s="19">
        <f t="shared" si="591"/>
        <v>0</v>
      </c>
      <c r="E409" s="19">
        <f t="shared" si="592"/>
        <v>0</v>
      </c>
      <c r="F409" s="19">
        <f t="shared" si="593"/>
        <v>0</v>
      </c>
      <c r="G409" s="454">
        <f t="shared" si="594"/>
        <v>0</v>
      </c>
      <c r="H409" s="19">
        <f t="shared" si="595"/>
        <v>0</v>
      </c>
      <c r="I409" s="19">
        <f t="shared" si="596"/>
        <v>0</v>
      </c>
      <c r="J409" s="19">
        <f t="shared" si="597"/>
        <v>0</v>
      </c>
      <c r="K409" s="454">
        <f t="shared" si="598"/>
        <v>0</v>
      </c>
      <c r="L409" s="19">
        <f t="shared" si="599"/>
        <v>0</v>
      </c>
      <c r="M409" s="19">
        <f t="shared" si="600"/>
        <v>0</v>
      </c>
      <c r="N409" s="19">
        <f t="shared" si="601"/>
        <v>0</v>
      </c>
      <c r="O409" s="19">
        <f t="shared" si="602"/>
        <v>0</v>
      </c>
      <c r="P409" s="454">
        <f t="shared" si="603"/>
        <v>0</v>
      </c>
      <c r="Q409" s="19">
        <f t="shared" si="604"/>
        <v>0</v>
      </c>
      <c r="R409" s="19">
        <f t="shared" si="605"/>
        <v>0</v>
      </c>
      <c r="S409" s="19">
        <f t="shared" si="606"/>
        <v>0</v>
      </c>
      <c r="T409" s="454">
        <f t="shared" si="607"/>
        <v>0</v>
      </c>
      <c r="U409" s="19">
        <f t="shared" si="608"/>
        <v>0</v>
      </c>
      <c r="V409" s="19">
        <f t="shared" si="609"/>
        <v>0</v>
      </c>
      <c r="W409" s="19">
        <f t="shared" si="610"/>
        <v>0</v>
      </c>
      <c r="X409" s="19">
        <f t="shared" si="611"/>
        <v>0</v>
      </c>
      <c r="Y409" s="454">
        <f t="shared" si="612"/>
        <v>0</v>
      </c>
      <c r="Z409" s="19">
        <f t="shared" si="613"/>
        <v>0</v>
      </c>
      <c r="AA409" s="19">
        <f t="shared" si="614"/>
        <v>0</v>
      </c>
      <c r="AB409" s="19">
        <f t="shared" si="615"/>
        <v>0</v>
      </c>
      <c r="AC409" s="454">
        <f t="shared" si="616"/>
        <v>0</v>
      </c>
      <c r="AD409" s="19">
        <f t="shared" si="617"/>
        <v>0</v>
      </c>
      <c r="AE409" s="19">
        <f t="shared" si="618"/>
        <v>0</v>
      </c>
      <c r="AF409" s="19">
        <f t="shared" si="619"/>
        <v>0</v>
      </c>
      <c r="AG409" s="19">
        <f t="shared" si="620"/>
        <v>0</v>
      </c>
      <c r="AH409" s="454">
        <f t="shared" si="621"/>
        <v>0</v>
      </c>
      <c r="AI409" s="19">
        <f t="shared" si="622"/>
        <v>0</v>
      </c>
      <c r="AJ409" s="19">
        <f t="shared" si="623"/>
        <v>0</v>
      </c>
      <c r="AK409" s="19">
        <f t="shared" si="624"/>
        <v>0</v>
      </c>
      <c r="AL409" s="454">
        <f t="shared" si="625"/>
        <v>0</v>
      </c>
      <c r="AM409" s="19">
        <f t="shared" si="582"/>
        <v>0</v>
      </c>
      <c r="AN409" s="19">
        <f t="shared" si="583"/>
        <v>0</v>
      </c>
      <c r="AO409" s="19">
        <f t="shared" si="584"/>
        <v>0</v>
      </c>
      <c r="AP409" s="19">
        <f t="shared" si="585"/>
        <v>0</v>
      </c>
      <c r="AQ409" s="454">
        <f t="shared" si="586"/>
        <v>0</v>
      </c>
      <c r="AR409" s="19">
        <f t="shared" si="587"/>
        <v>0</v>
      </c>
      <c r="AS409" s="19">
        <f t="shared" si="588"/>
        <v>0</v>
      </c>
      <c r="AT409" s="19">
        <f t="shared" si="589"/>
        <v>0</v>
      </c>
      <c r="AU409" s="454">
        <f t="shared" si="590"/>
        <v>0</v>
      </c>
      <c r="AX409" s="66"/>
      <c r="AY409" s="66"/>
      <c r="AZ409" s="66"/>
      <c r="BA409" s="66"/>
      <c r="BB409" s="66"/>
      <c r="BC409" s="66"/>
      <c r="BD409" s="66"/>
      <c r="BE409" s="66"/>
      <c r="BF409" s="66"/>
      <c r="BG409" s="66"/>
      <c r="BH409" s="66"/>
      <c r="BI409" s="66"/>
      <c r="BJ409" s="66"/>
      <c r="BK409" s="66"/>
      <c r="BL409" s="66"/>
      <c r="BM409" s="66"/>
      <c r="BN409" s="66"/>
      <c r="BO409" s="66"/>
      <c r="BP409" s="66"/>
      <c r="BQ409" s="66"/>
      <c r="BR409" s="66"/>
      <c r="BS409" s="66"/>
      <c r="BT409" s="66"/>
      <c r="BU409" s="66"/>
      <c r="BV409" s="66"/>
      <c r="BW409" s="66"/>
      <c r="BX409" s="66"/>
      <c r="BY409" s="66"/>
      <c r="BZ409" s="66"/>
      <c r="CA409" s="66"/>
      <c r="CB409" s="66"/>
      <c r="CC409" s="66"/>
      <c r="CD409" s="66"/>
      <c r="CE409" s="66"/>
      <c r="CF409" s="66"/>
      <c r="CG409" s="66"/>
      <c r="CH409" s="66"/>
      <c r="CI409" s="66"/>
      <c r="CJ409" s="66"/>
      <c r="CK409" s="66"/>
      <c r="CL409" s="66"/>
      <c r="CM409" s="66"/>
      <c r="CN409" s="66"/>
      <c r="CO409" s="66"/>
      <c r="CP409" s="66"/>
      <c r="CQ409" s="66"/>
      <c r="CR409" s="66"/>
      <c r="CS409" s="66"/>
      <c r="CT409" s="66"/>
      <c r="CU409" s="66"/>
      <c r="CV409" s="66"/>
      <c r="CW409" s="66"/>
      <c r="CX409" s="66"/>
      <c r="CY409" s="66"/>
      <c r="CZ409" s="66"/>
      <c r="DA409" s="66"/>
      <c r="DB409" s="66"/>
      <c r="DC409" s="66"/>
      <c r="DD409" s="66"/>
      <c r="DE409" s="66"/>
      <c r="DF409" s="66"/>
      <c r="DG409" s="66"/>
      <c r="DH409" s="66"/>
      <c r="DI409" s="66"/>
      <c r="DJ409" s="66"/>
      <c r="DK409" s="66"/>
      <c r="DL409" s="66"/>
      <c r="DM409" s="66"/>
      <c r="DN409" s="66"/>
      <c r="DO409" s="66"/>
      <c r="DP409" s="66"/>
    </row>
    <row r="410" spans="1:120" x14ac:dyDescent="0.25">
      <c r="A410" s="198" t="str">
        <f t="shared" si="579"/>
        <v>10A</v>
      </c>
      <c r="B410" s="343">
        <f t="shared" si="581"/>
        <v>12</v>
      </c>
      <c r="C410" s="19">
        <f t="shared" si="580"/>
        <v>0</v>
      </c>
      <c r="D410" s="19">
        <f t="shared" si="591"/>
        <v>0</v>
      </c>
      <c r="E410" s="19">
        <f t="shared" si="592"/>
        <v>0</v>
      </c>
      <c r="F410" s="19">
        <f t="shared" si="593"/>
        <v>0</v>
      </c>
      <c r="G410" s="454">
        <f t="shared" si="594"/>
        <v>0</v>
      </c>
      <c r="H410" s="19">
        <f t="shared" si="595"/>
        <v>0</v>
      </c>
      <c r="I410" s="19">
        <f t="shared" si="596"/>
        <v>0</v>
      </c>
      <c r="J410" s="19">
        <f t="shared" si="597"/>
        <v>0</v>
      </c>
      <c r="K410" s="454">
        <f t="shared" si="598"/>
        <v>0</v>
      </c>
      <c r="L410" s="19">
        <f t="shared" si="599"/>
        <v>0</v>
      </c>
      <c r="M410" s="19">
        <f t="shared" si="600"/>
        <v>0</v>
      </c>
      <c r="N410" s="19">
        <f t="shared" si="601"/>
        <v>0</v>
      </c>
      <c r="O410" s="19">
        <f t="shared" si="602"/>
        <v>0</v>
      </c>
      <c r="P410" s="454">
        <f t="shared" si="603"/>
        <v>0</v>
      </c>
      <c r="Q410" s="19">
        <f t="shared" si="604"/>
        <v>0</v>
      </c>
      <c r="R410" s="19">
        <f t="shared" si="605"/>
        <v>0</v>
      </c>
      <c r="S410" s="19">
        <f t="shared" si="606"/>
        <v>0</v>
      </c>
      <c r="T410" s="454">
        <f t="shared" si="607"/>
        <v>0</v>
      </c>
      <c r="U410" s="19">
        <f t="shared" si="608"/>
        <v>0</v>
      </c>
      <c r="V410" s="19">
        <f t="shared" si="609"/>
        <v>0</v>
      </c>
      <c r="W410" s="19">
        <f t="shared" si="610"/>
        <v>0</v>
      </c>
      <c r="X410" s="19">
        <f t="shared" si="611"/>
        <v>0</v>
      </c>
      <c r="Y410" s="454">
        <f t="shared" si="612"/>
        <v>0</v>
      </c>
      <c r="Z410" s="19">
        <f t="shared" si="613"/>
        <v>0</v>
      </c>
      <c r="AA410" s="19">
        <f t="shared" si="614"/>
        <v>0</v>
      </c>
      <c r="AB410" s="19">
        <f t="shared" si="615"/>
        <v>0</v>
      </c>
      <c r="AC410" s="454">
        <f t="shared" si="616"/>
        <v>0</v>
      </c>
      <c r="AD410" s="19">
        <f t="shared" si="617"/>
        <v>0</v>
      </c>
      <c r="AE410" s="19">
        <f t="shared" si="618"/>
        <v>0</v>
      </c>
      <c r="AF410" s="19">
        <f t="shared" si="619"/>
        <v>0</v>
      </c>
      <c r="AG410" s="19">
        <f t="shared" si="620"/>
        <v>0</v>
      </c>
      <c r="AH410" s="454">
        <f t="shared" si="621"/>
        <v>0</v>
      </c>
      <c r="AI410" s="19">
        <f t="shared" si="622"/>
        <v>0</v>
      </c>
      <c r="AJ410" s="19">
        <f t="shared" si="623"/>
        <v>0</v>
      </c>
      <c r="AK410" s="19">
        <f t="shared" si="624"/>
        <v>0</v>
      </c>
      <c r="AL410" s="454">
        <f t="shared" si="625"/>
        <v>0</v>
      </c>
      <c r="AM410" s="19">
        <f t="shared" si="582"/>
        <v>0</v>
      </c>
      <c r="AN410" s="19">
        <f t="shared" si="583"/>
        <v>0</v>
      </c>
      <c r="AO410" s="19">
        <f t="shared" si="584"/>
        <v>0</v>
      </c>
      <c r="AP410" s="19">
        <f t="shared" si="585"/>
        <v>0</v>
      </c>
      <c r="AQ410" s="454">
        <f t="shared" si="586"/>
        <v>0</v>
      </c>
      <c r="AR410" s="19">
        <f t="shared" si="587"/>
        <v>0</v>
      </c>
      <c r="AS410" s="19">
        <f t="shared" si="588"/>
        <v>0</v>
      </c>
      <c r="AT410" s="19">
        <f t="shared" si="589"/>
        <v>0</v>
      </c>
      <c r="AU410" s="454">
        <f t="shared" si="590"/>
        <v>0</v>
      </c>
      <c r="AX410" s="66"/>
      <c r="AY410" s="66"/>
      <c r="AZ410" s="66"/>
      <c r="BA410" s="66"/>
      <c r="BB410" s="66"/>
      <c r="BC410" s="66"/>
      <c r="BD410" s="66"/>
      <c r="BE410" s="66"/>
      <c r="BF410" s="66"/>
      <c r="BG410" s="66"/>
      <c r="BH410" s="66"/>
      <c r="BI410" s="66"/>
      <c r="BJ410" s="66"/>
      <c r="BK410" s="66"/>
      <c r="BL410" s="66"/>
      <c r="BM410" s="66"/>
      <c r="BN410" s="66"/>
      <c r="BO410" s="66"/>
      <c r="BP410" s="66"/>
      <c r="BQ410" s="66"/>
      <c r="BR410" s="66"/>
      <c r="BS410" s="66"/>
      <c r="BT410" s="66"/>
      <c r="BU410" s="66"/>
      <c r="BV410" s="66"/>
      <c r="BW410" s="66"/>
      <c r="BX410" s="66"/>
      <c r="BY410" s="66"/>
      <c r="BZ410" s="66"/>
      <c r="CA410" s="66"/>
      <c r="CB410" s="66"/>
      <c r="CC410" s="66"/>
      <c r="CD410" s="66"/>
      <c r="CE410" s="66"/>
      <c r="CF410" s="66"/>
      <c r="CG410" s="66"/>
      <c r="CH410" s="66"/>
      <c r="CI410" s="66"/>
      <c r="CJ410" s="66"/>
      <c r="CK410" s="66"/>
      <c r="CL410" s="66"/>
      <c r="CM410" s="66"/>
      <c r="CN410" s="66"/>
      <c r="CO410" s="66"/>
      <c r="CP410" s="66"/>
      <c r="CQ410" s="66"/>
      <c r="CR410" s="66"/>
      <c r="CS410" s="66"/>
      <c r="CT410" s="66"/>
      <c r="CU410" s="66"/>
      <c r="CV410" s="66"/>
      <c r="CW410" s="66"/>
      <c r="CX410" s="66"/>
      <c r="CY410" s="66"/>
      <c r="CZ410" s="66"/>
      <c r="DA410" s="66"/>
      <c r="DB410" s="66"/>
      <c r="DC410" s="66"/>
      <c r="DD410" s="66"/>
      <c r="DE410" s="66"/>
      <c r="DF410" s="66"/>
      <c r="DG410" s="66"/>
      <c r="DH410" s="66"/>
      <c r="DI410" s="66"/>
      <c r="DJ410" s="66"/>
      <c r="DK410" s="66"/>
      <c r="DL410" s="66"/>
      <c r="DM410" s="66"/>
      <c r="DN410" s="66"/>
      <c r="DO410" s="66"/>
      <c r="DP410" s="66"/>
    </row>
    <row r="411" spans="1:120" x14ac:dyDescent="0.25">
      <c r="A411" s="198" t="str">
        <f t="shared" si="579"/>
        <v>BTC</v>
      </c>
      <c r="B411" s="343">
        <f t="shared" si="581"/>
        <v>13</v>
      </c>
      <c r="C411" s="19">
        <f t="shared" si="580"/>
        <v>0</v>
      </c>
      <c r="D411" s="19">
        <f t="shared" si="591"/>
        <v>0</v>
      </c>
      <c r="E411" s="19">
        <f t="shared" si="592"/>
        <v>0</v>
      </c>
      <c r="F411" s="19">
        <f t="shared" si="593"/>
        <v>0</v>
      </c>
      <c r="G411" s="454">
        <f t="shared" si="594"/>
        <v>0</v>
      </c>
      <c r="H411" s="19">
        <f t="shared" si="595"/>
        <v>0</v>
      </c>
      <c r="I411" s="19">
        <f t="shared" si="596"/>
        <v>0</v>
      </c>
      <c r="J411" s="19">
        <f t="shared" si="597"/>
        <v>0</v>
      </c>
      <c r="K411" s="454">
        <f t="shared" si="598"/>
        <v>0</v>
      </c>
      <c r="L411" s="19">
        <f t="shared" si="599"/>
        <v>0</v>
      </c>
      <c r="M411" s="19">
        <f t="shared" si="600"/>
        <v>0</v>
      </c>
      <c r="N411" s="19">
        <f t="shared" si="601"/>
        <v>0</v>
      </c>
      <c r="O411" s="19">
        <f t="shared" si="602"/>
        <v>0</v>
      </c>
      <c r="P411" s="454">
        <f t="shared" si="603"/>
        <v>0</v>
      </c>
      <c r="Q411" s="19">
        <f t="shared" si="604"/>
        <v>0</v>
      </c>
      <c r="R411" s="19">
        <f t="shared" si="605"/>
        <v>0</v>
      </c>
      <c r="S411" s="19">
        <f t="shared" si="606"/>
        <v>0</v>
      </c>
      <c r="T411" s="454">
        <f t="shared" si="607"/>
        <v>0</v>
      </c>
      <c r="U411" s="19">
        <f t="shared" si="608"/>
        <v>0</v>
      </c>
      <c r="V411" s="19">
        <f t="shared" si="609"/>
        <v>0</v>
      </c>
      <c r="W411" s="19">
        <f t="shared" si="610"/>
        <v>0</v>
      </c>
      <c r="X411" s="19">
        <f t="shared" si="611"/>
        <v>0</v>
      </c>
      <c r="Y411" s="454">
        <f t="shared" si="612"/>
        <v>0</v>
      </c>
      <c r="Z411" s="19">
        <f t="shared" si="613"/>
        <v>0</v>
      </c>
      <c r="AA411" s="19">
        <f t="shared" si="614"/>
        <v>0</v>
      </c>
      <c r="AB411" s="19">
        <f t="shared" si="615"/>
        <v>0</v>
      </c>
      <c r="AC411" s="454">
        <f t="shared" si="616"/>
        <v>0</v>
      </c>
      <c r="AD411" s="19">
        <f t="shared" si="617"/>
        <v>0</v>
      </c>
      <c r="AE411" s="19">
        <f t="shared" si="618"/>
        <v>0</v>
      </c>
      <c r="AF411" s="19">
        <f t="shared" si="619"/>
        <v>0</v>
      </c>
      <c r="AG411" s="19">
        <f t="shared" si="620"/>
        <v>0</v>
      </c>
      <c r="AH411" s="454">
        <f t="shared" si="621"/>
        <v>0</v>
      </c>
      <c r="AI411" s="19">
        <f t="shared" si="622"/>
        <v>0</v>
      </c>
      <c r="AJ411" s="19">
        <f t="shared" si="623"/>
        <v>0</v>
      </c>
      <c r="AK411" s="19">
        <f t="shared" si="624"/>
        <v>0</v>
      </c>
      <c r="AL411" s="454">
        <f t="shared" si="625"/>
        <v>0</v>
      </c>
      <c r="AM411" s="19">
        <f t="shared" si="582"/>
        <v>0</v>
      </c>
      <c r="AN411" s="19">
        <f t="shared" si="583"/>
        <v>0</v>
      </c>
      <c r="AO411" s="19">
        <f t="shared" si="584"/>
        <v>0</v>
      </c>
      <c r="AP411" s="19">
        <f t="shared" si="585"/>
        <v>0</v>
      </c>
      <c r="AQ411" s="454">
        <f t="shared" si="586"/>
        <v>0</v>
      </c>
      <c r="AR411" s="19">
        <f t="shared" si="587"/>
        <v>0</v>
      </c>
      <c r="AS411" s="19">
        <f t="shared" si="588"/>
        <v>0</v>
      </c>
      <c r="AT411" s="19">
        <f t="shared" si="589"/>
        <v>0</v>
      </c>
      <c r="AU411" s="454">
        <f t="shared" si="590"/>
        <v>0</v>
      </c>
      <c r="AX411" s="66"/>
      <c r="AY411" s="66"/>
      <c r="AZ411" s="66"/>
      <c r="BA411" s="66"/>
      <c r="BB411" s="66"/>
      <c r="BC411" s="66"/>
      <c r="BD411" s="66"/>
      <c r="BE411" s="66"/>
      <c r="BF411" s="66"/>
      <c r="BG411" s="66"/>
      <c r="BH411" s="66"/>
      <c r="BI411" s="66"/>
      <c r="BJ411" s="66"/>
      <c r="BK411" s="66"/>
      <c r="BL411" s="66"/>
      <c r="BM411" s="66"/>
      <c r="BN411" s="66"/>
      <c r="BO411" s="66"/>
      <c r="BP411" s="66"/>
      <c r="BQ411" s="66"/>
      <c r="BR411" s="66"/>
      <c r="BS411" s="66"/>
      <c r="BT411" s="66"/>
      <c r="BU411" s="66"/>
      <c r="BV411" s="66"/>
      <c r="BW411" s="66"/>
      <c r="BX411" s="66"/>
      <c r="BY411" s="66"/>
      <c r="BZ411" s="66"/>
      <c r="CA411" s="66"/>
      <c r="CB411" s="66"/>
      <c r="CC411" s="66"/>
      <c r="CD411" s="66"/>
      <c r="CE411" s="66"/>
      <c r="CF411" s="66"/>
      <c r="CG411" s="66"/>
      <c r="CH411" s="66"/>
      <c r="CI411" s="66"/>
      <c r="CJ411" s="66"/>
      <c r="CK411" s="66"/>
      <c r="CL411" s="66"/>
      <c r="CM411" s="66"/>
      <c r="CN411" s="66"/>
      <c r="CO411" s="66"/>
      <c r="CP411" s="66"/>
      <c r="CQ411" s="66"/>
      <c r="CR411" s="66"/>
      <c r="CS411" s="66"/>
      <c r="CT411" s="66"/>
      <c r="CU411" s="66"/>
      <c r="CV411" s="66"/>
      <c r="CW411" s="66"/>
      <c r="CX411" s="66"/>
      <c r="CY411" s="66"/>
      <c r="CZ411" s="66"/>
      <c r="DA411" s="66"/>
      <c r="DB411" s="66"/>
      <c r="DC411" s="66"/>
      <c r="DD411" s="66"/>
      <c r="DE411" s="66"/>
      <c r="DF411" s="66"/>
      <c r="DG411" s="66"/>
      <c r="DH411" s="66"/>
      <c r="DI411" s="66"/>
      <c r="DJ411" s="66"/>
      <c r="DK411" s="66"/>
      <c r="DL411" s="66"/>
      <c r="DM411" s="66"/>
      <c r="DN411" s="66"/>
      <c r="DO411" s="66"/>
      <c r="DP411" s="66"/>
    </row>
    <row r="412" spans="1:120" x14ac:dyDescent="0.25">
      <c r="A412" s="198">
        <f t="shared" si="579"/>
        <v>0</v>
      </c>
      <c r="B412" s="343">
        <f t="shared" si="581"/>
        <v>14</v>
      </c>
      <c r="C412" s="19">
        <f t="shared" si="580"/>
        <v>0</v>
      </c>
      <c r="D412" s="19">
        <f t="shared" si="591"/>
        <v>0</v>
      </c>
      <c r="E412" s="19">
        <f t="shared" si="592"/>
        <v>0</v>
      </c>
      <c r="F412" s="19">
        <f t="shared" si="593"/>
        <v>0</v>
      </c>
      <c r="G412" s="454">
        <f t="shared" si="594"/>
        <v>0</v>
      </c>
      <c r="H412" s="19">
        <f t="shared" si="595"/>
        <v>0</v>
      </c>
      <c r="I412" s="19">
        <f t="shared" si="596"/>
        <v>0</v>
      </c>
      <c r="J412" s="19">
        <f t="shared" si="597"/>
        <v>0</v>
      </c>
      <c r="K412" s="454">
        <f t="shared" si="598"/>
        <v>0</v>
      </c>
      <c r="L412" s="19">
        <f t="shared" si="599"/>
        <v>0</v>
      </c>
      <c r="M412" s="19">
        <f t="shared" si="600"/>
        <v>0</v>
      </c>
      <c r="N412" s="19">
        <f t="shared" si="601"/>
        <v>0</v>
      </c>
      <c r="O412" s="19">
        <f t="shared" si="602"/>
        <v>0</v>
      </c>
      <c r="P412" s="454">
        <f t="shared" si="603"/>
        <v>0</v>
      </c>
      <c r="Q412" s="19">
        <f t="shared" si="604"/>
        <v>0</v>
      </c>
      <c r="R412" s="19">
        <f t="shared" si="605"/>
        <v>0</v>
      </c>
      <c r="S412" s="19">
        <f t="shared" si="606"/>
        <v>0</v>
      </c>
      <c r="T412" s="454">
        <f t="shared" si="607"/>
        <v>0</v>
      </c>
      <c r="U412" s="19">
        <f t="shared" si="608"/>
        <v>0</v>
      </c>
      <c r="V412" s="19">
        <f t="shared" si="609"/>
        <v>0</v>
      </c>
      <c r="W412" s="19">
        <f t="shared" si="610"/>
        <v>0</v>
      </c>
      <c r="X412" s="19">
        <f t="shared" si="611"/>
        <v>0</v>
      </c>
      <c r="Y412" s="454">
        <f t="shared" si="612"/>
        <v>0</v>
      </c>
      <c r="Z412" s="19">
        <f t="shared" si="613"/>
        <v>0</v>
      </c>
      <c r="AA412" s="19">
        <f t="shared" si="614"/>
        <v>0</v>
      </c>
      <c r="AB412" s="19">
        <f t="shared" si="615"/>
        <v>0</v>
      </c>
      <c r="AC412" s="454">
        <f t="shared" si="616"/>
        <v>0</v>
      </c>
      <c r="AD412" s="19">
        <f t="shared" si="617"/>
        <v>0</v>
      </c>
      <c r="AE412" s="19">
        <f t="shared" si="618"/>
        <v>0</v>
      </c>
      <c r="AF412" s="19">
        <f t="shared" si="619"/>
        <v>0</v>
      </c>
      <c r="AG412" s="19">
        <f t="shared" si="620"/>
        <v>0</v>
      </c>
      <c r="AH412" s="454">
        <f t="shared" si="621"/>
        <v>0</v>
      </c>
      <c r="AI412" s="19">
        <f t="shared" si="622"/>
        <v>0</v>
      </c>
      <c r="AJ412" s="19">
        <f t="shared" si="623"/>
        <v>0</v>
      </c>
      <c r="AK412" s="19">
        <f t="shared" si="624"/>
        <v>0</v>
      </c>
      <c r="AL412" s="454">
        <f t="shared" si="625"/>
        <v>0</v>
      </c>
      <c r="AM412" s="19">
        <f t="shared" si="582"/>
        <v>0</v>
      </c>
      <c r="AN412" s="19">
        <f t="shared" si="583"/>
        <v>0</v>
      </c>
      <c r="AO412" s="19">
        <f t="shared" si="584"/>
        <v>0</v>
      </c>
      <c r="AP412" s="19">
        <f t="shared" si="585"/>
        <v>0</v>
      </c>
      <c r="AQ412" s="454">
        <f t="shared" si="586"/>
        <v>0</v>
      </c>
      <c r="AR412" s="19">
        <f t="shared" si="587"/>
        <v>0</v>
      </c>
      <c r="AS412" s="19">
        <f t="shared" si="588"/>
        <v>0</v>
      </c>
      <c r="AT412" s="19">
        <f t="shared" si="589"/>
        <v>0</v>
      </c>
      <c r="AU412" s="454">
        <f t="shared" si="590"/>
        <v>0</v>
      </c>
      <c r="AX412" s="66"/>
      <c r="AY412" s="66"/>
      <c r="AZ412" s="66"/>
      <c r="BA412" s="66"/>
      <c r="BB412" s="66"/>
      <c r="BC412" s="66"/>
      <c r="BD412" s="66"/>
      <c r="BE412" s="66"/>
      <c r="BF412" s="66"/>
      <c r="BG412" s="66"/>
      <c r="BH412" s="66"/>
      <c r="BI412" s="66"/>
      <c r="BJ412" s="66"/>
      <c r="BK412" s="66"/>
      <c r="BL412" s="66"/>
      <c r="BM412" s="66"/>
      <c r="BN412" s="66"/>
      <c r="BO412" s="66"/>
      <c r="BP412" s="66"/>
      <c r="BQ412" s="66"/>
      <c r="BR412" s="66"/>
      <c r="BS412" s="66"/>
      <c r="BT412" s="66"/>
      <c r="BU412" s="66"/>
      <c r="BV412" s="66"/>
      <c r="BW412" s="66"/>
      <c r="BX412" s="66"/>
      <c r="BY412" s="66"/>
      <c r="BZ412" s="66"/>
      <c r="CA412" s="66"/>
      <c r="CB412" s="66"/>
      <c r="CC412" s="66"/>
      <c r="CD412" s="66"/>
      <c r="CE412" s="66"/>
      <c r="CF412" s="66"/>
      <c r="CG412" s="66"/>
      <c r="CH412" s="66"/>
      <c r="CI412" s="66"/>
      <c r="CJ412" s="66"/>
      <c r="CK412" s="66"/>
      <c r="CL412" s="66"/>
      <c r="CM412" s="66"/>
      <c r="CN412" s="66"/>
      <c r="CO412" s="66"/>
      <c r="CP412" s="66"/>
      <c r="CQ412" s="66"/>
      <c r="CR412" s="66"/>
      <c r="CS412" s="66"/>
      <c r="CT412" s="66"/>
      <c r="CU412" s="66"/>
      <c r="CV412" s="66"/>
      <c r="CW412" s="66"/>
      <c r="CX412" s="66"/>
      <c r="CY412" s="66"/>
      <c r="CZ412" s="66"/>
      <c r="DA412" s="66"/>
      <c r="DB412" s="66"/>
      <c r="DC412" s="66"/>
      <c r="DD412" s="66"/>
      <c r="DE412" s="66"/>
      <c r="DF412" s="66"/>
      <c r="DG412" s="66"/>
      <c r="DH412" s="66"/>
      <c r="DI412" s="66"/>
      <c r="DJ412" s="66"/>
      <c r="DK412" s="66"/>
      <c r="DL412" s="66"/>
      <c r="DM412" s="66"/>
      <c r="DN412" s="66"/>
      <c r="DO412" s="66"/>
      <c r="DP412" s="66"/>
    </row>
    <row r="413" spans="1:120" x14ac:dyDescent="0.25">
      <c r="AX413" s="66"/>
      <c r="AY413" s="66"/>
      <c r="AZ413" s="66"/>
      <c r="BA413" s="66"/>
      <c r="BB413" s="66"/>
      <c r="BC413" s="66"/>
      <c r="BD413" s="66"/>
      <c r="BE413" s="66"/>
      <c r="BF413" s="66"/>
      <c r="BG413" s="66"/>
      <c r="BH413" s="66"/>
      <c r="BI413" s="66"/>
      <c r="BJ413" s="66"/>
      <c r="BK413" s="66"/>
      <c r="BL413" s="66"/>
      <c r="BM413" s="66"/>
      <c r="BN413" s="66"/>
      <c r="BO413" s="66"/>
      <c r="BP413" s="66"/>
      <c r="BQ413" s="66"/>
      <c r="BR413" s="66"/>
      <c r="BS413" s="66"/>
      <c r="BT413" s="66"/>
      <c r="BU413" s="66"/>
      <c r="BV413" s="66"/>
      <c r="BW413" s="66"/>
      <c r="BX413" s="66"/>
      <c r="BY413" s="66"/>
      <c r="BZ413" s="66"/>
      <c r="CA413" s="66"/>
      <c r="CB413" s="66"/>
      <c r="CC413" s="66"/>
      <c r="CD413" s="66"/>
      <c r="CE413" s="66"/>
      <c r="CF413" s="66"/>
      <c r="CG413" s="66"/>
      <c r="CH413" s="66"/>
      <c r="CI413" s="66"/>
      <c r="CJ413" s="66"/>
      <c r="CK413" s="66"/>
      <c r="CL413" s="66"/>
      <c r="CM413" s="66"/>
      <c r="CN413" s="66"/>
      <c r="CO413" s="66"/>
      <c r="CP413" s="66"/>
      <c r="CQ413" s="66"/>
      <c r="CR413" s="66"/>
      <c r="CS413" s="66"/>
      <c r="CT413" s="66"/>
      <c r="CU413" s="66"/>
      <c r="CV413" s="66"/>
      <c r="CW413" s="66"/>
      <c r="CX413" s="66"/>
      <c r="CY413" s="66"/>
      <c r="CZ413" s="66"/>
      <c r="DA413" s="66"/>
      <c r="DB413" s="66"/>
      <c r="DC413" s="66"/>
      <c r="DD413" s="66"/>
      <c r="DE413" s="66"/>
      <c r="DF413" s="66"/>
      <c r="DG413" s="66"/>
      <c r="DH413" s="66"/>
      <c r="DI413" s="66"/>
      <c r="DJ413" s="66"/>
      <c r="DK413" s="66"/>
      <c r="DL413" s="66"/>
      <c r="DM413" s="66"/>
      <c r="DN413" s="66"/>
      <c r="DO413" s="66"/>
      <c r="DP413" s="66"/>
    </row>
    <row r="414" spans="1:120" x14ac:dyDescent="0.25">
      <c r="B414" s="343">
        <v>1</v>
      </c>
      <c r="C414" s="198">
        <v>3</v>
      </c>
      <c r="D414" s="198">
        <f>C414+1</f>
        <v>4</v>
      </c>
      <c r="E414" s="198">
        <f t="shared" ref="E414:AU420" si="626">D414+1</f>
        <v>5</v>
      </c>
      <c r="F414" s="198">
        <f t="shared" si="626"/>
        <v>6</v>
      </c>
      <c r="G414" s="465">
        <f t="shared" si="626"/>
        <v>7</v>
      </c>
      <c r="H414" s="198">
        <f t="shared" si="626"/>
        <v>8</v>
      </c>
      <c r="I414" s="198">
        <f t="shared" si="626"/>
        <v>9</v>
      </c>
      <c r="J414" s="198">
        <f t="shared" si="626"/>
        <v>10</v>
      </c>
      <c r="K414" s="465">
        <f t="shared" si="626"/>
        <v>11</v>
      </c>
      <c r="L414" s="198">
        <f t="shared" si="626"/>
        <v>12</v>
      </c>
      <c r="M414" s="198">
        <f t="shared" si="626"/>
        <v>13</v>
      </c>
      <c r="N414" s="198">
        <f t="shared" si="626"/>
        <v>14</v>
      </c>
      <c r="O414" s="198">
        <f t="shared" si="626"/>
        <v>15</v>
      </c>
      <c r="P414" s="465">
        <f t="shared" si="626"/>
        <v>16</v>
      </c>
      <c r="Q414" s="198">
        <f t="shared" si="626"/>
        <v>17</v>
      </c>
      <c r="R414" s="198">
        <f t="shared" si="626"/>
        <v>18</v>
      </c>
      <c r="S414" s="198">
        <f t="shared" si="626"/>
        <v>19</v>
      </c>
      <c r="T414" s="465">
        <f t="shared" si="626"/>
        <v>20</v>
      </c>
      <c r="U414" s="198">
        <f t="shared" si="626"/>
        <v>21</v>
      </c>
      <c r="V414" s="198">
        <f t="shared" si="626"/>
        <v>22</v>
      </c>
      <c r="W414" s="198">
        <f t="shared" si="626"/>
        <v>23</v>
      </c>
      <c r="X414" s="198">
        <f t="shared" si="626"/>
        <v>24</v>
      </c>
      <c r="Y414" s="465">
        <f t="shared" si="626"/>
        <v>25</v>
      </c>
      <c r="Z414" s="198">
        <f t="shared" si="626"/>
        <v>26</v>
      </c>
      <c r="AA414" s="198">
        <f t="shared" si="626"/>
        <v>27</v>
      </c>
      <c r="AB414" s="198">
        <f t="shared" si="626"/>
        <v>28</v>
      </c>
      <c r="AC414" s="465">
        <f t="shared" si="626"/>
        <v>29</v>
      </c>
      <c r="AD414" s="198">
        <f t="shared" si="626"/>
        <v>30</v>
      </c>
      <c r="AE414" s="198">
        <f t="shared" si="626"/>
        <v>31</v>
      </c>
      <c r="AF414" s="198">
        <f t="shared" si="626"/>
        <v>32</v>
      </c>
      <c r="AG414" s="198">
        <f t="shared" si="626"/>
        <v>33</v>
      </c>
      <c r="AH414" s="465">
        <f t="shared" si="626"/>
        <v>34</v>
      </c>
      <c r="AI414" s="198">
        <f t="shared" si="626"/>
        <v>35</v>
      </c>
      <c r="AJ414" s="198">
        <f t="shared" si="626"/>
        <v>36</v>
      </c>
      <c r="AK414" s="198">
        <f t="shared" si="626"/>
        <v>37</v>
      </c>
      <c r="AL414" s="465">
        <f t="shared" si="626"/>
        <v>38</v>
      </c>
      <c r="AM414" s="198">
        <f t="shared" si="626"/>
        <v>39</v>
      </c>
      <c r="AN414" s="198">
        <f t="shared" si="626"/>
        <v>40</v>
      </c>
      <c r="AO414" s="198">
        <f t="shared" si="626"/>
        <v>41</v>
      </c>
      <c r="AP414" s="198">
        <f t="shared" si="626"/>
        <v>42</v>
      </c>
      <c r="AQ414" s="465">
        <f t="shared" si="626"/>
        <v>43</v>
      </c>
      <c r="AR414" s="198">
        <f t="shared" si="626"/>
        <v>44</v>
      </c>
      <c r="AS414" s="198">
        <f t="shared" si="626"/>
        <v>45</v>
      </c>
      <c r="AT414" s="198">
        <f t="shared" si="626"/>
        <v>46</v>
      </c>
      <c r="AU414" s="465">
        <f t="shared" si="626"/>
        <v>47</v>
      </c>
      <c r="AX414" s="66"/>
      <c r="AY414" s="66"/>
      <c r="AZ414" s="66"/>
      <c r="BA414" s="66"/>
      <c r="BB414" s="66"/>
      <c r="BC414" s="66"/>
      <c r="BD414" s="66"/>
      <c r="BE414" s="66"/>
      <c r="BF414" s="66"/>
      <c r="BG414" s="66"/>
      <c r="BH414" s="66"/>
      <c r="BI414" s="66"/>
      <c r="BJ414" s="66"/>
      <c r="BK414" s="66"/>
      <c r="BL414" s="66"/>
      <c r="BM414" s="66"/>
      <c r="BN414" s="66"/>
      <c r="BO414" s="66"/>
      <c r="BP414" s="66"/>
      <c r="BQ414" s="66"/>
      <c r="BR414" s="66"/>
      <c r="BS414" s="66"/>
      <c r="BT414" s="66"/>
      <c r="BU414" s="66"/>
      <c r="BV414" s="66"/>
      <c r="BW414" s="66"/>
      <c r="BX414" s="66"/>
      <c r="BY414" s="66"/>
      <c r="BZ414" s="66"/>
      <c r="CA414" s="66"/>
      <c r="CB414" s="66"/>
      <c r="CC414" s="66"/>
      <c r="CD414" s="66"/>
      <c r="CE414" s="66"/>
      <c r="CF414" s="66"/>
      <c r="CG414" s="66"/>
      <c r="CH414" s="66"/>
      <c r="CI414" s="66"/>
      <c r="CJ414" s="66"/>
      <c r="CK414" s="66"/>
      <c r="CL414" s="66"/>
      <c r="CM414" s="66"/>
      <c r="CN414" s="66"/>
      <c r="CO414" s="66"/>
      <c r="CP414" s="66"/>
      <c r="CQ414" s="66"/>
      <c r="CR414" s="66"/>
      <c r="CS414" s="66"/>
      <c r="CT414" s="66"/>
      <c r="CU414" s="66"/>
      <c r="CV414" s="66"/>
      <c r="CW414" s="66"/>
      <c r="CX414" s="66"/>
      <c r="CY414" s="66"/>
      <c r="CZ414" s="66"/>
      <c r="DA414" s="66"/>
      <c r="DB414" s="66"/>
      <c r="DC414" s="66"/>
      <c r="DD414" s="66"/>
      <c r="DE414" s="66"/>
      <c r="DF414" s="66"/>
      <c r="DG414" s="66"/>
      <c r="DH414" s="66"/>
      <c r="DI414" s="66"/>
      <c r="DJ414" s="66"/>
      <c r="DK414" s="66"/>
      <c r="DL414" s="66"/>
      <c r="DM414" s="66"/>
      <c r="DN414" s="66"/>
      <c r="DO414" s="66"/>
      <c r="DP414" s="66"/>
    </row>
    <row r="415" spans="1:120" x14ac:dyDescent="0.25">
      <c r="B415" s="343">
        <f>B414+1</f>
        <v>2</v>
      </c>
      <c r="C415" s="198">
        <f>C414</f>
        <v>3</v>
      </c>
      <c r="D415" s="198">
        <f t="shared" ref="D415:S427" si="627">C415+1</f>
        <v>4</v>
      </c>
      <c r="E415" s="198">
        <f t="shared" si="627"/>
        <v>5</v>
      </c>
      <c r="F415" s="198">
        <f t="shared" si="627"/>
        <v>6</v>
      </c>
      <c r="G415" s="465">
        <f t="shared" si="627"/>
        <v>7</v>
      </c>
      <c r="H415" s="198">
        <f t="shared" si="627"/>
        <v>8</v>
      </c>
      <c r="I415" s="198">
        <f t="shared" si="627"/>
        <v>9</v>
      </c>
      <c r="J415" s="198">
        <f t="shared" si="627"/>
        <v>10</v>
      </c>
      <c r="K415" s="465">
        <f t="shared" si="627"/>
        <v>11</v>
      </c>
      <c r="L415" s="198">
        <f t="shared" si="627"/>
        <v>12</v>
      </c>
      <c r="M415" s="198">
        <f t="shared" si="627"/>
        <v>13</v>
      </c>
      <c r="N415" s="198">
        <f t="shared" si="627"/>
        <v>14</v>
      </c>
      <c r="O415" s="198">
        <f t="shared" si="627"/>
        <v>15</v>
      </c>
      <c r="P415" s="465">
        <f t="shared" si="627"/>
        <v>16</v>
      </c>
      <c r="Q415" s="198">
        <f t="shared" si="627"/>
        <v>17</v>
      </c>
      <c r="R415" s="198">
        <f t="shared" si="627"/>
        <v>18</v>
      </c>
      <c r="S415" s="198">
        <f t="shared" si="627"/>
        <v>19</v>
      </c>
      <c r="T415" s="465">
        <f t="shared" si="626"/>
        <v>20</v>
      </c>
      <c r="U415" s="198">
        <f t="shared" si="626"/>
        <v>21</v>
      </c>
      <c r="V415" s="198">
        <f t="shared" si="626"/>
        <v>22</v>
      </c>
      <c r="W415" s="198">
        <f t="shared" si="626"/>
        <v>23</v>
      </c>
      <c r="X415" s="198">
        <f t="shared" si="626"/>
        <v>24</v>
      </c>
      <c r="Y415" s="465">
        <f t="shared" si="626"/>
        <v>25</v>
      </c>
      <c r="Z415" s="198">
        <f t="shared" si="626"/>
        <v>26</v>
      </c>
      <c r="AA415" s="198">
        <f t="shared" si="626"/>
        <v>27</v>
      </c>
      <c r="AB415" s="198">
        <f t="shared" si="626"/>
        <v>28</v>
      </c>
      <c r="AC415" s="465">
        <f t="shared" si="626"/>
        <v>29</v>
      </c>
      <c r="AD415" s="198">
        <f t="shared" si="626"/>
        <v>30</v>
      </c>
      <c r="AE415" s="198">
        <f t="shared" si="626"/>
        <v>31</v>
      </c>
      <c r="AF415" s="198">
        <f t="shared" si="626"/>
        <v>32</v>
      </c>
      <c r="AG415" s="198">
        <f t="shared" si="626"/>
        <v>33</v>
      </c>
      <c r="AH415" s="465">
        <f t="shared" si="626"/>
        <v>34</v>
      </c>
      <c r="AI415" s="198">
        <f t="shared" si="626"/>
        <v>35</v>
      </c>
      <c r="AJ415" s="198">
        <f t="shared" si="626"/>
        <v>36</v>
      </c>
      <c r="AK415" s="198">
        <f t="shared" si="626"/>
        <v>37</v>
      </c>
      <c r="AL415" s="465">
        <f t="shared" si="626"/>
        <v>38</v>
      </c>
      <c r="AM415" s="198">
        <f t="shared" si="626"/>
        <v>39</v>
      </c>
      <c r="AN415" s="198">
        <f t="shared" si="626"/>
        <v>40</v>
      </c>
      <c r="AO415" s="198">
        <f t="shared" si="626"/>
        <v>41</v>
      </c>
      <c r="AP415" s="198">
        <f t="shared" si="626"/>
        <v>42</v>
      </c>
      <c r="AQ415" s="465">
        <f t="shared" si="626"/>
        <v>43</v>
      </c>
      <c r="AR415" s="198">
        <f t="shared" si="626"/>
        <v>44</v>
      </c>
      <c r="AS415" s="198">
        <f t="shared" si="626"/>
        <v>45</v>
      </c>
      <c r="AT415" s="198">
        <f t="shared" si="626"/>
        <v>46</v>
      </c>
      <c r="AU415" s="465">
        <f t="shared" si="626"/>
        <v>47</v>
      </c>
      <c r="AX415" s="66"/>
      <c r="AY415" s="66"/>
      <c r="AZ415" s="66"/>
      <c r="BA415" s="66"/>
      <c r="BB415" s="66"/>
      <c r="BC415" s="66"/>
      <c r="BD415" s="66"/>
      <c r="BE415" s="66"/>
      <c r="BF415" s="66"/>
      <c r="BG415" s="66"/>
      <c r="BH415" s="66"/>
      <c r="BI415" s="66"/>
      <c r="BJ415" s="66"/>
      <c r="BK415" s="66"/>
      <c r="BL415" s="66"/>
      <c r="BM415" s="66"/>
      <c r="BN415" s="66"/>
      <c r="BO415" s="66"/>
      <c r="BP415" s="66"/>
      <c r="BQ415" s="66"/>
      <c r="BR415" s="66"/>
      <c r="BS415" s="66"/>
      <c r="BT415" s="66"/>
      <c r="BU415" s="66"/>
      <c r="BV415" s="66"/>
      <c r="BW415" s="66"/>
      <c r="BX415" s="66"/>
      <c r="BY415" s="66"/>
      <c r="BZ415" s="66"/>
      <c r="CA415" s="66"/>
      <c r="CB415" s="66"/>
      <c r="CC415" s="66"/>
      <c r="CD415" s="66"/>
      <c r="CE415" s="66"/>
      <c r="CF415" s="66"/>
      <c r="CG415" s="66"/>
      <c r="CH415" s="66"/>
      <c r="CI415" s="66"/>
      <c r="CJ415" s="66"/>
      <c r="CK415" s="66"/>
      <c r="CL415" s="66"/>
      <c r="CM415" s="66"/>
      <c r="CN415" s="66"/>
      <c r="CO415" s="66"/>
      <c r="CP415" s="66"/>
      <c r="CQ415" s="66"/>
      <c r="CR415" s="66"/>
      <c r="CS415" s="66"/>
      <c r="CT415" s="66"/>
      <c r="CU415" s="66"/>
      <c r="CV415" s="66"/>
      <c r="CW415" s="66"/>
      <c r="CX415" s="66"/>
      <c r="CY415" s="66"/>
      <c r="CZ415" s="66"/>
      <c r="DA415" s="66"/>
      <c r="DB415" s="66"/>
      <c r="DC415" s="66"/>
      <c r="DD415" s="66"/>
      <c r="DE415" s="66"/>
      <c r="DF415" s="66"/>
      <c r="DG415" s="66"/>
      <c r="DH415" s="66"/>
      <c r="DI415" s="66"/>
      <c r="DJ415" s="66"/>
      <c r="DK415" s="66"/>
      <c r="DL415" s="66"/>
      <c r="DM415" s="66"/>
      <c r="DN415" s="66"/>
      <c r="DO415" s="66"/>
      <c r="DP415" s="66"/>
    </row>
    <row r="416" spans="1:120" x14ac:dyDescent="0.25">
      <c r="B416" s="343">
        <f t="shared" ref="B416:B427" si="628">B415+1</f>
        <v>3</v>
      </c>
      <c r="C416" s="198">
        <f t="shared" ref="C416:C427" si="629">C415</f>
        <v>3</v>
      </c>
      <c r="D416" s="198">
        <f t="shared" si="627"/>
        <v>4</v>
      </c>
      <c r="E416" s="198">
        <f t="shared" si="626"/>
        <v>5</v>
      </c>
      <c r="F416" s="198">
        <f t="shared" si="626"/>
        <v>6</v>
      </c>
      <c r="G416" s="465">
        <f t="shared" si="626"/>
        <v>7</v>
      </c>
      <c r="H416" s="198">
        <f t="shared" si="626"/>
        <v>8</v>
      </c>
      <c r="I416" s="198">
        <f t="shared" si="626"/>
        <v>9</v>
      </c>
      <c r="J416" s="198">
        <f t="shared" si="626"/>
        <v>10</v>
      </c>
      <c r="K416" s="465">
        <f t="shared" si="626"/>
        <v>11</v>
      </c>
      <c r="L416" s="198">
        <f t="shared" si="626"/>
        <v>12</v>
      </c>
      <c r="M416" s="198">
        <f t="shared" si="626"/>
        <v>13</v>
      </c>
      <c r="N416" s="198">
        <f t="shared" si="626"/>
        <v>14</v>
      </c>
      <c r="O416" s="198">
        <f t="shared" si="626"/>
        <v>15</v>
      </c>
      <c r="P416" s="465">
        <f t="shared" si="626"/>
        <v>16</v>
      </c>
      <c r="Q416" s="198">
        <f t="shared" si="626"/>
        <v>17</v>
      </c>
      <c r="R416" s="198">
        <f t="shared" si="626"/>
        <v>18</v>
      </c>
      <c r="S416" s="198">
        <f t="shared" si="626"/>
        <v>19</v>
      </c>
      <c r="T416" s="465">
        <f t="shared" si="626"/>
        <v>20</v>
      </c>
      <c r="U416" s="198">
        <f t="shared" si="626"/>
        <v>21</v>
      </c>
      <c r="V416" s="198">
        <f t="shared" si="626"/>
        <v>22</v>
      </c>
      <c r="W416" s="198">
        <f t="shared" si="626"/>
        <v>23</v>
      </c>
      <c r="X416" s="198">
        <f t="shared" si="626"/>
        <v>24</v>
      </c>
      <c r="Y416" s="465">
        <f t="shared" si="626"/>
        <v>25</v>
      </c>
      <c r="Z416" s="198">
        <f t="shared" si="626"/>
        <v>26</v>
      </c>
      <c r="AA416" s="198">
        <f t="shared" si="626"/>
        <v>27</v>
      </c>
      <c r="AB416" s="198">
        <f t="shared" si="626"/>
        <v>28</v>
      </c>
      <c r="AC416" s="465">
        <f t="shared" si="626"/>
        <v>29</v>
      </c>
      <c r="AD416" s="198">
        <f t="shared" si="626"/>
        <v>30</v>
      </c>
      <c r="AE416" s="198">
        <f t="shared" si="626"/>
        <v>31</v>
      </c>
      <c r="AF416" s="198">
        <f t="shared" si="626"/>
        <v>32</v>
      </c>
      <c r="AG416" s="198">
        <f t="shared" si="626"/>
        <v>33</v>
      </c>
      <c r="AH416" s="465">
        <f t="shared" si="626"/>
        <v>34</v>
      </c>
      <c r="AI416" s="198">
        <f t="shared" si="626"/>
        <v>35</v>
      </c>
      <c r="AJ416" s="198">
        <f t="shared" si="626"/>
        <v>36</v>
      </c>
      <c r="AK416" s="198">
        <f t="shared" si="626"/>
        <v>37</v>
      </c>
      <c r="AL416" s="465">
        <f t="shared" si="626"/>
        <v>38</v>
      </c>
      <c r="AM416" s="198">
        <f t="shared" si="626"/>
        <v>39</v>
      </c>
      <c r="AN416" s="198">
        <f t="shared" si="626"/>
        <v>40</v>
      </c>
      <c r="AO416" s="198">
        <f t="shared" si="626"/>
        <v>41</v>
      </c>
      <c r="AP416" s="198">
        <f t="shared" si="626"/>
        <v>42</v>
      </c>
      <c r="AQ416" s="465">
        <f t="shared" si="626"/>
        <v>43</v>
      </c>
      <c r="AR416" s="198">
        <f t="shared" si="626"/>
        <v>44</v>
      </c>
      <c r="AS416" s="198">
        <f t="shared" si="626"/>
        <v>45</v>
      </c>
      <c r="AT416" s="198">
        <f t="shared" si="626"/>
        <v>46</v>
      </c>
      <c r="AU416" s="465">
        <f t="shared" si="626"/>
        <v>47</v>
      </c>
      <c r="AX416" s="66"/>
      <c r="AY416" s="66"/>
      <c r="AZ416" s="66"/>
      <c r="BA416" s="66"/>
      <c r="BB416" s="66"/>
      <c r="BC416" s="66"/>
      <c r="BD416" s="66"/>
      <c r="BE416" s="66"/>
      <c r="BF416" s="66"/>
      <c r="BG416" s="66"/>
      <c r="BH416" s="66"/>
      <c r="BI416" s="66"/>
      <c r="BJ416" s="66"/>
      <c r="BK416" s="66"/>
      <c r="BL416" s="66"/>
      <c r="BM416" s="66"/>
      <c r="BN416" s="66"/>
      <c r="BO416" s="66"/>
      <c r="BP416" s="66"/>
      <c r="BQ416" s="66"/>
      <c r="BR416" s="66"/>
      <c r="BS416" s="66"/>
      <c r="BT416" s="66"/>
      <c r="BU416" s="66"/>
      <c r="BV416" s="66"/>
      <c r="BW416" s="66"/>
      <c r="BX416" s="66"/>
      <c r="BY416" s="66"/>
      <c r="BZ416" s="66"/>
      <c r="CA416" s="66"/>
      <c r="CB416" s="66"/>
      <c r="CC416" s="66"/>
      <c r="CD416" s="66"/>
      <c r="CE416" s="66"/>
      <c r="CF416" s="66"/>
      <c r="CG416" s="66"/>
      <c r="CH416" s="66"/>
      <c r="CI416" s="66"/>
      <c r="CJ416" s="66"/>
      <c r="CK416" s="66"/>
      <c r="CL416" s="66"/>
      <c r="CM416" s="66"/>
      <c r="CN416" s="66"/>
      <c r="CO416" s="66"/>
      <c r="CP416" s="66"/>
      <c r="CQ416" s="66"/>
      <c r="CR416" s="66"/>
      <c r="CS416" s="66"/>
      <c r="CT416" s="66"/>
      <c r="CU416" s="66"/>
      <c r="CV416" s="66"/>
      <c r="CW416" s="66"/>
      <c r="CX416" s="66"/>
      <c r="CY416" s="66"/>
      <c r="CZ416" s="66"/>
      <c r="DA416" s="66"/>
      <c r="DB416" s="66"/>
      <c r="DC416" s="66"/>
      <c r="DD416" s="66"/>
      <c r="DE416" s="66"/>
      <c r="DF416" s="66"/>
      <c r="DG416" s="66"/>
      <c r="DH416" s="66"/>
      <c r="DI416" s="66"/>
      <c r="DJ416" s="66"/>
      <c r="DK416" s="66"/>
      <c r="DL416" s="66"/>
      <c r="DM416" s="66"/>
      <c r="DN416" s="66"/>
      <c r="DO416" s="66"/>
      <c r="DP416" s="66"/>
    </row>
    <row r="417" spans="2:120" x14ac:dyDescent="0.25">
      <c r="B417" s="343">
        <f t="shared" si="628"/>
        <v>4</v>
      </c>
      <c r="C417" s="198">
        <f t="shared" si="629"/>
        <v>3</v>
      </c>
      <c r="D417" s="198">
        <f t="shared" si="627"/>
        <v>4</v>
      </c>
      <c r="E417" s="198">
        <f t="shared" si="626"/>
        <v>5</v>
      </c>
      <c r="F417" s="198">
        <f t="shared" si="626"/>
        <v>6</v>
      </c>
      <c r="G417" s="465">
        <f t="shared" si="626"/>
        <v>7</v>
      </c>
      <c r="H417" s="198">
        <f t="shared" si="626"/>
        <v>8</v>
      </c>
      <c r="I417" s="198">
        <f t="shared" si="626"/>
        <v>9</v>
      </c>
      <c r="J417" s="198">
        <f t="shared" si="626"/>
        <v>10</v>
      </c>
      <c r="K417" s="465">
        <f t="shared" si="626"/>
        <v>11</v>
      </c>
      <c r="L417" s="198">
        <f t="shared" si="626"/>
        <v>12</v>
      </c>
      <c r="M417" s="198">
        <f t="shared" si="626"/>
        <v>13</v>
      </c>
      <c r="N417" s="198">
        <f t="shared" si="626"/>
        <v>14</v>
      </c>
      <c r="O417" s="198">
        <f t="shared" si="626"/>
        <v>15</v>
      </c>
      <c r="P417" s="465">
        <f t="shared" si="626"/>
        <v>16</v>
      </c>
      <c r="Q417" s="198">
        <f t="shared" si="626"/>
        <v>17</v>
      </c>
      <c r="R417" s="198">
        <f t="shared" si="626"/>
        <v>18</v>
      </c>
      <c r="S417" s="198">
        <f t="shared" si="626"/>
        <v>19</v>
      </c>
      <c r="T417" s="465">
        <f t="shared" si="626"/>
        <v>20</v>
      </c>
      <c r="U417" s="198">
        <f t="shared" si="626"/>
        <v>21</v>
      </c>
      <c r="V417" s="198">
        <f t="shared" si="626"/>
        <v>22</v>
      </c>
      <c r="W417" s="198">
        <f t="shared" si="626"/>
        <v>23</v>
      </c>
      <c r="X417" s="198">
        <f t="shared" si="626"/>
        <v>24</v>
      </c>
      <c r="Y417" s="465">
        <f t="shared" si="626"/>
        <v>25</v>
      </c>
      <c r="Z417" s="198">
        <f t="shared" si="626"/>
        <v>26</v>
      </c>
      <c r="AA417" s="198">
        <f t="shared" si="626"/>
        <v>27</v>
      </c>
      <c r="AB417" s="198">
        <f t="shared" si="626"/>
        <v>28</v>
      </c>
      <c r="AC417" s="465">
        <f t="shared" si="626"/>
        <v>29</v>
      </c>
      <c r="AD417" s="198">
        <f t="shared" si="626"/>
        <v>30</v>
      </c>
      <c r="AE417" s="198">
        <f t="shared" si="626"/>
        <v>31</v>
      </c>
      <c r="AF417" s="198">
        <f t="shared" si="626"/>
        <v>32</v>
      </c>
      <c r="AG417" s="198">
        <f t="shared" si="626"/>
        <v>33</v>
      </c>
      <c r="AH417" s="465">
        <f t="shared" si="626"/>
        <v>34</v>
      </c>
      <c r="AI417" s="198">
        <f t="shared" si="626"/>
        <v>35</v>
      </c>
      <c r="AJ417" s="198">
        <f t="shared" si="626"/>
        <v>36</v>
      </c>
      <c r="AK417" s="198">
        <f t="shared" si="626"/>
        <v>37</v>
      </c>
      <c r="AL417" s="465">
        <f t="shared" si="626"/>
        <v>38</v>
      </c>
      <c r="AM417" s="198">
        <f t="shared" si="626"/>
        <v>39</v>
      </c>
      <c r="AN417" s="198">
        <f t="shared" si="626"/>
        <v>40</v>
      </c>
      <c r="AO417" s="198">
        <f t="shared" si="626"/>
        <v>41</v>
      </c>
      <c r="AP417" s="198">
        <f t="shared" si="626"/>
        <v>42</v>
      </c>
      <c r="AQ417" s="465">
        <f t="shared" si="626"/>
        <v>43</v>
      </c>
      <c r="AR417" s="198">
        <f t="shared" si="626"/>
        <v>44</v>
      </c>
      <c r="AS417" s="198">
        <f t="shared" si="626"/>
        <v>45</v>
      </c>
      <c r="AT417" s="198">
        <f t="shared" si="626"/>
        <v>46</v>
      </c>
      <c r="AU417" s="465">
        <f t="shared" si="626"/>
        <v>47</v>
      </c>
      <c r="AX417" s="66"/>
      <c r="AY417" s="66"/>
      <c r="AZ417" s="66"/>
      <c r="BA417" s="66"/>
      <c r="BB417" s="66"/>
      <c r="BC417" s="66"/>
      <c r="BD417" s="66"/>
      <c r="BE417" s="66"/>
      <c r="BF417" s="66"/>
      <c r="BG417" s="66"/>
      <c r="BH417" s="66"/>
      <c r="BI417" s="66"/>
      <c r="BJ417" s="66"/>
      <c r="BK417" s="66"/>
      <c r="BL417" s="66"/>
      <c r="BM417" s="66"/>
      <c r="BN417" s="66"/>
      <c r="BO417" s="66"/>
      <c r="BP417" s="66"/>
      <c r="BQ417" s="66"/>
      <c r="BR417" s="66"/>
      <c r="BS417" s="66"/>
      <c r="BT417" s="66"/>
      <c r="BU417" s="66"/>
      <c r="BV417" s="66"/>
      <c r="BW417" s="66"/>
      <c r="BX417" s="66"/>
      <c r="BY417" s="66"/>
      <c r="BZ417" s="66"/>
      <c r="CA417" s="66"/>
      <c r="CB417" s="66"/>
      <c r="CC417" s="66"/>
      <c r="CD417" s="66"/>
      <c r="CE417" s="66"/>
      <c r="CF417" s="66"/>
      <c r="CG417" s="66"/>
      <c r="CH417" s="66"/>
      <c r="CI417" s="66"/>
      <c r="CJ417" s="66"/>
      <c r="CK417" s="66"/>
      <c r="CL417" s="66"/>
      <c r="CM417" s="66"/>
      <c r="CN417" s="66"/>
      <c r="CO417" s="66"/>
      <c r="CP417" s="66"/>
      <c r="CQ417" s="66"/>
      <c r="CR417" s="66"/>
      <c r="CS417" s="66"/>
      <c r="CT417" s="66"/>
      <c r="CU417" s="66"/>
      <c r="CV417" s="66"/>
      <c r="CW417" s="66"/>
      <c r="CX417" s="66"/>
      <c r="CY417" s="66"/>
      <c r="CZ417" s="66"/>
      <c r="DA417" s="66"/>
      <c r="DB417" s="66"/>
      <c r="DC417" s="66"/>
      <c r="DD417" s="66"/>
      <c r="DE417" s="66"/>
      <c r="DF417" s="66"/>
      <c r="DG417" s="66"/>
      <c r="DH417" s="66"/>
      <c r="DI417" s="66"/>
      <c r="DJ417" s="66"/>
      <c r="DK417" s="66"/>
      <c r="DL417" s="66"/>
      <c r="DM417" s="66"/>
      <c r="DN417" s="66"/>
      <c r="DO417" s="66"/>
      <c r="DP417" s="66"/>
    </row>
    <row r="418" spans="2:120" x14ac:dyDescent="0.25">
      <c r="B418" s="343">
        <f t="shared" si="628"/>
        <v>5</v>
      </c>
      <c r="C418" s="198">
        <f t="shared" si="629"/>
        <v>3</v>
      </c>
      <c r="D418" s="198">
        <f t="shared" si="627"/>
        <v>4</v>
      </c>
      <c r="E418" s="198">
        <f t="shared" si="626"/>
        <v>5</v>
      </c>
      <c r="F418" s="198">
        <f t="shared" si="626"/>
        <v>6</v>
      </c>
      <c r="G418" s="465">
        <f t="shared" si="626"/>
        <v>7</v>
      </c>
      <c r="H418" s="198">
        <f t="shared" si="626"/>
        <v>8</v>
      </c>
      <c r="I418" s="198">
        <f t="shared" si="626"/>
        <v>9</v>
      </c>
      <c r="J418" s="198">
        <f t="shared" si="626"/>
        <v>10</v>
      </c>
      <c r="K418" s="465">
        <f t="shared" si="626"/>
        <v>11</v>
      </c>
      <c r="L418" s="198">
        <f t="shared" si="626"/>
        <v>12</v>
      </c>
      <c r="M418" s="198">
        <f t="shared" si="626"/>
        <v>13</v>
      </c>
      <c r="N418" s="198">
        <f t="shared" si="626"/>
        <v>14</v>
      </c>
      <c r="O418" s="198">
        <f t="shared" si="626"/>
        <v>15</v>
      </c>
      <c r="P418" s="465">
        <f t="shared" si="626"/>
        <v>16</v>
      </c>
      <c r="Q418" s="198">
        <f t="shared" si="626"/>
        <v>17</v>
      </c>
      <c r="R418" s="198">
        <f t="shared" si="626"/>
        <v>18</v>
      </c>
      <c r="S418" s="198">
        <f t="shared" si="626"/>
        <v>19</v>
      </c>
      <c r="T418" s="465">
        <f t="shared" si="626"/>
        <v>20</v>
      </c>
      <c r="U418" s="198">
        <f t="shared" si="626"/>
        <v>21</v>
      </c>
      <c r="V418" s="198">
        <f t="shared" si="626"/>
        <v>22</v>
      </c>
      <c r="W418" s="198">
        <f t="shared" si="626"/>
        <v>23</v>
      </c>
      <c r="X418" s="198">
        <f t="shared" si="626"/>
        <v>24</v>
      </c>
      <c r="Y418" s="465">
        <f t="shared" si="626"/>
        <v>25</v>
      </c>
      <c r="Z418" s="198">
        <f t="shared" si="626"/>
        <v>26</v>
      </c>
      <c r="AA418" s="198">
        <f t="shared" si="626"/>
        <v>27</v>
      </c>
      <c r="AB418" s="198">
        <f t="shared" si="626"/>
        <v>28</v>
      </c>
      <c r="AC418" s="465">
        <f t="shared" si="626"/>
        <v>29</v>
      </c>
      <c r="AD418" s="198">
        <f t="shared" si="626"/>
        <v>30</v>
      </c>
      <c r="AE418" s="198">
        <f t="shared" si="626"/>
        <v>31</v>
      </c>
      <c r="AF418" s="198">
        <f t="shared" si="626"/>
        <v>32</v>
      </c>
      <c r="AG418" s="198">
        <f t="shared" si="626"/>
        <v>33</v>
      </c>
      <c r="AH418" s="465">
        <f t="shared" si="626"/>
        <v>34</v>
      </c>
      <c r="AI418" s="198">
        <f t="shared" si="626"/>
        <v>35</v>
      </c>
      <c r="AJ418" s="198">
        <f t="shared" si="626"/>
        <v>36</v>
      </c>
      <c r="AK418" s="198">
        <f t="shared" si="626"/>
        <v>37</v>
      </c>
      <c r="AL418" s="465">
        <f t="shared" si="626"/>
        <v>38</v>
      </c>
      <c r="AM418" s="198">
        <f t="shared" si="626"/>
        <v>39</v>
      </c>
      <c r="AN418" s="198">
        <f t="shared" si="626"/>
        <v>40</v>
      </c>
      <c r="AO418" s="198">
        <f t="shared" si="626"/>
        <v>41</v>
      </c>
      <c r="AP418" s="198">
        <f t="shared" si="626"/>
        <v>42</v>
      </c>
      <c r="AQ418" s="465">
        <f t="shared" si="626"/>
        <v>43</v>
      </c>
      <c r="AR418" s="198">
        <f t="shared" si="626"/>
        <v>44</v>
      </c>
      <c r="AS418" s="198">
        <f t="shared" si="626"/>
        <v>45</v>
      </c>
      <c r="AT418" s="198">
        <f t="shared" si="626"/>
        <v>46</v>
      </c>
      <c r="AU418" s="465">
        <f t="shared" si="626"/>
        <v>47</v>
      </c>
      <c r="AX418" s="66"/>
      <c r="AY418" s="66"/>
      <c r="AZ418" s="66"/>
      <c r="BA418" s="66"/>
      <c r="BB418" s="66"/>
      <c r="BC418" s="66"/>
      <c r="BD418" s="66"/>
      <c r="BE418" s="66"/>
      <c r="BF418" s="66"/>
      <c r="BG418" s="66"/>
      <c r="BH418" s="66"/>
      <c r="BI418" s="66"/>
      <c r="BJ418" s="66"/>
      <c r="BK418" s="66"/>
      <c r="BL418" s="66"/>
      <c r="BM418" s="66"/>
      <c r="BN418" s="66"/>
      <c r="BO418" s="66"/>
      <c r="BP418" s="66"/>
      <c r="BQ418" s="66"/>
      <c r="BR418" s="66"/>
      <c r="BS418" s="66"/>
      <c r="BT418" s="66"/>
      <c r="BU418" s="66"/>
      <c r="BV418" s="66"/>
      <c r="BW418" s="66"/>
      <c r="BX418" s="66"/>
      <c r="BY418" s="66"/>
      <c r="BZ418" s="66"/>
      <c r="CA418" s="66"/>
      <c r="CB418" s="66"/>
      <c r="CC418" s="66"/>
      <c r="CD418" s="66"/>
      <c r="CE418" s="66"/>
      <c r="CF418" s="66"/>
      <c r="CG418" s="66"/>
      <c r="CH418" s="66"/>
      <c r="CI418" s="66"/>
      <c r="CJ418" s="66"/>
      <c r="CK418" s="66"/>
      <c r="CL418" s="66"/>
      <c r="CM418" s="66"/>
      <c r="CN418" s="66"/>
      <c r="CO418" s="66"/>
      <c r="CP418" s="66"/>
      <c r="CQ418" s="66"/>
      <c r="CR418" s="66"/>
      <c r="CS418" s="66"/>
      <c r="CT418" s="66"/>
      <c r="CU418" s="66"/>
      <c r="CV418" s="66"/>
      <c r="CW418" s="66"/>
      <c r="CX418" s="66"/>
      <c r="CY418" s="66"/>
      <c r="CZ418" s="66"/>
      <c r="DA418" s="66"/>
      <c r="DB418" s="66"/>
      <c r="DC418" s="66"/>
      <c r="DD418" s="66"/>
      <c r="DE418" s="66"/>
      <c r="DF418" s="66"/>
      <c r="DG418" s="66"/>
      <c r="DH418" s="66"/>
      <c r="DI418" s="66"/>
      <c r="DJ418" s="66"/>
      <c r="DK418" s="66"/>
      <c r="DL418" s="66"/>
      <c r="DM418" s="66"/>
      <c r="DN418" s="66"/>
      <c r="DO418" s="66"/>
      <c r="DP418" s="66"/>
    </row>
    <row r="419" spans="2:120" x14ac:dyDescent="0.25">
      <c r="B419" s="343">
        <f t="shared" si="628"/>
        <v>6</v>
      </c>
      <c r="C419" s="198">
        <f t="shared" si="629"/>
        <v>3</v>
      </c>
      <c r="D419" s="198">
        <f t="shared" si="627"/>
        <v>4</v>
      </c>
      <c r="E419" s="198">
        <f t="shared" si="626"/>
        <v>5</v>
      </c>
      <c r="F419" s="198">
        <f t="shared" si="626"/>
        <v>6</v>
      </c>
      <c r="G419" s="465">
        <f t="shared" si="626"/>
        <v>7</v>
      </c>
      <c r="H419" s="198">
        <f t="shared" si="626"/>
        <v>8</v>
      </c>
      <c r="I419" s="198">
        <f t="shared" si="626"/>
        <v>9</v>
      </c>
      <c r="J419" s="198">
        <f t="shared" si="626"/>
        <v>10</v>
      </c>
      <c r="K419" s="465">
        <f t="shared" si="626"/>
        <v>11</v>
      </c>
      <c r="L419" s="198">
        <f t="shared" si="626"/>
        <v>12</v>
      </c>
      <c r="M419" s="198">
        <f t="shared" si="626"/>
        <v>13</v>
      </c>
      <c r="N419" s="198">
        <f t="shared" si="626"/>
        <v>14</v>
      </c>
      <c r="O419" s="198">
        <f t="shared" si="626"/>
        <v>15</v>
      </c>
      <c r="P419" s="465">
        <f t="shared" si="626"/>
        <v>16</v>
      </c>
      <c r="Q419" s="198">
        <f t="shared" si="626"/>
        <v>17</v>
      </c>
      <c r="R419" s="198">
        <f t="shared" si="626"/>
        <v>18</v>
      </c>
      <c r="S419" s="198">
        <f t="shared" si="626"/>
        <v>19</v>
      </c>
      <c r="T419" s="465">
        <f t="shared" si="626"/>
        <v>20</v>
      </c>
      <c r="U419" s="198">
        <f t="shared" si="626"/>
        <v>21</v>
      </c>
      <c r="V419" s="198">
        <f t="shared" si="626"/>
        <v>22</v>
      </c>
      <c r="W419" s="198">
        <f t="shared" si="626"/>
        <v>23</v>
      </c>
      <c r="X419" s="198">
        <f t="shared" si="626"/>
        <v>24</v>
      </c>
      <c r="Y419" s="465">
        <f t="shared" si="626"/>
        <v>25</v>
      </c>
      <c r="Z419" s="198">
        <f t="shared" si="626"/>
        <v>26</v>
      </c>
      <c r="AA419" s="198">
        <f t="shared" si="626"/>
        <v>27</v>
      </c>
      <c r="AB419" s="198">
        <f t="shared" si="626"/>
        <v>28</v>
      </c>
      <c r="AC419" s="465">
        <f t="shared" si="626"/>
        <v>29</v>
      </c>
      <c r="AD419" s="198">
        <f t="shared" si="626"/>
        <v>30</v>
      </c>
      <c r="AE419" s="198">
        <f t="shared" si="626"/>
        <v>31</v>
      </c>
      <c r="AF419" s="198">
        <f t="shared" si="626"/>
        <v>32</v>
      </c>
      <c r="AG419" s="198">
        <f t="shared" si="626"/>
        <v>33</v>
      </c>
      <c r="AH419" s="465">
        <f t="shared" si="626"/>
        <v>34</v>
      </c>
      <c r="AI419" s="198">
        <f t="shared" si="626"/>
        <v>35</v>
      </c>
      <c r="AJ419" s="198">
        <f t="shared" si="626"/>
        <v>36</v>
      </c>
      <c r="AK419" s="198">
        <f t="shared" si="626"/>
        <v>37</v>
      </c>
      <c r="AL419" s="465">
        <f t="shared" si="626"/>
        <v>38</v>
      </c>
      <c r="AM419" s="198">
        <f t="shared" si="626"/>
        <v>39</v>
      </c>
      <c r="AN419" s="198">
        <f t="shared" si="626"/>
        <v>40</v>
      </c>
      <c r="AO419" s="198">
        <f t="shared" si="626"/>
        <v>41</v>
      </c>
      <c r="AP419" s="198">
        <f t="shared" si="626"/>
        <v>42</v>
      </c>
      <c r="AQ419" s="465">
        <f t="shared" si="626"/>
        <v>43</v>
      </c>
      <c r="AR419" s="198">
        <f t="shared" si="626"/>
        <v>44</v>
      </c>
      <c r="AS419" s="198">
        <f t="shared" si="626"/>
        <v>45</v>
      </c>
      <c r="AT419" s="198">
        <f t="shared" si="626"/>
        <v>46</v>
      </c>
      <c r="AU419" s="465">
        <f t="shared" si="626"/>
        <v>47</v>
      </c>
      <c r="AX419" s="66"/>
      <c r="AY419" s="66"/>
      <c r="AZ419" s="66"/>
      <c r="BA419" s="66"/>
      <c r="BB419" s="66"/>
      <c r="BC419" s="66"/>
      <c r="BD419" s="66"/>
      <c r="BE419" s="66"/>
      <c r="BF419" s="66"/>
      <c r="BG419" s="66"/>
      <c r="BH419" s="66"/>
      <c r="BI419" s="66"/>
      <c r="BJ419" s="66"/>
      <c r="BK419" s="66"/>
      <c r="BL419" s="66"/>
      <c r="BM419" s="66"/>
      <c r="BN419" s="66"/>
      <c r="BO419" s="66"/>
      <c r="BP419" s="66"/>
      <c r="BQ419" s="66"/>
      <c r="BR419" s="66"/>
      <c r="BS419" s="66"/>
      <c r="BT419" s="66"/>
      <c r="BU419" s="66"/>
      <c r="BV419" s="66"/>
      <c r="BW419" s="66"/>
      <c r="BX419" s="66"/>
      <c r="BY419" s="66"/>
      <c r="BZ419" s="66"/>
      <c r="CA419" s="66"/>
      <c r="CB419" s="66"/>
      <c r="CC419" s="66"/>
      <c r="CD419" s="66"/>
      <c r="CE419" s="66"/>
      <c r="CF419" s="66"/>
      <c r="CG419" s="66"/>
      <c r="CH419" s="66"/>
      <c r="CI419" s="66"/>
      <c r="CJ419" s="66"/>
      <c r="CK419" s="66"/>
      <c r="CL419" s="66"/>
      <c r="CM419" s="66"/>
      <c r="CN419" s="66"/>
      <c r="CO419" s="66"/>
      <c r="CP419" s="66"/>
      <c r="CQ419" s="66"/>
      <c r="CR419" s="66"/>
      <c r="CS419" s="66"/>
      <c r="CT419" s="66"/>
      <c r="CU419" s="66"/>
      <c r="CV419" s="66"/>
      <c r="CW419" s="66"/>
      <c r="CX419" s="66"/>
      <c r="CY419" s="66"/>
      <c r="CZ419" s="66"/>
      <c r="DA419" s="66"/>
      <c r="DB419" s="66"/>
      <c r="DC419" s="66"/>
      <c r="DD419" s="66"/>
      <c r="DE419" s="66"/>
      <c r="DF419" s="66"/>
      <c r="DG419" s="66"/>
      <c r="DH419" s="66"/>
      <c r="DI419" s="66"/>
      <c r="DJ419" s="66"/>
      <c r="DK419" s="66"/>
      <c r="DL419" s="66"/>
      <c r="DM419" s="66"/>
      <c r="DN419" s="66"/>
      <c r="DO419" s="66"/>
      <c r="DP419" s="66"/>
    </row>
    <row r="420" spans="2:120" x14ac:dyDescent="0.25">
      <c r="B420" s="343">
        <f t="shared" si="628"/>
        <v>7</v>
      </c>
      <c r="C420" s="198">
        <f t="shared" si="629"/>
        <v>3</v>
      </c>
      <c r="D420" s="198">
        <f t="shared" si="627"/>
        <v>4</v>
      </c>
      <c r="E420" s="198">
        <f t="shared" si="626"/>
        <v>5</v>
      </c>
      <c r="F420" s="198">
        <f t="shared" si="626"/>
        <v>6</v>
      </c>
      <c r="G420" s="465">
        <f t="shared" si="626"/>
        <v>7</v>
      </c>
      <c r="H420" s="198">
        <f t="shared" si="626"/>
        <v>8</v>
      </c>
      <c r="I420" s="198">
        <f t="shared" si="626"/>
        <v>9</v>
      </c>
      <c r="J420" s="198">
        <f t="shared" si="626"/>
        <v>10</v>
      </c>
      <c r="K420" s="465">
        <f t="shared" si="626"/>
        <v>11</v>
      </c>
      <c r="L420" s="198">
        <f t="shared" si="626"/>
        <v>12</v>
      </c>
      <c r="M420" s="198">
        <f t="shared" si="626"/>
        <v>13</v>
      </c>
      <c r="N420" s="198">
        <f t="shared" si="626"/>
        <v>14</v>
      </c>
      <c r="O420" s="198">
        <f t="shared" si="626"/>
        <v>15</v>
      </c>
      <c r="P420" s="465">
        <f t="shared" si="626"/>
        <v>16</v>
      </c>
      <c r="Q420" s="198">
        <f t="shared" ref="E420:AU426" si="630">P420+1</f>
        <v>17</v>
      </c>
      <c r="R420" s="198">
        <f t="shared" si="630"/>
        <v>18</v>
      </c>
      <c r="S420" s="198">
        <f t="shared" si="630"/>
        <v>19</v>
      </c>
      <c r="T420" s="465">
        <f t="shared" si="630"/>
        <v>20</v>
      </c>
      <c r="U420" s="198">
        <f t="shared" si="630"/>
        <v>21</v>
      </c>
      <c r="V420" s="198">
        <f t="shared" si="630"/>
        <v>22</v>
      </c>
      <c r="W420" s="198">
        <f t="shared" si="630"/>
        <v>23</v>
      </c>
      <c r="X420" s="198">
        <f t="shared" si="630"/>
        <v>24</v>
      </c>
      <c r="Y420" s="465">
        <f t="shared" si="630"/>
        <v>25</v>
      </c>
      <c r="Z420" s="198">
        <f t="shared" si="630"/>
        <v>26</v>
      </c>
      <c r="AA420" s="198">
        <f t="shared" si="630"/>
        <v>27</v>
      </c>
      <c r="AB420" s="198">
        <f t="shared" si="630"/>
        <v>28</v>
      </c>
      <c r="AC420" s="465">
        <f t="shared" si="630"/>
        <v>29</v>
      </c>
      <c r="AD420" s="198">
        <f t="shared" si="630"/>
        <v>30</v>
      </c>
      <c r="AE420" s="198">
        <f t="shared" si="630"/>
        <v>31</v>
      </c>
      <c r="AF420" s="198">
        <f t="shared" si="630"/>
        <v>32</v>
      </c>
      <c r="AG420" s="198">
        <f t="shared" si="630"/>
        <v>33</v>
      </c>
      <c r="AH420" s="465">
        <f t="shared" si="630"/>
        <v>34</v>
      </c>
      <c r="AI420" s="198">
        <f t="shared" si="630"/>
        <v>35</v>
      </c>
      <c r="AJ420" s="198">
        <f t="shared" si="630"/>
        <v>36</v>
      </c>
      <c r="AK420" s="198">
        <f t="shared" si="630"/>
        <v>37</v>
      </c>
      <c r="AL420" s="465">
        <f t="shared" si="630"/>
        <v>38</v>
      </c>
      <c r="AM420" s="198">
        <f t="shared" si="630"/>
        <v>39</v>
      </c>
      <c r="AN420" s="198">
        <f t="shared" si="630"/>
        <v>40</v>
      </c>
      <c r="AO420" s="198">
        <f t="shared" si="630"/>
        <v>41</v>
      </c>
      <c r="AP420" s="198">
        <f t="shared" si="630"/>
        <v>42</v>
      </c>
      <c r="AQ420" s="465">
        <f t="shared" si="630"/>
        <v>43</v>
      </c>
      <c r="AR420" s="198">
        <f t="shared" si="630"/>
        <v>44</v>
      </c>
      <c r="AS420" s="198">
        <f t="shared" si="630"/>
        <v>45</v>
      </c>
      <c r="AT420" s="198">
        <f t="shared" si="630"/>
        <v>46</v>
      </c>
      <c r="AU420" s="465">
        <f t="shared" si="630"/>
        <v>47</v>
      </c>
      <c r="AX420" s="66"/>
      <c r="AY420" s="66"/>
      <c r="AZ420" s="66"/>
      <c r="BA420" s="66"/>
      <c r="BB420" s="66"/>
      <c r="BC420" s="66"/>
      <c r="BD420" s="66"/>
      <c r="BE420" s="66"/>
      <c r="BF420" s="66"/>
      <c r="BG420" s="66"/>
      <c r="BH420" s="66"/>
      <c r="BI420" s="66"/>
      <c r="BJ420" s="66"/>
      <c r="BK420" s="66"/>
      <c r="BL420" s="66"/>
      <c r="BM420" s="66"/>
      <c r="BN420" s="66"/>
      <c r="BO420" s="66"/>
      <c r="BP420" s="66"/>
      <c r="BQ420" s="66"/>
      <c r="BR420" s="66"/>
      <c r="BS420" s="66"/>
      <c r="BT420" s="66"/>
      <c r="BU420" s="66"/>
      <c r="BV420" s="66"/>
      <c r="BW420" s="66"/>
      <c r="BX420" s="66"/>
      <c r="BY420" s="66"/>
      <c r="BZ420" s="66"/>
      <c r="CA420" s="66"/>
      <c r="CB420" s="66"/>
      <c r="CC420" s="66"/>
      <c r="CD420" s="66"/>
      <c r="CE420" s="66"/>
      <c r="CF420" s="66"/>
      <c r="CG420" s="66"/>
      <c r="CH420" s="66"/>
      <c r="CI420" s="66"/>
      <c r="CJ420" s="66"/>
      <c r="CK420" s="66"/>
      <c r="CL420" s="66"/>
      <c r="CM420" s="66"/>
      <c r="CN420" s="66"/>
      <c r="CO420" s="66"/>
      <c r="CP420" s="66"/>
      <c r="CQ420" s="66"/>
      <c r="CR420" s="66"/>
      <c r="CS420" s="66"/>
      <c r="CT420" s="66"/>
      <c r="CU420" s="66"/>
      <c r="CV420" s="66"/>
      <c r="CW420" s="66"/>
      <c r="CX420" s="66"/>
      <c r="CY420" s="66"/>
      <c r="CZ420" s="66"/>
      <c r="DA420" s="66"/>
      <c r="DB420" s="66"/>
      <c r="DC420" s="66"/>
      <c r="DD420" s="66"/>
      <c r="DE420" s="66"/>
      <c r="DF420" s="66"/>
      <c r="DG420" s="66"/>
      <c r="DH420" s="66"/>
      <c r="DI420" s="66"/>
      <c r="DJ420" s="66"/>
      <c r="DK420" s="66"/>
      <c r="DL420" s="66"/>
      <c r="DM420" s="66"/>
      <c r="DN420" s="66"/>
      <c r="DO420" s="66"/>
      <c r="DP420" s="66"/>
    </row>
    <row r="421" spans="2:120" x14ac:dyDescent="0.25">
      <c r="B421" s="343">
        <f t="shared" si="628"/>
        <v>8</v>
      </c>
      <c r="C421" s="198">
        <f t="shared" si="629"/>
        <v>3</v>
      </c>
      <c r="D421" s="198">
        <f t="shared" si="627"/>
        <v>4</v>
      </c>
      <c r="E421" s="198">
        <f t="shared" si="630"/>
        <v>5</v>
      </c>
      <c r="F421" s="198">
        <f t="shared" si="630"/>
        <v>6</v>
      </c>
      <c r="G421" s="465">
        <f t="shared" si="630"/>
        <v>7</v>
      </c>
      <c r="H421" s="198">
        <f t="shared" si="630"/>
        <v>8</v>
      </c>
      <c r="I421" s="198">
        <f t="shared" si="630"/>
        <v>9</v>
      </c>
      <c r="J421" s="198">
        <f t="shared" si="630"/>
        <v>10</v>
      </c>
      <c r="K421" s="465">
        <f t="shared" si="630"/>
        <v>11</v>
      </c>
      <c r="L421" s="198">
        <f t="shared" si="630"/>
        <v>12</v>
      </c>
      <c r="M421" s="198">
        <f t="shared" si="630"/>
        <v>13</v>
      </c>
      <c r="N421" s="198">
        <f t="shared" si="630"/>
        <v>14</v>
      </c>
      <c r="O421" s="198">
        <f t="shared" si="630"/>
        <v>15</v>
      </c>
      <c r="P421" s="465">
        <f t="shared" si="630"/>
        <v>16</v>
      </c>
      <c r="Q421" s="198">
        <f t="shared" si="630"/>
        <v>17</v>
      </c>
      <c r="R421" s="198">
        <f t="shared" si="630"/>
        <v>18</v>
      </c>
      <c r="S421" s="198">
        <f t="shared" si="630"/>
        <v>19</v>
      </c>
      <c r="T421" s="465">
        <f t="shared" si="630"/>
        <v>20</v>
      </c>
      <c r="U421" s="198">
        <f t="shared" si="630"/>
        <v>21</v>
      </c>
      <c r="V421" s="198">
        <f t="shared" si="630"/>
        <v>22</v>
      </c>
      <c r="W421" s="198">
        <f t="shared" si="630"/>
        <v>23</v>
      </c>
      <c r="X421" s="198">
        <f t="shared" si="630"/>
        <v>24</v>
      </c>
      <c r="Y421" s="465">
        <f t="shared" si="630"/>
        <v>25</v>
      </c>
      <c r="Z421" s="198">
        <f t="shared" si="630"/>
        <v>26</v>
      </c>
      <c r="AA421" s="198">
        <f t="shared" si="630"/>
        <v>27</v>
      </c>
      <c r="AB421" s="198">
        <f t="shared" si="630"/>
        <v>28</v>
      </c>
      <c r="AC421" s="465">
        <f t="shared" si="630"/>
        <v>29</v>
      </c>
      <c r="AD421" s="198">
        <f t="shared" si="630"/>
        <v>30</v>
      </c>
      <c r="AE421" s="198">
        <f t="shared" si="630"/>
        <v>31</v>
      </c>
      <c r="AF421" s="198">
        <f t="shared" si="630"/>
        <v>32</v>
      </c>
      <c r="AG421" s="198">
        <f t="shared" si="630"/>
        <v>33</v>
      </c>
      <c r="AH421" s="465">
        <f t="shared" si="630"/>
        <v>34</v>
      </c>
      <c r="AI421" s="198">
        <f t="shared" si="630"/>
        <v>35</v>
      </c>
      <c r="AJ421" s="198">
        <f t="shared" si="630"/>
        <v>36</v>
      </c>
      <c r="AK421" s="198">
        <f t="shared" si="630"/>
        <v>37</v>
      </c>
      <c r="AL421" s="465">
        <f t="shared" si="630"/>
        <v>38</v>
      </c>
      <c r="AM421" s="198">
        <f t="shared" si="630"/>
        <v>39</v>
      </c>
      <c r="AN421" s="198">
        <f t="shared" si="630"/>
        <v>40</v>
      </c>
      <c r="AO421" s="198">
        <f t="shared" si="630"/>
        <v>41</v>
      </c>
      <c r="AP421" s="198">
        <f t="shared" si="630"/>
        <v>42</v>
      </c>
      <c r="AQ421" s="465">
        <f t="shared" si="630"/>
        <v>43</v>
      </c>
      <c r="AR421" s="198">
        <f t="shared" si="630"/>
        <v>44</v>
      </c>
      <c r="AS421" s="198">
        <f t="shared" si="630"/>
        <v>45</v>
      </c>
      <c r="AT421" s="198">
        <f t="shared" si="630"/>
        <v>46</v>
      </c>
      <c r="AU421" s="465">
        <f t="shared" si="630"/>
        <v>47</v>
      </c>
      <c r="AX421" s="66"/>
      <c r="AY421" s="66"/>
      <c r="AZ421" s="66"/>
      <c r="BA421" s="66"/>
      <c r="BB421" s="66"/>
      <c r="BC421" s="66"/>
      <c r="BD421" s="66"/>
      <c r="BE421" s="66"/>
      <c r="BF421" s="66"/>
      <c r="BG421" s="66"/>
      <c r="BH421" s="66"/>
      <c r="BI421" s="66"/>
      <c r="BJ421" s="66"/>
      <c r="BK421" s="66"/>
      <c r="BL421" s="66"/>
      <c r="BM421" s="66"/>
      <c r="BN421" s="66"/>
      <c r="BO421" s="66"/>
      <c r="BP421" s="66"/>
      <c r="BQ421" s="66"/>
      <c r="BR421" s="66"/>
      <c r="BS421" s="66"/>
      <c r="BT421" s="66"/>
      <c r="BU421" s="66"/>
      <c r="BV421" s="66"/>
      <c r="BW421" s="66"/>
      <c r="BX421" s="66"/>
      <c r="BY421" s="66"/>
      <c r="BZ421" s="66"/>
      <c r="CA421" s="66"/>
      <c r="CB421" s="66"/>
      <c r="CC421" s="66"/>
      <c r="CD421" s="66"/>
      <c r="CE421" s="66"/>
      <c r="CF421" s="66"/>
      <c r="CG421" s="66"/>
      <c r="CH421" s="66"/>
      <c r="CI421" s="66"/>
      <c r="CJ421" s="66"/>
      <c r="CK421" s="66"/>
      <c r="CL421" s="66"/>
      <c r="CM421" s="66"/>
      <c r="CN421" s="66"/>
      <c r="CO421" s="66"/>
      <c r="CP421" s="66"/>
      <c r="CQ421" s="66"/>
      <c r="CR421" s="66"/>
      <c r="CS421" s="66"/>
      <c r="CT421" s="66"/>
      <c r="CU421" s="66"/>
      <c r="CV421" s="66"/>
      <c r="CW421" s="66"/>
      <c r="CX421" s="66"/>
      <c r="CY421" s="66"/>
      <c r="CZ421" s="66"/>
      <c r="DA421" s="66"/>
      <c r="DB421" s="66"/>
      <c r="DC421" s="66"/>
      <c r="DD421" s="66"/>
      <c r="DE421" s="66"/>
      <c r="DF421" s="66"/>
      <c r="DG421" s="66"/>
      <c r="DH421" s="66"/>
      <c r="DI421" s="66"/>
      <c r="DJ421" s="66"/>
      <c r="DK421" s="66"/>
      <c r="DL421" s="66"/>
      <c r="DM421" s="66"/>
      <c r="DN421" s="66"/>
      <c r="DO421" s="66"/>
      <c r="DP421" s="66"/>
    </row>
    <row r="422" spans="2:120" x14ac:dyDescent="0.25">
      <c r="B422" s="343">
        <f t="shared" si="628"/>
        <v>9</v>
      </c>
      <c r="C422" s="198">
        <f t="shared" si="629"/>
        <v>3</v>
      </c>
      <c r="D422" s="198">
        <f t="shared" si="627"/>
        <v>4</v>
      </c>
      <c r="E422" s="198">
        <f t="shared" si="630"/>
        <v>5</v>
      </c>
      <c r="F422" s="198">
        <f t="shared" si="630"/>
        <v>6</v>
      </c>
      <c r="G422" s="465">
        <f t="shared" si="630"/>
        <v>7</v>
      </c>
      <c r="H422" s="198">
        <f t="shared" si="630"/>
        <v>8</v>
      </c>
      <c r="I422" s="198">
        <f t="shared" si="630"/>
        <v>9</v>
      </c>
      <c r="J422" s="198">
        <f t="shared" si="630"/>
        <v>10</v>
      </c>
      <c r="K422" s="465">
        <f t="shared" si="630"/>
        <v>11</v>
      </c>
      <c r="L422" s="198">
        <f t="shared" si="630"/>
        <v>12</v>
      </c>
      <c r="M422" s="198">
        <f t="shared" si="630"/>
        <v>13</v>
      </c>
      <c r="N422" s="198">
        <f t="shared" si="630"/>
        <v>14</v>
      </c>
      <c r="O422" s="198">
        <f t="shared" si="630"/>
        <v>15</v>
      </c>
      <c r="P422" s="465">
        <f t="shared" si="630"/>
        <v>16</v>
      </c>
      <c r="Q422" s="198">
        <f t="shared" si="630"/>
        <v>17</v>
      </c>
      <c r="R422" s="198">
        <f t="shared" si="630"/>
        <v>18</v>
      </c>
      <c r="S422" s="198">
        <f t="shared" si="630"/>
        <v>19</v>
      </c>
      <c r="T422" s="465">
        <f t="shared" si="630"/>
        <v>20</v>
      </c>
      <c r="U422" s="198">
        <f t="shared" si="630"/>
        <v>21</v>
      </c>
      <c r="V422" s="198">
        <f t="shared" si="630"/>
        <v>22</v>
      </c>
      <c r="W422" s="198">
        <f t="shared" si="630"/>
        <v>23</v>
      </c>
      <c r="X422" s="198">
        <f t="shared" si="630"/>
        <v>24</v>
      </c>
      <c r="Y422" s="465">
        <f t="shared" si="630"/>
        <v>25</v>
      </c>
      <c r="Z422" s="198">
        <f t="shared" si="630"/>
        <v>26</v>
      </c>
      <c r="AA422" s="198">
        <f t="shared" si="630"/>
        <v>27</v>
      </c>
      <c r="AB422" s="198">
        <f t="shared" si="630"/>
        <v>28</v>
      </c>
      <c r="AC422" s="465">
        <f t="shared" si="630"/>
        <v>29</v>
      </c>
      <c r="AD422" s="198">
        <f t="shared" si="630"/>
        <v>30</v>
      </c>
      <c r="AE422" s="198">
        <f t="shared" si="630"/>
        <v>31</v>
      </c>
      <c r="AF422" s="198">
        <f t="shared" si="630"/>
        <v>32</v>
      </c>
      <c r="AG422" s="198">
        <f t="shared" si="630"/>
        <v>33</v>
      </c>
      <c r="AH422" s="465">
        <f t="shared" si="630"/>
        <v>34</v>
      </c>
      <c r="AI422" s="198">
        <f t="shared" si="630"/>
        <v>35</v>
      </c>
      <c r="AJ422" s="198">
        <f t="shared" si="630"/>
        <v>36</v>
      </c>
      <c r="AK422" s="198">
        <f t="shared" si="630"/>
        <v>37</v>
      </c>
      <c r="AL422" s="465">
        <f t="shared" si="630"/>
        <v>38</v>
      </c>
      <c r="AM422" s="198">
        <f t="shared" si="630"/>
        <v>39</v>
      </c>
      <c r="AN422" s="198">
        <f t="shared" si="630"/>
        <v>40</v>
      </c>
      <c r="AO422" s="198">
        <f t="shared" si="630"/>
        <v>41</v>
      </c>
      <c r="AP422" s="198">
        <f t="shared" si="630"/>
        <v>42</v>
      </c>
      <c r="AQ422" s="465">
        <f t="shared" si="630"/>
        <v>43</v>
      </c>
      <c r="AR422" s="198">
        <f t="shared" si="630"/>
        <v>44</v>
      </c>
      <c r="AS422" s="198">
        <f t="shared" si="630"/>
        <v>45</v>
      </c>
      <c r="AT422" s="198">
        <f t="shared" si="630"/>
        <v>46</v>
      </c>
      <c r="AU422" s="465">
        <f t="shared" si="630"/>
        <v>47</v>
      </c>
      <c r="AX422" s="66"/>
      <c r="AY422" s="66"/>
      <c r="AZ422" s="66"/>
      <c r="BA422" s="66"/>
      <c r="BB422" s="66"/>
      <c r="BC422" s="66"/>
      <c r="BD422" s="66"/>
      <c r="BE422" s="66"/>
      <c r="BF422" s="66"/>
      <c r="BG422" s="66"/>
      <c r="BH422" s="66"/>
      <c r="BI422" s="66"/>
      <c r="BJ422" s="66"/>
      <c r="BK422" s="66"/>
      <c r="BL422" s="66"/>
      <c r="BM422" s="66"/>
      <c r="BN422" s="66"/>
      <c r="BO422" s="66"/>
      <c r="BP422" s="66"/>
      <c r="BQ422" s="66"/>
      <c r="BR422" s="66"/>
      <c r="BS422" s="66"/>
      <c r="BT422" s="66"/>
      <c r="BU422" s="66"/>
      <c r="BV422" s="66"/>
      <c r="BW422" s="66"/>
      <c r="BX422" s="66"/>
      <c r="BY422" s="66"/>
      <c r="BZ422" s="66"/>
      <c r="CA422" s="66"/>
      <c r="CB422" s="66"/>
      <c r="CC422" s="66"/>
      <c r="CD422" s="66"/>
      <c r="CE422" s="66"/>
      <c r="CF422" s="66"/>
      <c r="CG422" s="66"/>
      <c r="CH422" s="66"/>
      <c r="CI422" s="66"/>
      <c r="CJ422" s="66"/>
      <c r="CK422" s="66"/>
      <c r="CL422" s="66"/>
      <c r="CM422" s="66"/>
      <c r="CN422" s="66"/>
      <c r="CO422" s="66"/>
      <c r="CP422" s="66"/>
      <c r="CQ422" s="66"/>
      <c r="CR422" s="66"/>
      <c r="CS422" s="66"/>
      <c r="CT422" s="66"/>
      <c r="CU422" s="66"/>
      <c r="CV422" s="66"/>
      <c r="CW422" s="66"/>
      <c r="CX422" s="66"/>
      <c r="CY422" s="66"/>
      <c r="CZ422" s="66"/>
      <c r="DA422" s="66"/>
      <c r="DB422" s="66"/>
      <c r="DC422" s="66"/>
      <c r="DD422" s="66"/>
      <c r="DE422" s="66"/>
      <c r="DF422" s="66"/>
      <c r="DG422" s="66"/>
      <c r="DH422" s="66"/>
      <c r="DI422" s="66"/>
      <c r="DJ422" s="66"/>
      <c r="DK422" s="66"/>
      <c r="DL422" s="66"/>
      <c r="DM422" s="66"/>
      <c r="DN422" s="66"/>
      <c r="DO422" s="66"/>
      <c r="DP422" s="66"/>
    </row>
    <row r="423" spans="2:120" x14ac:dyDescent="0.25">
      <c r="B423" s="343">
        <f t="shared" si="628"/>
        <v>10</v>
      </c>
      <c r="C423" s="198">
        <f t="shared" si="629"/>
        <v>3</v>
      </c>
      <c r="D423" s="198">
        <f t="shared" si="627"/>
        <v>4</v>
      </c>
      <c r="E423" s="198">
        <f t="shared" si="630"/>
        <v>5</v>
      </c>
      <c r="F423" s="198">
        <f t="shared" si="630"/>
        <v>6</v>
      </c>
      <c r="G423" s="465">
        <f t="shared" si="630"/>
        <v>7</v>
      </c>
      <c r="H423" s="198">
        <f t="shared" si="630"/>
        <v>8</v>
      </c>
      <c r="I423" s="198">
        <f t="shared" si="630"/>
        <v>9</v>
      </c>
      <c r="J423" s="198">
        <f t="shared" si="630"/>
        <v>10</v>
      </c>
      <c r="K423" s="465">
        <f t="shared" si="630"/>
        <v>11</v>
      </c>
      <c r="L423" s="198">
        <f t="shared" si="630"/>
        <v>12</v>
      </c>
      <c r="M423" s="198">
        <f t="shared" si="630"/>
        <v>13</v>
      </c>
      <c r="N423" s="198">
        <f t="shared" si="630"/>
        <v>14</v>
      </c>
      <c r="O423" s="198">
        <f t="shared" si="630"/>
        <v>15</v>
      </c>
      <c r="P423" s="465">
        <f t="shared" si="630"/>
        <v>16</v>
      </c>
      <c r="Q423" s="198">
        <f t="shared" si="630"/>
        <v>17</v>
      </c>
      <c r="R423" s="198">
        <f t="shared" si="630"/>
        <v>18</v>
      </c>
      <c r="S423" s="198">
        <f t="shared" si="630"/>
        <v>19</v>
      </c>
      <c r="T423" s="465">
        <f t="shared" si="630"/>
        <v>20</v>
      </c>
      <c r="U423" s="198">
        <f t="shared" si="630"/>
        <v>21</v>
      </c>
      <c r="V423" s="198">
        <f t="shared" si="630"/>
        <v>22</v>
      </c>
      <c r="W423" s="198">
        <f t="shared" si="630"/>
        <v>23</v>
      </c>
      <c r="X423" s="198">
        <f t="shared" si="630"/>
        <v>24</v>
      </c>
      <c r="Y423" s="465">
        <f t="shared" si="630"/>
        <v>25</v>
      </c>
      <c r="Z423" s="198">
        <f t="shared" si="630"/>
        <v>26</v>
      </c>
      <c r="AA423" s="198">
        <f t="shared" si="630"/>
        <v>27</v>
      </c>
      <c r="AB423" s="198">
        <f t="shared" si="630"/>
        <v>28</v>
      </c>
      <c r="AC423" s="465">
        <f t="shared" si="630"/>
        <v>29</v>
      </c>
      <c r="AD423" s="198">
        <f t="shared" si="630"/>
        <v>30</v>
      </c>
      <c r="AE423" s="198">
        <f t="shared" si="630"/>
        <v>31</v>
      </c>
      <c r="AF423" s="198">
        <f t="shared" si="630"/>
        <v>32</v>
      </c>
      <c r="AG423" s="198">
        <f t="shared" si="630"/>
        <v>33</v>
      </c>
      <c r="AH423" s="465">
        <f t="shared" si="630"/>
        <v>34</v>
      </c>
      <c r="AI423" s="198">
        <f t="shared" si="630"/>
        <v>35</v>
      </c>
      <c r="AJ423" s="198">
        <f t="shared" si="630"/>
        <v>36</v>
      </c>
      <c r="AK423" s="198">
        <f t="shared" si="630"/>
        <v>37</v>
      </c>
      <c r="AL423" s="465">
        <f t="shared" si="630"/>
        <v>38</v>
      </c>
      <c r="AM423" s="198">
        <f t="shared" si="630"/>
        <v>39</v>
      </c>
      <c r="AN423" s="198">
        <f t="shared" si="630"/>
        <v>40</v>
      </c>
      <c r="AO423" s="198">
        <f t="shared" si="630"/>
        <v>41</v>
      </c>
      <c r="AP423" s="198">
        <f t="shared" si="630"/>
        <v>42</v>
      </c>
      <c r="AQ423" s="465">
        <f t="shared" si="630"/>
        <v>43</v>
      </c>
      <c r="AR423" s="198">
        <f t="shared" si="630"/>
        <v>44</v>
      </c>
      <c r="AS423" s="198">
        <f t="shared" si="630"/>
        <v>45</v>
      </c>
      <c r="AT423" s="198">
        <f t="shared" si="630"/>
        <v>46</v>
      </c>
      <c r="AU423" s="465">
        <f t="shared" si="630"/>
        <v>47</v>
      </c>
      <c r="AX423" s="66"/>
      <c r="AY423" s="66"/>
      <c r="AZ423" s="66"/>
      <c r="BA423" s="66"/>
      <c r="BB423" s="66"/>
      <c r="BC423" s="66"/>
      <c r="BD423" s="66"/>
      <c r="BE423" s="66"/>
      <c r="BF423" s="66"/>
      <c r="BG423" s="66"/>
      <c r="BH423" s="66"/>
      <c r="BI423" s="66"/>
      <c r="BJ423" s="66"/>
      <c r="BK423" s="66"/>
      <c r="BL423" s="66"/>
      <c r="BM423" s="66"/>
      <c r="BN423" s="66"/>
      <c r="BO423" s="66"/>
      <c r="BP423" s="66"/>
      <c r="BQ423" s="66"/>
      <c r="BR423" s="66"/>
      <c r="BS423" s="66"/>
      <c r="BT423" s="66"/>
      <c r="BU423" s="66"/>
      <c r="BV423" s="66"/>
      <c r="BW423" s="66"/>
      <c r="BX423" s="66"/>
      <c r="BY423" s="66"/>
      <c r="BZ423" s="66"/>
      <c r="CA423" s="66"/>
      <c r="CB423" s="66"/>
      <c r="CC423" s="66"/>
      <c r="CD423" s="66"/>
      <c r="CE423" s="66"/>
      <c r="CF423" s="66"/>
      <c r="CG423" s="66"/>
      <c r="CH423" s="66"/>
      <c r="CI423" s="66"/>
      <c r="CJ423" s="66"/>
      <c r="CK423" s="66"/>
      <c r="CL423" s="66"/>
      <c r="CM423" s="66"/>
      <c r="CN423" s="66"/>
      <c r="CO423" s="66"/>
      <c r="CP423" s="66"/>
      <c r="CQ423" s="66"/>
      <c r="CR423" s="66"/>
      <c r="CS423" s="66"/>
      <c r="CT423" s="66"/>
      <c r="CU423" s="66"/>
      <c r="CV423" s="66"/>
      <c r="CW423" s="66"/>
      <c r="CX423" s="66"/>
      <c r="CY423" s="66"/>
      <c r="CZ423" s="66"/>
      <c r="DA423" s="66"/>
      <c r="DB423" s="66"/>
      <c r="DC423" s="66"/>
      <c r="DD423" s="66"/>
      <c r="DE423" s="66"/>
      <c r="DF423" s="66"/>
      <c r="DG423" s="66"/>
      <c r="DH423" s="66"/>
      <c r="DI423" s="66"/>
      <c r="DJ423" s="66"/>
      <c r="DK423" s="66"/>
      <c r="DL423" s="66"/>
      <c r="DM423" s="66"/>
      <c r="DN423" s="66"/>
      <c r="DO423" s="66"/>
      <c r="DP423" s="66"/>
    </row>
    <row r="424" spans="2:120" x14ac:dyDescent="0.25">
      <c r="B424" s="343">
        <f t="shared" si="628"/>
        <v>11</v>
      </c>
      <c r="C424" s="198">
        <f t="shared" si="629"/>
        <v>3</v>
      </c>
      <c r="D424" s="198">
        <f t="shared" si="627"/>
        <v>4</v>
      </c>
      <c r="E424" s="198">
        <f t="shared" si="630"/>
        <v>5</v>
      </c>
      <c r="F424" s="198">
        <f t="shared" si="630"/>
        <v>6</v>
      </c>
      <c r="G424" s="465">
        <f t="shared" si="630"/>
        <v>7</v>
      </c>
      <c r="H424" s="198">
        <f t="shared" si="630"/>
        <v>8</v>
      </c>
      <c r="I424" s="198">
        <f t="shared" si="630"/>
        <v>9</v>
      </c>
      <c r="J424" s="198">
        <f t="shared" si="630"/>
        <v>10</v>
      </c>
      <c r="K424" s="465">
        <f t="shared" si="630"/>
        <v>11</v>
      </c>
      <c r="L424" s="198">
        <f t="shared" si="630"/>
        <v>12</v>
      </c>
      <c r="M424" s="198">
        <f t="shared" si="630"/>
        <v>13</v>
      </c>
      <c r="N424" s="198">
        <f t="shared" si="630"/>
        <v>14</v>
      </c>
      <c r="O424" s="198">
        <f t="shared" si="630"/>
        <v>15</v>
      </c>
      <c r="P424" s="465">
        <f t="shared" si="630"/>
        <v>16</v>
      </c>
      <c r="Q424" s="198">
        <f t="shared" si="630"/>
        <v>17</v>
      </c>
      <c r="R424" s="198">
        <f t="shared" si="630"/>
        <v>18</v>
      </c>
      <c r="S424" s="198">
        <f t="shared" si="630"/>
        <v>19</v>
      </c>
      <c r="T424" s="465">
        <f t="shared" si="630"/>
        <v>20</v>
      </c>
      <c r="U424" s="198">
        <f t="shared" si="630"/>
        <v>21</v>
      </c>
      <c r="V424" s="198">
        <f t="shared" si="630"/>
        <v>22</v>
      </c>
      <c r="W424" s="198">
        <f t="shared" si="630"/>
        <v>23</v>
      </c>
      <c r="X424" s="198">
        <f t="shared" si="630"/>
        <v>24</v>
      </c>
      <c r="Y424" s="465">
        <f t="shared" si="630"/>
        <v>25</v>
      </c>
      <c r="Z424" s="198">
        <f t="shared" si="630"/>
        <v>26</v>
      </c>
      <c r="AA424" s="198">
        <f t="shared" si="630"/>
        <v>27</v>
      </c>
      <c r="AB424" s="198">
        <f t="shared" si="630"/>
        <v>28</v>
      </c>
      <c r="AC424" s="465">
        <f t="shared" si="630"/>
        <v>29</v>
      </c>
      <c r="AD424" s="198">
        <f t="shared" si="630"/>
        <v>30</v>
      </c>
      <c r="AE424" s="198">
        <f t="shared" si="630"/>
        <v>31</v>
      </c>
      <c r="AF424" s="198">
        <f t="shared" si="630"/>
        <v>32</v>
      </c>
      <c r="AG424" s="198">
        <f t="shared" si="630"/>
        <v>33</v>
      </c>
      <c r="AH424" s="465">
        <f t="shared" si="630"/>
        <v>34</v>
      </c>
      <c r="AI424" s="198">
        <f t="shared" si="630"/>
        <v>35</v>
      </c>
      <c r="AJ424" s="198">
        <f t="shared" si="630"/>
        <v>36</v>
      </c>
      <c r="AK424" s="198">
        <f t="shared" si="630"/>
        <v>37</v>
      </c>
      <c r="AL424" s="465">
        <f t="shared" si="630"/>
        <v>38</v>
      </c>
      <c r="AM424" s="198">
        <f t="shared" si="630"/>
        <v>39</v>
      </c>
      <c r="AN424" s="198">
        <f t="shared" si="630"/>
        <v>40</v>
      </c>
      <c r="AO424" s="198">
        <f t="shared" si="630"/>
        <v>41</v>
      </c>
      <c r="AP424" s="198">
        <f t="shared" si="630"/>
        <v>42</v>
      </c>
      <c r="AQ424" s="465">
        <f t="shared" si="630"/>
        <v>43</v>
      </c>
      <c r="AR424" s="198">
        <f t="shared" si="630"/>
        <v>44</v>
      </c>
      <c r="AS424" s="198">
        <f t="shared" si="630"/>
        <v>45</v>
      </c>
      <c r="AT424" s="198">
        <f t="shared" si="630"/>
        <v>46</v>
      </c>
      <c r="AU424" s="465">
        <f t="shared" si="630"/>
        <v>47</v>
      </c>
      <c r="AX424" s="66"/>
      <c r="AY424" s="66"/>
      <c r="AZ424" s="66"/>
      <c r="BA424" s="66"/>
      <c r="BB424" s="66"/>
      <c r="BC424" s="66"/>
      <c r="BD424" s="66"/>
      <c r="BE424" s="66"/>
      <c r="BF424" s="66"/>
      <c r="BG424" s="66"/>
      <c r="BH424" s="66"/>
      <c r="BI424" s="66"/>
      <c r="BJ424" s="66"/>
      <c r="BK424" s="66"/>
      <c r="BL424" s="66"/>
      <c r="BM424" s="66"/>
      <c r="BN424" s="66"/>
      <c r="BO424" s="66"/>
      <c r="BP424" s="66"/>
      <c r="BQ424" s="66"/>
      <c r="BR424" s="66"/>
      <c r="BS424" s="66"/>
      <c r="BT424" s="66"/>
      <c r="BU424" s="66"/>
      <c r="BV424" s="66"/>
      <c r="BW424" s="66"/>
      <c r="BX424" s="66"/>
      <c r="BY424" s="66"/>
      <c r="BZ424" s="66"/>
      <c r="CA424" s="66"/>
      <c r="CB424" s="66"/>
      <c r="CC424" s="66"/>
      <c r="CD424" s="66"/>
      <c r="CE424" s="66"/>
      <c r="CF424" s="66"/>
      <c r="CG424" s="66"/>
      <c r="CH424" s="66"/>
      <c r="CI424" s="66"/>
      <c r="CJ424" s="66"/>
      <c r="CK424" s="66"/>
      <c r="CL424" s="66"/>
      <c r="CM424" s="66"/>
      <c r="CN424" s="66"/>
      <c r="CO424" s="66"/>
      <c r="CP424" s="66"/>
      <c r="CQ424" s="66"/>
      <c r="CR424" s="66"/>
      <c r="CS424" s="66"/>
      <c r="CT424" s="66"/>
      <c r="CU424" s="66"/>
      <c r="CV424" s="66"/>
      <c r="CW424" s="66"/>
      <c r="CX424" s="66"/>
      <c r="CY424" s="66"/>
      <c r="CZ424" s="66"/>
      <c r="DA424" s="66"/>
      <c r="DB424" s="66"/>
      <c r="DC424" s="66"/>
      <c r="DD424" s="66"/>
      <c r="DE424" s="66"/>
      <c r="DF424" s="66"/>
      <c r="DG424" s="66"/>
      <c r="DH424" s="66"/>
      <c r="DI424" s="66"/>
      <c r="DJ424" s="66"/>
      <c r="DK424" s="66"/>
      <c r="DL424" s="66"/>
      <c r="DM424" s="66"/>
      <c r="DN424" s="66"/>
      <c r="DO424" s="66"/>
      <c r="DP424" s="66"/>
    </row>
    <row r="425" spans="2:120" x14ac:dyDescent="0.25">
      <c r="B425" s="343">
        <f t="shared" si="628"/>
        <v>12</v>
      </c>
      <c r="C425" s="198">
        <f t="shared" si="629"/>
        <v>3</v>
      </c>
      <c r="D425" s="198">
        <f t="shared" si="627"/>
        <v>4</v>
      </c>
      <c r="E425" s="198">
        <f t="shared" si="630"/>
        <v>5</v>
      </c>
      <c r="F425" s="198">
        <f t="shared" si="630"/>
        <v>6</v>
      </c>
      <c r="G425" s="465">
        <f t="shared" si="630"/>
        <v>7</v>
      </c>
      <c r="H425" s="198">
        <f t="shared" si="630"/>
        <v>8</v>
      </c>
      <c r="I425" s="198">
        <f t="shared" si="630"/>
        <v>9</v>
      </c>
      <c r="J425" s="198">
        <f t="shared" si="630"/>
        <v>10</v>
      </c>
      <c r="K425" s="465">
        <f t="shared" si="630"/>
        <v>11</v>
      </c>
      <c r="L425" s="198">
        <f t="shared" si="630"/>
        <v>12</v>
      </c>
      <c r="M425" s="198">
        <f t="shared" si="630"/>
        <v>13</v>
      </c>
      <c r="N425" s="198">
        <f t="shared" si="630"/>
        <v>14</v>
      </c>
      <c r="O425" s="198">
        <f t="shared" si="630"/>
        <v>15</v>
      </c>
      <c r="P425" s="465">
        <f t="shared" si="630"/>
        <v>16</v>
      </c>
      <c r="Q425" s="198">
        <f t="shared" si="630"/>
        <v>17</v>
      </c>
      <c r="R425" s="198">
        <f t="shared" si="630"/>
        <v>18</v>
      </c>
      <c r="S425" s="198">
        <f t="shared" si="630"/>
        <v>19</v>
      </c>
      <c r="T425" s="465">
        <f t="shared" si="630"/>
        <v>20</v>
      </c>
      <c r="U425" s="198">
        <f t="shared" si="630"/>
        <v>21</v>
      </c>
      <c r="V425" s="198">
        <f t="shared" si="630"/>
        <v>22</v>
      </c>
      <c r="W425" s="198">
        <f t="shared" si="630"/>
        <v>23</v>
      </c>
      <c r="X425" s="198">
        <f t="shared" si="630"/>
        <v>24</v>
      </c>
      <c r="Y425" s="465">
        <f t="shared" si="630"/>
        <v>25</v>
      </c>
      <c r="Z425" s="198">
        <f t="shared" si="630"/>
        <v>26</v>
      </c>
      <c r="AA425" s="198">
        <f t="shared" si="630"/>
        <v>27</v>
      </c>
      <c r="AB425" s="198">
        <f t="shared" si="630"/>
        <v>28</v>
      </c>
      <c r="AC425" s="465">
        <f t="shared" si="630"/>
        <v>29</v>
      </c>
      <c r="AD425" s="198">
        <f t="shared" si="630"/>
        <v>30</v>
      </c>
      <c r="AE425" s="198">
        <f t="shared" si="630"/>
        <v>31</v>
      </c>
      <c r="AF425" s="198">
        <f t="shared" si="630"/>
        <v>32</v>
      </c>
      <c r="AG425" s="198">
        <f t="shared" si="630"/>
        <v>33</v>
      </c>
      <c r="AH425" s="465">
        <f t="shared" si="630"/>
        <v>34</v>
      </c>
      <c r="AI425" s="198">
        <f t="shared" si="630"/>
        <v>35</v>
      </c>
      <c r="AJ425" s="198">
        <f t="shared" si="630"/>
        <v>36</v>
      </c>
      <c r="AK425" s="198">
        <f t="shared" si="630"/>
        <v>37</v>
      </c>
      <c r="AL425" s="465">
        <f t="shared" si="630"/>
        <v>38</v>
      </c>
      <c r="AM425" s="198">
        <f t="shared" si="630"/>
        <v>39</v>
      </c>
      <c r="AN425" s="198">
        <f t="shared" si="630"/>
        <v>40</v>
      </c>
      <c r="AO425" s="198">
        <f t="shared" si="630"/>
        <v>41</v>
      </c>
      <c r="AP425" s="198">
        <f t="shared" si="630"/>
        <v>42</v>
      </c>
      <c r="AQ425" s="465">
        <f t="shared" si="630"/>
        <v>43</v>
      </c>
      <c r="AR425" s="198">
        <f t="shared" si="630"/>
        <v>44</v>
      </c>
      <c r="AS425" s="198">
        <f t="shared" si="630"/>
        <v>45</v>
      </c>
      <c r="AT425" s="198">
        <f t="shared" si="630"/>
        <v>46</v>
      </c>
      <c r="AU425" s="465">
        <f t="shared" si="630"/>
        <v>47</v>
      </c>
      <c r="AX425" s="66"/>
      <c r="AY425" s="66"/>
      <c r="AZ425" s="66"/>
      <c r="BA425" s="66"/>
      <c r="BB425" s="66"/>
      <c r="BC425" s="66"/>
      <c r="BD425" s="66"/>
      <c r="BE425" s="66"/>
      <c r="BF425" s="66"/>
      <c r="BG425" s="66"/>
      <c r="BH425" s="66"/>
      <c r="BI425" s="66"/>
      <c r="BJ425" s="66"/>
      <c r="BK425" s="66"/>
      <c r="BL425" s="66"/>
      <c r="BM425" s="66"/>
      <c r="BN425" s="66"/>
      <c r="BO425" s="66"/>
      <c r="BP425" s="66"/>
      <c r="BQ425" s="66"/>
      <c r="BR425" s="66"/>
      <c r="BS425" s="66"/>
      <c r="BT425" s="66"/>
      <c r="BU425" s="66"/>
      <c r="BV425" s="66"/>
      <c r="BW425" s="66"/>
      <c r="BX425" s="66"/>
      <c r="BY425" s="66"/>
      <c r="BZ425" s="66"/>
      <c r="CA425" s="66"/>
      <c r="CB425" s="66"/>
      <c r="CC425" s="66"/>
      <c r="CD425" s="66"/>
      <c r="CE425" s="66"/>
      <c r="CF425" s="66"/>
      <c r="CG425" s="66"/>
      <c r="CH425" s="66"/>
      <c r="CI425" s="66"/>
      <c r="CJ425" s="66"/>
      <c r="CK425" s="66"/>
      <c r="CL425" s="66"/>
      <c r="CM425" s="66"/>
      <c r="CN425" s="66"/>
      <c r="CO425" s="66"/>
      <c r="CP425" s="66"/>
      <c r="CQ425" s="66"/>
      <c r="CR425" s="66"/>
      <c r="CS425" s="66"/>
      <c r="CT425" s="66"/>
      <c r="CU425" s="66"/>
      <c r="CV425" s="66"/>
      <c r="CW425" s="66"/>
      <c r="CX425" s="66"/>
      <c r="CY425" s="66"/>
      <c r="CZ425" s="66"/>
      <c r="DA425" s="66"/>
      <c r="DB425" s="66"/>
      <c r="DC425" s="66"/>
      <c r="DD425" s="66"/>
      <c r="DE425" s="66"/>
      <c r="DF425" s="66"/>
      <c r="DG425" s="66"/>
      <c r="DH425" s="66"/>
      <c r="DI425" s="66"/>
      <c r="DJ425" s="66"/>
      <c r="DK425" s="66"/>
      <c r="DL425" s="66"/>
      <c r="DM425" s="66"/>
      <c r="DN425" s="66"/>
      <c r="DO425" s="66"/>
      <c r="DP425" s="66"/>
    </row>
    <row r="426" spans="2:120" x14ac:dyDescent="0.25">
      <c r="B426" s="343">
        <f t="shared" si="628"/>
        <v>13</v>
      </c>
      <c r="C426" s="198">
        <f t="shared" si="629"/>
        <v>3</v>
      </c>
      <c r="D426" s="198">
        <f t="shared" si="627"/>
        <v>4</v>
      </c>
      <c r="E426" s="198">
        <f t="shared" si="630"/>
        <v>5</v>
      </c>
      <c r="F426" s="198">
        <f t="shared" si="630"/>
        <v>6</v>
      </c>
      <c r="G426" s="465">
        <f t="shared" si="630"/>
        <v>7</v>
      </c>
      <c r="H426" s="198">
        <f t="shared" si="630"/>
        <v>8</v>
      </c>
      <c r="I426" s="198">
        <f t="shared" si="630"/>
        <v>9</v>
      </c>
      <c r="J426" s="198">
        <f t="shared" si="630"/>
        <v>10</v>
      </c>
      <c r="K426" s="465">
        <f t="shared" si="630"/>
        <v>11</v>
      </c>
      <c r="L426" s="198">
        <f t="shared" si="630"/>
        <v>12</v>
      </c>
      <c r="M426" s="198">
        <f t="shared" si="630"/>
        <v>13</v>
      </c>
      <c r="N426" s="198">
        <f t="shared" ref="E426:AU427" si="631">M426+1</f>
        <v>14</v>
      </c>
      <c r="O426" s="198">
        <f t="shared" si="631"/>
        <v>15</v>
      </c>
      <c r="P426" s="465">
        <f t="shared" si="631"/>
        <v>16</v>
      </c>
      <c r="Q426" s="198">
        <f t="shared" si="631"/>
        <v>17</v>
      </c>
      <c r="R426" s="198">
        <f t="shared" si="631"/>
        <v>18</v>
      </c>
      <c r="S426" s="198">
        <f t="shared" si="631"/>
        <v>19</v>
      </c>
      <c r="T426" s="465">
        <f t="shared" si="631"/>
        <v>20</v>
      </c>
      <c r="U426" s="198">
        <f t="shared" si="631"/>
        <v>21</v>
      </c>
      <c r="V426" s="198">
        <f t="shared" si="631"/>
        <v>22</v>
      </c>
      <c r="W426" s="198">
        <f t="shared" si="631"/>
        <v>23</v>
      </c>
      <c r="X426" s="198">
        <f t="shared" si="631"/>
        <v>24</v>
      </c>
      <c r="Y426" s="465">
        <f t="shared" si="631"/>
        <v>25</v>
      </c>
      <c r="Z426" s="198">
        <f t="shared" si="631"/>
        <v>26</v>
      </c>
      <c r="AA426" s="198">
        <f t="shared" si="631"/>
        <v>27</v>
      </c>
      <c r="AB426" s="198">
        <f t="shared" si="631"/>
        <v>28</v>
      </c>
      <c r="AC426" s="465">
        <f t="shared" si="631"/>
        <v>29</v>
      </c>
      <c r="AD426" s="198">
        <f t="shared" si="631"/>
        <v>30</v>
      </c>
      <c r="AE426" s="198">
        <f t="shared" si="631"/>
        <v>31</v>
      </c>
      <c r="AF426" s="198">
        <f t="shared" si="631"/>
        <v>32</v>
      </c>
      <c r="AG426" s="198">
        <f t="shared" si="631"/>
        <v>33</v>
      </c>
      <c r="AH426" s="465">
        <f t="shared" si="631"/>
        <v>34</v>
      </c>
      <c r="AI426" s="198">
        <f t="shared" si="631"/>
        <v>35</v>
      </c>
      <c r="AJ426" s="198">
        <f t="shared" si="631"/>
        <v>36</v>
      </c>
      <c r="AK426" s="198">
        <f t="shared" si="631"/>
        <v>37</v>
      </c>
      <c r="AL426" s="465">
        <f t="shared" si="631"/>
        <v>38</v>
      </c>
      <c r="AM426" s="198">
        <f t="shared" si="631"/>
        <v>39</v>
      </c>
      <c r="AN426" s="198">
        <f t="shared" si="631"/>
        <v>40</v>
      </c>
      <c r="AO426" s="198">
        <f t="shared" si="631"/>
        <v>41</v>
      </c>
      <c r="AP426" s="198">
        <f t="shared" si="631"/>
        <v>42</v>
      </c>
      <c r="AQ426" s="465">
        <f t="shared" si="631"/>
        <v>43</v>
      </c>
      <c r="AR426" s="198">
        <f t="shared" si="631"/>
        <v>44</v>
      </c>
      <c r="AS426" s="198">
        <f t="shared" si="631"/>
        <v>45</v>
      </c>
      <c r="AT426" s="198">
        <f t="shared" si="631"/>
        <v>46</v>
      </c>
      <c r="AU426" s="465">
        <f t="shared" si="631"/>
        <v>47</v>
      </c>
      <c r="AX426" s="66"/>
      <c r="AY426" s="66"/>
      <c r="AZ426" s="66"/>
      <c r="BA426" s="66"/>
      <c r="BB426" s="66"/>
      <c r="BC426" s="66"/>
      <c r="BD426" s="66"/>
      <c r="BE426" s="66"/>
      <c r="BF426" s="66"/>
      <c r="BG426" s="66"/>
      <c r="BH426" s="66"/>
      <c r="BI426" s="66"/>
      <c r="BJ426" s="66"/>
      <c r="BK426" s="66"/>
      <c r="BL426" s="66"/>
      <c r="BM426" s="66"/>
      <c r="BN426" s="66"/>
      <c r="BO426" s="66"/>
      <c r="BP426" s="66"/>
      <c r="BQ426" s="66"/>
      <c r="BR426" s="66"/>
      <c r="BS426" s="66"/>
      <c r="BT426" s="66"/>
      <c r="BU426" s="66"/>
      <c r="BV426" s="66"/>
      <c r="BW426" s="66"/>
      <c r="BX426" s="66"/>
      <c r="BY426" s="66"/>
      <c r="BZ426" s="66"/>
      <c r="CA426" s="66"/>
      <c r="CB426" s="66"/>
      <c r="CC426" s="66"/>
      <c r="CD426" s="66"/>
      <c r="CE426" s="66"/>
      <c r="CF426" s="66"/>
      <c r="CG426" s="66"/>
      <c r="CH426" s="66"/>
      <c r="CI426" s="66"/>
      <c r="CJ426" s="66"/>
      <c r="CK426" s="66"/>
      <c r="CL426" s="66"/>
      <c r="CM426" s="66"/>
      <c r="CN426" s="66"/>
      <c r="CO426" s="66"/>
      <c r="CP426" s="66"/>
      <c r="CQ426" s="66"/>
      <c r="CR426" s="66"/>
      <c r="CS426" s="66"/>
      <c r="CT426" s="66"/>
      <c r="CU426" s="66"/>
      <c r="CV426" s="66"/>
      <c r="CW426" s="66"/>
      <c r="CX426" s="66"/>
      <c r="CY426" s="66"/>
      <c r="CZ426" s="66"/>
      <c r="DA426" s="66"/>
      <c r="DB426" s="66"/>
      <c r="DC426" s="66"/>
      <c r="DD426" s="66"/>
      <c r="DE426" s="66"/>
      <c r="DF426" s="66"/>
      <c r="DG426" s="66"/>
      <c r="DH426" s="66"/>
      <c r="DI426" s="66"/>
      <c r="DJ426" s="66"/>
      <c r="DK426" s="66"/>
      <c r="DL426" s="66"/>
      <c r="DM426" s="66"/>
      <c r="DN426" s="66"/>
      <c r="DO426" s="66"/>
      <c r="DP426" s="66"/>
    </row>
    <row r="427" spans="2:120" x14ac:dyDescent="0.25">
      <c r="B427" s="343">
        <f t="shared" si="628"/>
        <v>14</v>
      </c>
      <c r="C427" s="198">
        <f t="shared" si="629"/>
        <v>3</v>
      </c>
      <c r="D427" s="198">
        <f t="shared" si="627"/>
        <v>4</v>
      </c>
      <c r="E427" s="198">
        <f t="shared" si="631"/>
        <v>5</v>
      </c>
      <c r="F427" s="198">
        <f t="shared" si="631"/>
        <v>6</v>
      </c>
      <c r="G427" s="465">
        <f t="shared" si="631"/>
        <v>7</v>
      </c>
      <c r="H427" s="198">
        <f t="shared" si="631"/>
        <v>8</v>
      </c>
      <c r="I427" s="198">
        <f t="shared" si="631"/>
        <v>9</v>
      </c>
      <c r="J427" s="198">
        <f t="shared" si="631"/>
        <v>10</v>
      </c>
      <c r="K427" s="465">
        <f t="shared" si="631"/>
        <v>11</v>
      </c>
      <c r="L427" s="198">
        <f t="shared" si="631"/>
        <v>12</v>
      </c>
      <c r="M427" s="198">
        <f t="shared" si="631"/>
        <v>13</v>
      </c>
      <c r="N427" s="198">
        <f t="shared" si="631"/>
        <v>14</v>
      </c>
      <c r="O427" s="198">
        <f t="shared" si="631"/>
        <v>15</v>
      </c>
      <c r="P427" s="465">
        <f t="shared" si="631"/>
        <v>16</v>
      </c>
      <c r="Q427" s="198">
        <f t="shared" si="631"/>
        <v>17</v>
      </c>
      <c r="R427" s="198">
        <f t="shared" si="631"/>
        <v>18</v>
      </c>
      <c r="S427" s="198">
        <f t="shared" si="631"/>
        <v>19</v>
      </c>
      <c r="T427" s="465">
        <f t="shared" si="631"/>
        <v>20</v>
      </c>
      <c r="U427" s="198">
        <f t="shared" si="631"/>
        <v>21</v>
      </c>
      <c r="V427" s="198">
        <f t="shared" si="631"/>
        <v>22</v>
      </c>
      <c r="W427" s="198">
        <f t="shared" si="631"/>
        <v>23</v>
      </c>
      <c r="X427" s="198">
        <f t="shared" si="631"/>
        <v>24</v>
      </c>
      <c r="Y427" s="465">
        <f t="shared" si="631"/>
        <v>25</v>
      </c>
      <c r="Z427" s="198">
        <f t="shared" si="631"/>
        <v>26</v>
      </c>
      <c r="AA427" s="198">
        <f t="shared" si="631"/>
        <v>27</v>
      </c>
      <c r="AB427" s="198">
        <f t="shared" si="631"/>
        <v>28</v>
      </c>
      <c r="AC427" s="465">
        <f t="shared" si="631"/>
        <v>29</v>
      </c>
      <c r="AD427" s="198">
        <f t="shared" si="631"/>
        <v>30</v>
      </c>
      <c r="AE427" s="198">
        <f t="shared" si="631"/>
        <v>31</v>
      </c>
      <c r="AF427" s="198">
        <f t="shared" si="631"/>
        <v>32</v>
      </c>
      <c r="AG427" s="198">
        <f t="shared" si="631"/>
        <v>33</v>
      </c>
      <c r="AH427" s="465">
        <f t="shared" si="631"/>
        <v>34</v>
      </c>
      <c r="AI427" s="198">
        <f t="shared" si="631"/>
        <v>35</v>
      </c>
      <c r="AJ427" s="198">
        <f t="shared" si="631"/>
        <v>36</v>
      </c>
      <c r="AK427" s="198">
        <f t="shared" si="631"/>
        <v>37</v>
      </c>
      <c r="AL427" s="465">
        <f t="shared" si="631"/>
        <v>38</v>
      </c>
      <c r="AM427" s="198">
        <f t="shared" si="631"/>
        <v>39</v>
      </c>
      <c r="AN427" s="198">
        <f t="shared" si="631"/>
        <v>40</v>
      </c>
      <c r="AO427" s="198">
        <f t="shared" si="631"/>
        <v>41</v>
      </c>
      <c r="AP427" s="198">
        <f t="shared" si="631"/>
        <v>42</v>
      </c>
      <c r="AQ427" s="465">
        <f t="shared" si="631"/>
        <v>43</v>
      </c>
      <c r="AR427" s="198">
        <f t="shared" si="631"/>
        <v>44</v>
      </c>
      <c r="AS427" s="198">
        <f t="shared" si="631"/>
        <v>45</v>
      </c>
      <c r="AT427" s="198">
        <f t="shared" si="631"/>
        <v>46</v>
      </c>
      <c r="AU427" s="465">
        <f t="shared" si="631"/>
        <v>47</v>
      </c>
      <c r="AX427" s="66"/>
      <c r="AY427" s="66"/>
      <c r="AZ427" s="66"/>
      <c r="BA427" s="66"/>
      <c r="BB427" s="66"/>
      <c r="BC427" s="66"/>
      <c r="BD427" s="66"/>
      <c r="BE427" s="66"/>
      <c r="BF427" s="66"/>
      <c r="BG427" s="66"/>
      <c r="BH427" s="66"/>
      <c r="BI427" s="66"/>
      <c r="BJ427" s="66"/>
      <c r="BK427" s="66"/>
      <c r="BL427" s="66"/>
      <c r="BM427" s="66"/>
      <c r="BN427" s="66"/>
      <c r="BO427" s="66"/>
      <c r="BP427" s="66"/>
      <c r="BQ427" s="66"/>
      <c r="BR427" s="66"/>
      <c r="BS427" s="66"/>
      <c r="BT427" s="66"/>
      <c r="BU427" s="66"/>
      <c r="BV427" s="66"/>
      <c r="BW427" s="66"/>
      <c r="BX427" s="66"/>
      <c r="BY427" s="66"/>
      <c r="BZ427" s="66"/>
      <c r="CA427" s="66"/>
      <c r="CB427" s="66"/>
      <c r="CC427" s="66"/>
      <c r="CD427" s="66"/>
      <c r="CE427" s="66"/>
      <c r="CF427" s="66"/>
      <c r="CG427" s="66"/>
      <c r="CH427" s="66"/>
      <c r="CI427" s="66"/>
      <c r="CJ427" s="66"/>
      <c r="CK427" s="66"/>
      <c r="CL427" s="66"/>
      <c r="CM427" s="66"/>
      <c r="CN427" s="66"/>
      <c r="CO427" s="66"/>
      <c r="CP427" s="66"/>
      <c r="CQ427" s="66"/>
      <c r="CR427" s="66"/>
      <c r="CS427" s="66"/>
      <c r="CT427" s="66"/>
      <c r="CU427" s="66"/>
      <c r="CV427" s="66"/>
      <c r="CW427" s="66"/>
      <c r="CX427" s="66"/>
      <c r="CY427" s="66"/>
      <c r="CZ427" s="66"/>
      <c r="DA427" s="66"/>
      <c r="DB427" s="66"/>
      <c r="DC427" s="66"/>
      <c r="DD427" s="66"/>
      <c r="DE427" s="66"/>
      <c r="DF427" s="66"/>
      <c r="DG427" s="66"/>
      <c r="DH427" s="66"/>
      <c r="DI427" s="66"/>
      <c r="DJ427" s="66"/>
      <c r="DK427" s="66"/>
      <c r="DL427" s="66"/>
      <c r="DM427" s="66"/>
      <c r="DN427" s="66"/>
      <c r="DO427" s="66"/>
      <c r="DP427" s="66"/>
    </row>
    <row r="428" spans="2:120" x14ac:dyDescent="0.25">
      <c r="AX428" s="66"/>
      <c r="AY428" s="66"/>
      <c r="AZ428" s="66"/>
      <c r="BA428" s="66"/>
      <c r="BB428" s="66"/>
      <c r="BC428" s="66"/>
      <c r="BD428" s="66"/>
      <c r="BE428" s="66"/>
      <c r="BF428" s="66"/>
      <c r="BG428" s="66"/>
      <c r="BH428" s="66"/>
      <c r="BI428" s="66"/>
      <c r="BJ428" s="66"/>
      <c r="BK428" s="66"/>
      <c r="BL428" s="66"/>
      <c r="BM428" s="66"/>
      <c r="BN428" s="66"/>
      <c r="BO428" s="66"/>
      <c r="BP428" s="66"/>
      <c r="BQ428" s="66"/>
      <c r="BR428" s="66"/>
      <c r="BS428" s="66"/>
      <c r="BT428" s="66"/>
      <c r="BU428" s="66"/>
      <c r="BV428" s="66"/>
      <c r="BW428" s="66"/>
      <c r="BX428" s="66"/>
      <c r="BY428" s="66"/>
      <c r="BZ428" s="66"/>
      <c r="CA428" s="66"/>
      <c r="CB428" s="66"/>
      <c r="CC428" s="66"/>
      <c r="CD428" s="66"/>
      <c r="CE428" s="66"/>
      <c r="CF428" s="66"/>
      <c r="CG428" s="66"/>
      <c r="CH428" s="66"/>
      <c r="CI428" s="66"/>
      <c r="CJ428" s="66"/>
      <c r="CK428" s="66"/>
      <c r="CL428" s="66"/>
      <c r="CM428" s="66"/>
      <c r="CN428" s="66"/>
      <c r="CO428" s="66"/>
      <c r="CP428" s="66"/>
      <c r="CQ428" s="66"/>
      <c r="CR428" s="66"/>
      <c r="CS428" s="66"/>
      <c r="CT428" s="66"/>
      <c r="CU428" s="66"/>
      <c r="CV428" s="66"/>
      <c r="CW428" s="66"/>
      <c r="CX428" s="66"/>
      <c r="CY428" s="66"/>
      <c r="CZ428" s="66"/>
      <c r="DA428" s="66"/>
      <c r="DB428" s="66"/>
      <c r="DC428" s="66"/>
      <c r="DD428" s="66"/>
      <c r="DE428" s="66"/>
      <c r="DF428" s="66"/>
      <c r="DG428" s="66"/>
      <c r="DH428" s="66"/>
      <c r="DI428" s="66"/>
      <c r="DJ428" s="66"/>
      <c r="DK428" s="66"/>
      <c r="DL428" s="66"/>
      <c r="DM428" s="66"/>
      <c r="DN428" s="66"/>
      <c r="DO428" s="66"/>
      <c r="DP428" s="66"/>
    </row>
    <row r="429" spans="2:120" x14ac:dyDescent="0.25">
      <c r="AX429" s="66"/>
      <c r="AY429" s="66"/>
      <c r="AZ429" s="66"/>
      <c r="BA429" s="66"/>
      <c r="BB429" s="66"/>
      <c r="BC429" s="66"/>
      <c r="BD429" s="66"/>
      <c r="BE429" s="66"/>
      <c r="BF429" s="66"/>
      <c r="BG429" s="66"/>
      <c r="BH429" s="66"/>
      <c r="BI429" s="66"/>
      <c r="BJ429" s="66"/>
      <c r="BK429" s="66"/>
      <c r="BL429" s="66"/>
      <c r="BM429" s="66"/>
      <c r="BN429" s="66"/>
      <c r="BO429" s="66"/>
      <c r="BP429" s="66"/>
      <c r="BQ429" s="66"/>
      <c r="BR429" s="66"/>
      <c r="BS429" s="66"/>
      <c r="BT429" s="66"/>
      <c r="BU429" s="66"/>
      <c r="BV429" s="66"/>
      <c r="BW429" s="66"/>
      <c r="BX429" s="66"/>
      <c r="BY429" s="66"/>
      <c r="BZ429" s="66"/>
      <c r="CA429" s="66"/>
      <c r="CB429" s="66"/>
      <c r="CC429" s="66"/>
      <c r="CD429" s="66"/>
      <c r="CE429" s="66"/>
      <c r="CF429" s="66"/>
      <c r="CG429" s="66"/>
      <c r="CH429" s="66"/>
      <c r="CI429" s="66"/>
      <c r="CJ429" s="66"/>
      <c r="CK429" s="66"/>
      <c r="CL429" s="66"/>
      <c r="CM429" s="66"/>
      <c r="CN429" s="66"/>
      <c r="CO429" s="66"/>
      <c r="CP429" s="66"/>
      <c r="CQ429" s="66"/>
      <c r="CR429" s="66"/>
      <c r="CS429" s="66"/>
      <c r="CT429" s="66"/>
      <c r="CU429" s="66"/>
      <c r="CV429" s="66"/>
      <c r="CW429" s="66"/>
      <c r="CX429" s="66"/>
      <c r="CY429" s="66"/>
      <c r="CZ429" s="66"/>
      <c r="DA429" s="66"/>
      <c r="DB429" s="66"/>
      <c r="DC429" s="66"/>
      <c r="DD429" s="66"/>
      <c r="DE429" s="66"/>
      <c r="DF429" s="66"/>
      <c r="DG429" s="66"/>
      <c r="DH429" s="66"/>
      <c r="DI429" s="66"/>
      <c r="DJ429" s="66"/>
      <c r="DK429" s="66"/>
      <c r="DL429" s="66"/>
      <c r="DM429" s="66"/>
      <c r="DN429" s="66"/>
      <c r="DO429" s="66"/>
      <c r="DP429" s="66"/>
    </row>
    <row r="430" spans="2:120" x14ac:dyDescent="0.25">
      <c r="B430" s="343">
        <v>1</v>
      </c>
      <c r="C430" s="19" t="str">
        <f>A399</f>
        <v>P1</v>
      </c>
      <c r="D430" s="19" t="str">
        <f>C430</f>
        <v>P1</v>
      </c>
      <c r="E430" s="19" t="str">
        <f t="shared" ref="E430:AU436" si="632">D430</f>
        <v>P1</v>
      </c>
      <c r="F430" s="19" t="str">
        <f t="shared" si="632"/>
        <v>P1</v>
      </c>
      <c r="G430" s="454" t="str">
        <f t="shared" si="632"/>
        <v>P1</v>
      </c>
      <c r="H430" s="19" t="str">
        <f t="shared" si="632"/>
        <v>P1</v>
      </c>
      <c r="I430" s="19" t="str">
        <f t="shared" si="632"/>
        <v>P1</v>
      </c>
      <c r="J430" s="19" t="str">
        <f t="shared" si="632"/>
        <v>P1</v>
      </c>
      <c r="K430" s="454" t="str">
        <f t="shared" si="632"/>
        <v>P1</v>
      </c>
      <c r="L430" s="19" t="str">
        <f t="shared" si="632"/>
        <v>P1</v>
      </c>
      <c r="M430" s="19" t="str">
        <f t="shared" si="632"/>
        <v>P1</v>
      </c>
      <c r="N430" s="19" t="str">
        <f t="shared" si="632"/>
        <v>P1</v>
      </c>
      <c r="O430" s="19" t="str">
        <f t="shared" si="632"/>
        <v>P1</v>
      </c>
      <c r="P430" s="454" t="str">
        <f t="shared" si="632"/>
        <v>P1</v>
      </c>
      <c r="Q430" s="19" t="str">
        <f t="shared" si="632"/>
        <v>P1</v>
      </c>
      <c r="R430" s="19" t="str">
        <f t="shared" si="632"/>
        <v>P1</v>
      </c>
      <c r="S430" s="19" t="str">
        <f t="shared" si="632"/>
        <v>P1</v>
      </c>
      <c r="T430" s="454" t="str">
        <f t="shared" si="632"/>
        <v>P1</v>
      </c>
      <c r="U430" s="19" t="str">
        <f t="shared" si="632"/>
        <v>P1</v>
      </c>
      <c r="V430" s="19" t="str">
        <f t="shared" si="632"/>
        <v>P1</v>
      </c>
      <c r="W430" s="19" t="str">
        <f t="shared" si="632"/>
        <v>P1</v>
      </c>
      <c r="X430" s="19" t="str">
        <f t="shared" si="632"/>
        <v>P1</v>
      </c>
      <c r="Y430" s="454" t="str">
        <f t="shared" si="632"/>
        <v>P1</v>
      </c>
      <c r="Z430" s="19" t="str">
        <f t="shared" si="632"/>
        <v>P1</v>
      </c>
      <c r="AA430" s="19" t="str">
        <f t="shared" si="632"/>
        <v>P1</v>
      </c>
      <c r="AB430" s="19" t="str">
        <f t="shared" si="632"/>
        <v>P1</v>
      </c>
      <c r="AC430" s="454" t="str">
        <f t="shared" si="632"/>
        <v>P1</v>
      </c>
      <c r="AD430" s="19" t="str">
        <f t="shared" si="632"/>
        <v>P1</v>
      </c>
      <c r="AE430" s="19" t="str">
        <f t="shared" si="632"/>
        <v>P1</v>
      </c>
      <c r="AF430" s="19" t="str">
        <f t="shared" si="632"/>
        <v>P1</v>
      </c>
      <c r="AG430" s="19" t="str">
        <f t="shared" si="632"/>
        <v>P1</v>
      </c>
      <c r="AH430" s="454" t="str">
        <f t="shared" si="632"/>
        <v>P1</v>
      </c>
      <c r="AI430" s="19" t="str">
        <f t="shared" si="632"/>
        <v>P1</v>
      </c>
      <c r="AJ430" s="19" t="str">
        <f t="shared" si="632"/>
        <v>P1</v>
      </c>
      <c r="AK430" s="19" t="str">
        <f t="shared" si="632"/>
        <v>P1</v>
      </c>
      <c r="AL430" s="454" t="str">
        <f t="shared" si="632"/>
        <v>P1</v>
      </c>
      <c r="AM430" s="19" t="str">
        <f t="shared" si="632"/>
        <v>P1</v>
      </c>
      <c r="AN430" s="19" t="str">
        <f t="shared" si="632"/>
        <v>P1</v>
      </c>
      <c r="AO430" s="19" t="str">
        <f t="shared" si="632"/>
        <v>P1</v>
      </c>
      <c r="AP430" s="19" t="str">
        <f t="shared" si="632"/>
        <v>P1</v>
      </c>
      <c r="AQ430" s="454" t="str">
        <f t="shared" si="632"/>
        <v>P1</v>
      </c>
      <c r="AR430" s="19" t="str">
        <f t="shared" si="632"/>
        <v>P1</v>
      </c>
      <c r="AS430" s="19" t="str">
        <f t="shared" si="632"/>
        <v>P1</v>
      </c>
      <c r="AT430" s="19" t="str">
        <f t="shared" si="632"/>
        <v>P1</v>
      </c>
      <c r="AU430" s="454" t="str">
        <f t="shared" si="632"/>
        <v>P1</v>
      </c>
      <c r="AX430" s="66"/>
      <c r="AY430" s="66"/>
      <c r="AZ430" s="66"/>
      <c r="BA430" s="66"/>
      <c r="BB430" s="66"/>
      <c r="BC430" s="66"/>
      <c r="BD430" s="66"/>
      <c r="BE430" s="66"/>
      <c r="BF430" s="66"/>
      <c r="BG430" s="66"/>
      <c r="BH430" s="66"/>
      <c r="BI430" s="66"/>
      <c r="BJ430" s="66"/>
      <c r="BK430" s="66"/>
      <c r="BL430" s="66"/>
      <c r="BM430" s="66"/>
      <c r="BN430" s="66"/>
      <c r="BO430" s="66"/>
      <c r="BP430" s="66"/>
      <c r="BQ430" s="66"/>
      <c r="BR430" s="66"/>
      <c r="BS430" s="66"/>
      <c r="BT430" s="66"/>
      <c r="BU430" s="66"/>
      <c r="BV430" s="66"/>
      <c r="BW430" s="66"/>
      <c r="BX430" s="66"/>
      <c r="BY430" s="66"/>
      <c r="BZ430" s="66"/>
      <c r="CA430" s="66"/>
      <c r="CB430" s="66"/>
      <c r="CC430" s="66"/>
      <c r="CD430" s="66"/>
      <c r="CE430" s="66"/>
      <c r="CF430" s="66"/>
      <c r="CG430" s="66"/>
      <c r="CH430" s="66"/>
      <c r="CI430" s="66"/>
      <c r="CJ430" s="66"/>
      <c r="CK430" s="66"/>
      <c r="CL430" s="66"/>
      <c r="CM430" s="66"/>
      <c r="CN430" s="66"/>
      <c r="CO430" s="66"/>
      <c r="CP430" s="66"/>
      <c r="CQ430" s="66"/>
      <c r="CR430" s="66"/>
      <c r="CS430" s="66"/>
      <c r="CT430" s="66"/>
      <c r="CU430" s="66"/>
      <c r="CV430" s="66"/>
      <c r="CW430" s="66"/>
      <c r="CX430" s="66"/>
      <c r="CY430" s="66"/>
      <c r="CZ430" s="66"/>
      <c r="DA430" s="66"/>
      <c r="DB430" s="66"/>
      <c r="DC430" s="66"/>
      <c r="DD430" s="66"/>
      <c r="DE430" s="66"/>
      <c r="DF430" s="66"/>
      <c r="DG430" s="66"/>
      <c r="DH430" s="66"/>
      <c r="DI430" s="66"/>
      <c r="DJ430" s="66"/>
      <c r="DK430" s="66"/>
      <c r="DL430" s="66"/>
      <c r="DM430" s="66"/>
      <c r="DN430" s="66"/>
      <c r="DO430" s="66"/>
      <c r="DP430" s="66"/>
    </row>
    <row r="431" spans="2:120" x14ac:dyDescent="0.25">
      <c r="B431" s="343">
        <f>B430+1</f>
        <v>2</v>
      </c>
      <c r="C431" s="19" t="str">
        <f t="shared" ref="C431:C443" si="633">A400</f>
        <v>P2</v>
      </c>
      <c r="D431" s="19" t="str">
        <f t="shared" ref="D431:S443" si="634">C431</f>
        <v>P2</v>
      </c>
      <c r="E431" s="19" t="str">
        <f t="shared" si="634"/>
        <v>P2</v>
      </c>
      <c r="F431" s="19" t="str">
        <f t="shared" si="634"/>
        <v>P2</v>
      </c>
      <c r="G431" s="454" t="str">
        <f t="shared" si="634"/>
        <v>P2</v>
      </c>
      <c r="H431" s="19" t="str">
        <f t="shared" si="634"/>
        <v>P2</v>
      </c>
      <c r="I431" s="19" t="str">
        <f t="shared" si="634"/>
        <v>P2</v>
      </c>
      <c r="J431" s="19" t="str">
        <f t="shared" si="634"/>
        <v>P2</v>
      </c>
      <c r="K431" s="454" t="str">
        <f t="shared" si="634"/>
        <v>P2</v>
      </c>
      <c r="L431" s="19" t="str">
        <f t="shared" si="634"/>
        <v>P2</v>
      </c>
      <c r="M431" s="19" t="str">
        <f t="shared" si="634"/>
        <v>P2</v>
      </c>
      <c r="N431" s="19" t="str">
        <f t="shared" si="634"/>
        <v>P2</v>
      </c>
      <c r="O431" s="19" t="str">
        <f t="shared" si="634"/>
        <v>P2</v>
      </c>
      <c r="P431" s="454" t="str">
        <f t="shared" si="634"/>
        <v>P2</v>
      </c>
      <c r="Q431" s="19" t="str">
        <f t="shared" si="634"/>
        <v>P2</v>
      </c>
      <c r="R431" s="19" t="str">
        <f t="shared" si="634"/>
        <v>P2</v>
      </c>
      <c r="S431" s="19" t="str">
        <f t="shared" si="634"/>
        <v>P2</v>
      </c>
      <c r="T431" s="454" t="str">
        <f t="shared" si="632"/>
        <v>P2</v>
      </c>
      <c r="U431" s="19" t="str">
        <f t="shared" si="632"/>
        <v>P2</v>
      </c>
      <c r="V431" s="19" t="str">
        <f t="shared" si="632"/>
        <v>P2</v>
      </c>
      <c r="W431" s="19" t="str">
        <f t="shared" si="632"/>
        <v>P2</v>
      </c>
      <c r="X431" s="19" t="str">
        <f t="shared" si="632"/>
        <v>P2</v>
      </c>
      <c r="Y431" s="454" t="str">
        <f t="shared" si="632"/>
        <v>P2</v>
      </c>
      <c r="Z431" s="19" t="str">
        <f t="shared" si="632"/>
        <v>P2</v>
      </c>
      <c r="AA431" s="19" t="str">
        <f t="shared" si="632"/>
        <v>P2</v>
      </c>
      <c r="AB431" s="19" t="str">
        <f t="shared" si="632"/>
        <v>P2</v>
      </c>
      <c r="AC431" s="454" t="str">
        <f t="shared" si="632"/>
        <v>P2</v>
      </c>
      <c r="AD431" s="19" t="str">
        <f t="shared" si="632"/>
        <v>P2</v>
      </c>
      <c r="AE431" s="19" t="str">
        <f t="shared" si="632"/>
        <v>P2</v>
      </c>
      <c r="AF431" s="19" t="str">
        <f t="shared" si="632"/>
        <v>P2</v>
      </c>
      <c r="AG431" s="19" t="str">
        <f t="shared" si="632"/>
        <v>P2</v>
      </c>
      <c r="AH431" s="454" t="str">
        <f t="shared" si="632"/>
        <v>P2</v>
      </c>
      <c r="AI431" s="19" t="str">
        <f t="shared" si="632"/>
        <v>P2</v>
      </c>
      <c r="AJ431" s="19" t="str">
        <f t="shared" si="632"/>
        <v>P2</v>
      </c>
      <c r="AK431" s="19" t="str">
        <f t="shared" si="632"/>
        <v>P2</v>
      </c>
      <c r="AL431" s="454" t="str">
        <f t="shared" si="632"/>
        <v>P2</v>
      </c>
      <c r="AM431" s="19" t="str">
        <f t="shared" si="632"/>
        <v>P2</v>
      </c>
      <c r="AN431" s="19" t="str">
        <f t="shared" si="632"/>
        <v>P2</v>
      </c>
      <c r="AO431" s="19" t="str">
        <f t="shared" si="632"/>
        <v>P2</v>
      </c>
      <c r="AP431" s="19" t="str">
        <f t="shared" si="632"/>
        <v>P2</v>
      </c>
      <c r="AQ431" s="454" t="str">
        <f t="shared" si="632"/>
        <v>P2</v>
      </c>
      <c r="AR431" s="19" t="str">
        <f t="shared" si="632"/>
        <v>P2</v>
      </c>
      <c r="AS431" s="19" t="str">
        <f t="shared" si="632"/>
        <v>P2</v>
      </c>
      <c r="AT431" s="19" t="str">
        <f t="shared" si="632"/>
        <v>P2</v>
      </c>
      <c r="AU431" s="454" t="str">
        <f t="shared" si="632"/>
        <v>P2</v>
      </c>
      <c r="AX431" s="66"/>
      <c r="AY431" s="66"/>
      <c r="AZ431" s="66"/>
      <c r="BA431" s="66"/>
      <c r="BB431" s="66"/>
      <c r="BC431" s="66"/>
      <c r="BD431" s="66"/>
      <c r="BE431" s="66"/>
      <c r="BF431" s="66"/>
      <c r="BG431" s="66"/>
      <c r="BH431" s="66"/>
      <c r="BI431" s="66"/>
      <c r="BJ431" s="66"/>
      <c r="BK431" s="66"/>
      <c r="BL431" s="66"/>
      <c r="BM431" s="66"/>
      <c r="BN431" s="66"/>
      <c r="BO431" s="66"/>
      <c r="BP431" s="66"/>
      <c r="BQ431" s="66"/>
      <c r="BR431" s="66"/>
      <c r="BS431" s="66"/>
      <c r="BT431" s="66"/>
      <c r="BU431" s="66"/>
      <c r="BV431" s="66"/>
      <c r="BW431" s="66"/>
      <c r="BX431" s="66"/>
      <c r="BY431" s="66"/>
      <c r="BZ431" s="66"/>
      <c r="CA431" s="66"/>
      <c r="CB431" s="66"/>
      <c r="CC431" s="66"/>
      <c r="CD431" s="66"/>
      <c r="CE431" s="66"/>
      <c r="CF431" s="66"/>
      <c r="CG431" s="66"/>
      <c r="CH431" s="66"/>
      <c r="CI431" s="66"/>
      <c r="CJ431" s="66"/>
      <c r="CK431" s="66"/>
      <c r="CL431" s="66"/>
      <c r="CM431" s="66"/>
      <c r="CN431" s="66"/>
      <c r="CO431" s="66"/>
      <c r="CP431" s="66"/>
      <c r="CQ431" s="66"/>
      <c r="CR431" s="66"/>
      <c r="CS431" s="66"/>
      <c r="CT431" s="66"/>
      <c r="CU431" s="66"/>
      <c r="CV431" s="66"/>
      <c r="CW431" s="66"/>
      <c r="CX431" s="66"/>
      <c r="CY431" s="66"/>
      <c r="CZ431" s="66"/>
      <c r="DA431" s="66"/>
      <c r="DB431" s="66"/>
      <c r="DC431" s="66"/>
      <c r="DD431" s="66"/>
      <c r="DE431" s="66"/>
      <c r="DF431" s="66"/>
      <c r="DG431" s="66"/>
      <c r="DH431" s="66"/>
      <c r="DI431" s="66"/>
      <c r="DJ431" s="66"/>
      <c r="DK431" s="66"/>
      <c r="DL431" s="66"/>
      <c r="DM431" s="66"/>
      <c r="DN431" s="66"/>
      <c r="DO431" s="66"/>
      <c r="DP431" s="66"/>
    </row>
    <row r="432" spans="2:120" x14ac:dyDescent="0.25">
      <c r="B432" s="343">
        <f t="shared" ref="B432:B443" si="635">B431+1</f>
        <v>3</v>
      </c>
      <c r="C432" s="19" t="str">
        <f t="shared" si="633"/>
        <v>1A</v>
      </c>
      <c r="D432" s="19" t="str">
        <f t="shared" si="634"/>
        <v>1A</v>
      </c>
      <c r="E432" s="19" t="str">
        <f t="shared" si="632"/>
        <v>1A</v>
      </c>
      <c r="F432" s="19" t="str">
        <f t="shared" si="632"/>
        <v>1A</v>
      </c>
      <c r="G432" s="454" t="str">
        <f t="shared" si="632"/>
        <v>1A</v>
      </c>
      <c r="H432" s="19" t="str">
        <f t="shared" si="632"/>
        <v>1A</v>
      </c>
      <c r="I432" s="19" t="str">
        <f t="shared" si="632"/>
        <v>1A</v>
      </c>
      <c r="J432" s="19" t="str">
        <f t="shared" si="632"/>
        <v>1A</v>
      </c>
      <c r="K432" s="454" t="str">
        <f t="shared" si="632"/>
        <v>1A</v>
      </c>
      <c r="L432" s="19" t="str">
        <f t="shared" si="632"/>
        <v>1A</v>
      </c>
      <c r="M432" s="19" t="str">
        <f t="shared" si="632"/>
        <v>1A</v>
      </c>
      <c r="N432" s="19" t="str">
        <f t="shared" si="632"/>
        <v>1A</v>
      </c>
      <c r="O432" s="19" t="str">
        <f t="shared" si="632"/>
        <v>1A</v>
      </c>
      <c r="P432" s="454" t="str">
        <f t="shared" si="632"/>
        <v>1A</v>
      </c>
      <c r="Q432" s="19" t="str">
        <f t="shared" si="632"/>
        <v>1A</v>
      </c>
      <c r="R432" s="19" t="str">
        <f t="shared" si="632"/>
        <v>1A</v>
      </c>
      <c r="S432" s="19" t="str">
        <f t="shared" si="632"/>
        <v>1A</v>
      </c>
      <c r="T432" s="454" t="str">
        <f t="shared" si="632"/>
        <v>1A</v>
      </c>
      <c r="U432" s="19" t="str">
        <f t="shared" si="632"/>
        <v>1A</v>
      </c>
      <c r="V432" s="19" t="str">
        <f t="shared" si="632"/>
        <v>1A</v>
      </c>
      <c r="W432" s="19" t="str">
        <f t="shared" si="632"/>
        <v>1A</v>
      </c>
      <c r="X432" s="19" t="str">
        <f t="shared" si="632"/>
        <v>1A</v>
      </c>
      <c r="Y432" s="454" t="str">
        <f t="shared" si="632"/>
        <v>1A</v>
      </c>
      <c r="Z432" s="19" t="str">
        <f t="shared" si="632"/>
        <v>1A</v>
      </c>
      <c r="AA432" s="19" t="str">
        <f t="shared" si="632"/>
        <v>1A</v>
      </c>
      <c r="AB432" s="19" t="str">
        <f t="shared" si="632"/>
        <v>1A</v>
      </c>
      <c r="AC432" s="454" t="str">
        <f t="shared" si="632"/>
        <v>1A</v>
      </c>
      <c r="AD432" s="19" t="str">
        <f t="shared" si="632"/>
        <v>1A</v>
      </c>
      <c r="AE432" s="19" t="str">
        <f t="shared" si="632"/>
        <v>1A</v>
      </c>
      <c r="AF432" s="19" t="str">
        <f t="shared" si="632"/>
        <v>1A</v>
      </c>
      <c r="AG432" s="19" t="str">
        <f t="shared" si="632"/>
        <v>1A</v>
      </c>
      <c r="AH432" s="454" t="str">
        <f t="shared" si="632"/>
        <v>1A</v>
      </c>
      <c r="AI432" s="19" t="str">
        <f t="shared" si="632"/>
        <v>1A</v>
      </c>
      <c r="AJ432" s="19" t="str">
        <f t="shared" si="632"/>
        <v>1A</v>
      </c>
      <c r="AK432" s="19" t="str">
        <f t="shared" si="632"/>
        <v>1A</v>
      </c>
      <c r="AL432" s="454" t="str">
        <f t="shared" si="632"/>
        <v>1A</v>
      </c>
      <c r="AM432" s="19" t="str">
        <f t="shared" si="632"/>
        <v>1A</v>
      </c>
      <c r="AN432" s="19" t="str">
        <f t="shared" si="632"/>
        <v>1A</v>
      </c>
      <c r="AO432" s="19" t="str">
        <f t="shared" si="632"/>
        <v>1A</v>
      </c>
      <c r="AP432" s="19" t="str">
        <f t="shared" si="632"/>
        <v>1A</v>
      </c>
      <c r="AQ432" s="454" t="str">
        <f t="shared" si="632"/>
        <v>1A</v>
      </c>
      <c r="AR432" s="19" t="str">
        <f t="shared" si="632"/>
        <v>1A</v>
      </c>
      <c r="AS432" s="19" t="str">
        <f t="shared" si="632"/>
        <v>1A</v>
      </c>
      <c r="AT432" s="19" t="str">
        <f t="shared" si="632"/>
        <v>1A</v>
      </c>
      <c r="AU432" s="454" t="str">
        <f t="shared" si="632"/>
        <v>1A</v>
      </c>
      <c r="AX432" s="66"/>
      <c r="AY432" s="66"/>
      <c r="AZ432" s="66"/>
      <c r="BA432" s="66"/>
      <c r="BB432" s="66"/>
      <c r="BC432" s="66"/>
      <c r="BD432" s="66"/>
      <c r="BE432" s="66"/>
      <c r="BF432" s="66"/>
      <c r="BG432" s="66"/>
      <c r="BH432" s="66"/>
      <c r="BI432" s="66"/>
      <c r="BJ432" s="66"/>
      <c r="BK432" s="66"/>
      <c r="BL432" s="66"/>
      <c r="BM432" s="66"/>
      <c r="BN432" s="66"/>
      <c r="BO432" s="66"/>
      <c r="BP432" s="66"/>
      <c r="BQ432" s="66"/>
      <c r="BR432" s="66"/>
      <c r="BS432" s="66"/>
      <c r="BT432" s="66"/>
      <c r="BU432" s="66"/>
      <c r="BV432" s="66"/>
      <c r="BW432" s="66"/>
      <c r="BX432" s="66"/>
      <c r="BY432" s="66"/>
      <c r="BZ432" s="66"/>
      <c r="CA432" s="66"/>
      <c r="CB432" s="66"/>
      <c r="CC432" s="66"/>
      <c r="CD432" s="66"/>
      <c r="CE432" s="66"/>
      <c r="CF432" s="66"/>
      <c r="CG432" s="66"/>
      <c r="CH432" s="66"/>
      <c r="CI432" s="66"/>
      <c r="CJ432" s="66"/>
      <c r="CK432" s="66"/>
      <c r="CL432" s="66"/>
      <c r="CM432" s="66"/>
      <c r="CN432" s="66"/>
      <c r="CO432" s="66"/>
      <c r="CP432" s="66"/>
      <c r="CQ432" s="66"/>
      <c r="CR432" s="66"/>
      <c r="CS432" s="66"/>
      <c r="CT432" s="66"/>
      <c r="CU432" s="66"/>
      <c r="CV432" s="66"/>
      <c r="CW432" s="66"/>
      <c r="CX432" s="66"/>
      <c r="CY432" s="66"/>
      <c r="CZ432" s="66"/>
      <c r="DA432" s="66"/>
      <c r="DB432" s="66"/>
      <c r="DC432" s="66"/>
      <c r="DD432" s="66"/>
      <c r="DE432" s="66"/>
      <c r="DF432" s="66"/>
      <c r="DG432" s="66"/>
      <c r="DH432" s="66"/>
      <c r="DI432" s="66"/>
      <c r="DJ432" s="66"/>
      <c r="DK432" s="66"/>
      <c r="DL432" s="66"/>
      <c r="DM432" s="66"/>
      <c r="DN432" s="66"/>
      <c r="DO432" s="66"/>
      <c r="DP432" s="66"/>
    </row>
    <row r="433" spans="2:120" x14ac:dyDescent="0.25">
      <c r="B433" s="343">
        <f t="shared" si="635"/>
        <v>4</v>
      </c>
      <c r="C433" s="19" t="str">
        <f t="shared" si="633"/>
        <v>2A</v>
      </c>
      <c r="D433" s="19" t="str">
        <f t="shared" si="634"/>
        <v>2A</v>
      </c>
      <c r="E433" s="19" t="str">
        <f t="shared" si="632"/>
        <v>2A</v>
      </c>
      <c r="F433" s="19" t="str">
        <f t="shared" si="632"/>
        <v>2A</v>
      </c>
      <c r="G433" s="454" t="str">
        <f t="shared" si="632"/>
        <v>2A</v>
      </c>
      <c r="H433" s="19" t="str">
        <f t="shared" si="632"/>
        <v>2A</v>
      </c>
      <c r="I433" s="19" t="str">
        <f t="shared" si="632"/>
        <v>2A</v>
      </c>
      <c r="J433" s="19" t="str">
        <f t="shared" si="632"/>
        <v>2A</v>
      </c>
      <c r="K433" s="454" t="str">
        <f t="shared" si="632"/>
        <v>2A</v>
      </c>
      <c r="L433" s="19" t="str">
        <f t="shared" si="632"/>
        <v>2A</v>
      </c>
      <c r="M433" s="19" t="str">
        <f t="shared" si="632"/>
        <v>2A</v>
      </c>
      <c r="N433" s="19" t="str">
        <f t="shared" si="632"/>
        <v>2A</v>
      </c>
      <c r="O433" s="19" t="str">
        <f t="shared" si="632"/>
        <v>2A</v>
      </c>
      <c r="P433" s="454" t="str">
        <f t="shared" si="632"/>
        <v>2A</v>
      </c>
      <c r="Q433" s="19" t="str">
        <f t="shared" si="632"/>
        <v>2A</v>
      </c>
      <c r="R433" s="19" t="str">
        <f t="shared" si="632"/>
        <v>2A</v>
      </c>
      <c r="S433" s="19" t="str">
        <f t="shared" si="632"/>
        <v>2A</v>
      </c>
      <c r="T433" s="454" t="str">
        <f t="shared" si="632"/>
        <v>2A</v>
      </c>
      <c r="U433" s="19" t="str">
        <f t="shared" si="632"/>
        <v>2A</v>
      </c>
      <c r="V433" s="19" t="str">
        <f t="shared" si="632"/>
        <v>2A</v>
      </c>
      <c r="W433" s="19" t="str">
        <f t="shared" si="632"/>
        <v>2A</v>
      </c>
      <c r="X433" s="19" t="str">
        <f t="shared" si="632"/>
        <v>2A</v>
      </c>
      <c r="Y433" s="454" t="str">
        <f t="shared" si="632"/>
        <v>2A</v>
      </c>
      <c r="Z433" s="19" t="str">
        <f t="shared" si="632"/>
        <v>2A</v>
      </c>
      <c r="AA433" s="19" t="str">
        <f t="shared" si="632"/>
        <v>2A</v>
      </c>
      <c r="AB433" s="19" t="str">
        <f t="shared" si="632"/>
        <v>2A</v>
      </c>
      <c r="AC433" s="454" t="str">
        <f t="shared" si="632"/>
        <v>2A</v>
      </c>
      <c r="AD433" s="19" t="str">
        <f t="shared" si="632"/>
        <v>2A</v>
      </c>
      <c r="AE433" s="19" t="str">
        <f t="shared" si="632"/>
        <v>2A</v>
      </c>
      <c r="AF433" s="19" t="str">
        <f t="shared" si="632"/>
        <v>2A</v>
      </c>
      <c r="AG433" s="19" t="str">
        <f t="shared" si="632"/>
        <v>2A</v>
      </c>
      <c r="AH433" s="454" t="str">
        <f t="shared" si="632"/>
        <v>2A</v>
      </c>
      <c r="AI433" s="19" t="str">
        <f t="shared" si="632"/>
        <v>2A</v>
      </c>
      <c r="AJ433" s="19" t="str">
        <f t="shared" si="632"/>
        <v>2A</v>
      </c>
      <c r="AK433" s="19" t="str">
        <f t="shared" si="632"/>
        <v>2A</v>
      </c>
      <c r="AL433" s="454" t="str">
        <f t="shared" si="632"/>
        <v>2A</v>
      </c>
      <c r="AM433" s="19" t="str">
        <f t="shared" si="632"/>
        <v>2A</v>
      </c>
      <c r="AN433" s="19" t="str">
        <f t="shared" si="632"/>
        <v>2A</v>
      </c>
      <c r="AO433" s="19" t="str">
        <f t="shared" si="632"/>
        <v>2A</v>
      </c>
      <c r="AP433" s="19" t="str">
        <f t="shared" si="632"/>
        <v>2A</v>
      </c>
      <c r="AQ433" s="454" t="str">
        <f t="shared" si="632"/>
        <v>2A</v>
      </c>
      <c r="AR433" s="19" t="str">
        <f t="shared" si="632"/>
        <v>2A</v>
      </c>
      <c r="AS433" s="19" t="str">
        <f t="shared" si="632"/>
        <v>2A</v>
      </c>
      <c r="AT433" s="19" t="str">
        <f t="shared" si="632"/>
        <v>2A</v>
      </c>
      <c r="AU433" s="454" t="str">
        <f t="shared" si="632"/>
        <v>2A</v>
      </c>
      <c r="AX433" s="66"/>
      <c r="AY433" s="66"/>
      <c r="AZ433" s="66"/>
      <c r="BA433" s="66"/>
      <c r="BB433" s="66"/>
      <c r="BC433" s="66"/>
      <c r="BD433" s="66"/>
      <c r="BE433" s="66"/>
      <c r="BF433" s="66"/>
      <c r="BG433" s="66"/>
      <c r="BH433" s="66"/>
      <c r="BI433" s="66"/>
      <c r="BJ433" s="66"/>
      <c r="BK433" s="66"/>
      <c r="BL433" s="66"/>
      <c r="BM433" s="66"/>
      <c r="BN433" s="66"/>
      <c r="BO433" s="66"/>
      <c r="BP433" s="66"/>
      <c r="BQ433" s="66"/>
      <c r="BR433" s="66"/>
      <c r="BS433" s="66"/>
      <c r="BT433" s="66"/>
      <c r="BU433" s="66"/>
      <c r="BV433" s="66"/>
      <c r="BW433" s="66"/>
      <c r="BX433" s="66"/>
      <c r="BY433" s="66"/>
      <c r="BZ433" s="66"/>
      <c r="CA433" s="66"/>
      <c r="CB433" s="66"/>
      <c r="CC433" s="66"/>
      <c r="CD433" s="66"/>
      <c r="CE433" s="66"/>
      <c r="CF433" s="66"/>
      <c r="CG433" s="66"/>
      <c r="CH433" s="66"/>
      <c r="CI433" s="66"/>
      <c r="CJ433" s="66"/>
      <c r="CK433" s="66"/>
      <c r="CL433" s="66"/>
      <c r="CM433" s="66"/>
      <c r="CN433" s="66"/>
      <c r="CO433" s="66"/>
      <c r="CP433" s="66"/>
      <c r="CQ433" s="66"/>
      <c r="CR433" s="66"/>
      <c r="CS433" s="66"/>
      <c r="CT433" s="66"/>
      <c r="CU433" s="66"/>
      <c r="CV433" s="66"/>
      <c r="CW433" s="66"/>
      <c r="CX433" s="66"/>
      <c r="CY433" s="66"/>
      <c r="CZ433" s="66"/>
      <c r="DA433" s="66"/>
      <c r="DB433" s="66"/>
      <c r="DC433" s="66"/>
      <c r="DD433" s="66"/>
      <c r="DE433" s="66"/>
      <c r="DF433" s="66"/>
      <c r="DG433" s="66"/>
      <c r="DH433" s="66"/>
      <c r="DI433" s="66"/>
      <c r="DJ433" s="66"/>
      <c r="DK433" s="66"/>
      <c r="DL433" s="66"/>
      <c r="DM433" s="66"/>
      <c r="DN433" s="66"/>
      <c r="DO433" s="66"/>
      <c r="DP433" s="66"/>
    </row>
    <row r="434" spans="2:120" x14ac:dyDescent="0.25">
      <c r="B434" s="343">
        <f t="shared" si="635"/>
        <v>5</v>
      </c>
      <c r="C434" s="19" t="str">
        <f t="shared" si="633"/>
        <v>3A</v>
      </c>
      <c r="D434" s="19" t="str">
        <f t="shared" si="634"/>
        <v>3A</v>
      </c>
      <c r="E434" s="19" t="str">
        <f t="shared" si="632"/>
        <v>3A</v>
      </c>
      <c r="F434" s="19" t="str">
        <f t="shared" si="632"/>
        <v>3A</v>
      </c>
      <c r="G434" s="454" t="str">
        <f t="shared" si="632"/>
        <v>3A</v>
      </c>
      <c r="H434" s="19" t="str">
        <f t="shared" si="632"/>
        <v>3A</v>
      </c>
      <c r="I434" s="19" t="str">
        <f t="shared" si="632"/>
        <v>3A</v>
      </c>
      <c r="J434" s="19" t="str">
        <f t="shared" si="632"/>
        <v>3A</v>
      </c>
      <c r="K434" s="454" t="str">
        <f t="shared" si="632"/>
        <v>3A</v>
      </c>
      <c r="L434" s="19" t="str">
        <f t="shared" si="632"/>
        <v>3A</v>
      </c>
      <c r="M434" s="19" t="str">
        <f t="shared" si="632"/>
        <v>3A</v>
      </c>
      <c r="N434" s="19" t="str">
        <f t="shared" si="632"/>
        <v>3A</v>
      </c>
      <c r="O434" s="19" t="str">
        <f t="shared" si="632"/>
        <v>3A</v>
      </c>
      <c r="P434" s="454" t="str">
        <f t="shared" si="632"/>
        <v>3A</v>
      </c>
      <c r="Q434" s="19" t="str">
        <f t="shared" si="632"/>
        <v>3A</v>
      </c>
      <c r="R434" s="19" t="str">
        <f t="shared" si="632"/>
        <v>3A</v>
      </c>
      <c r="S434" s="19" t="str">
        <f t="shared" si="632"/>
        <v>3A</v>
      </c>
      <c r="T434" s="454" t="str">
        <f t="shared" si="632"/>
        <v>3A</v>
      </c>
      <c r="U434" s="19" t="str">
        <f t="shared" si="632"/>
        <v>3A</v>
      </c>
      <c r="V434" s="19" t="str">
        <f t="shared" si="632"/>
        <v>3A</v>
      </c>
      <c r="W434" s="19" t="str">
        <f t="shared" si="632"/>
        <v>3A</v>
      </c>
      <c r="X434" s="19" t="str">
        <f t="shared" si="632"/>
        <v>3A</v>
      </c>
      <c r="Y434" s="454" t="str">
        <f t="shared" si="632"/>
        <v>3A</v>
      </c>
      <c r="Z434" s="19" t="str">
        <f t="shared" si="632"/>
        <v>3A</v>
      </c>
      <c r="AA434" s="19" t="str">
        <f t="shared" si="632"/>
        <v>3A</v>
      </c>
      <c r="AB434" s="19" t="str">
        <f t="shared" si="632"/>
        <v>3A</v>
      </c>
      <c r="AC434" s="454" t="str">
        <f t="shared" si="632"/>
        <v>3A</v>
      </c>
      <c r="AD434" s="19" t="str">
        <f t="shared" si="632"/>
        <v>3A</v>
      </c>
      <c r="AE434" s="19" t="str">
        <f t="shared" si="632"/>
        <v>3A</v>
      </c>
      <c r="AF434" s="19" t="str">
        <f t="shared" si="632"/>
        <v>3A</v>
      </c>
      <c r="AG434" s="19" t="str">
        <f t="shared" si="632"/>
        <v>3A</v>
      </c>
      <c r="AH434" s="454" t="str">
        <f t="shared" si="632"/>
        <v>3A</v>
      </c>
      <c r="AI434" s="19" t="str">
        <f t="shared" si="632"/>
        <v>3A</v>
      </c>
      <c r="AJ434" s="19" t="str">
        <f t="shared" si="632"/>
        <v>3A</v>
      </c>
      <c r="AK434" s="19" t="str">
        <f t="shared" si="632"/>
        <v>3A</v>
      </c>
      <c r="AL434" s="454" t="str">
        <f t="shared" si="632"/>
        <v>3A</v>
      </c>
      <c r="AM434" s="19" t="str">
        <f t="shared" si="632"/>
        <v>3A</v>
      </c>
      <c r="AN434" s="19" t="str">
        <f t="shared" si="632"/>
        <v>3A</v>
      </c>
      <c r="AO434" s="19" t="str">
        <f t="shared" si="632"/>
        <v>3A</v>
      </c>
      <c r="AP434" s="19" t="str">
        <f t="shared" si="632"/>
        <v>3A</v>
      </c>
      <c r="AQ434" s="454" t="str">
        <f t="shared" si="632"/>
        <v>3A</v>
      </c>
      <c r="AR434" s="19" t="str">
        <f t="shared" si="632"/>
        <v>3A</v>
      </c>
      <c r="AS434" s="19" t="str">
        <f t="shared" si="632"/>
        <v>3A</v>
      </c>
      <c r="AT434" s="19" t="str">
        <f t="shared" si="632"/>
        <v>3A</v>
      </c>
      <c r="AU434" s="454" t="str">
        <f t="shared" si="632"/>
        <v>3A</v>
      </c>
      <c r="AX434" s="66"/>
      <c r="AY434" s="66"/>
      <c r="AZ434" s="66"/>
      <c r="BA434" s="66"/>
      <c r="BB434" s="66"/>
      <c r="BC434" s="66"/>
      <c r="BD434" s="66"/>
      <c r="BE434" s="66"/>
      <c r="BF434" s="66"/>
      <c r="BG434" s="66"/>
      <c r="BH434" s="66"/>
      <c r="BI434" s="66"/>
      <c r="BJ434" s="66"/>
      <c r="BK434" s="66"/>
      <c r="BL434" s="66"/>
      <c r="BM434" s="66"/>
      <c r="BN434" s="66"/>
      <c r="BO434" s="66"/>
      <c r="BP434" s="66"/>
      <c r="BQ434" s="66"/>
      <c r="BR434" s="66"/>
      <c r="BS434" s="66"/>
      <c r="BT434" s="66"/>
      <c r="BU434" s="66"/>
      <c r="BV434" s="66"/>
      <c r="BW434" s="66"/>
      <c r="BX434" s="66"/>
      <c r="BY434" s="66"/>
      <c r="BZ434" s="66"/>
      <c r="CA434" s="66"/>
      <c r="CB434" s="66"/>
      <c r="CC434" s="66"/>
      <c r="CD434" s="66"/>
      <c r="CE434" s="66"/>
      <c r="CF434" s="66"/>
      <c r="CG434" s="66"/>
      <c r="CH434" s="66"/>
      <c r="CI434" s="66"/>
      <c r="CJ434" s="66"/>
      <c r="CK434" s="66"/>
      <c r="CL434" s="66"/>
      <c r="CM434" s="66"/>
      <c r="CN434" s="66"/>
      <c r="CO434" s="66"/>
      <c r="CP434" s="66"/>
      <c r="CQ434" s="66"/>
      <c r="CR434" s="66"/>
      <c r="CS434" s="66"/>
      <c r="CT434" s="66"/>
      <c r="CU434" s="66"/>
      <c r="CV434" s="66"/>
      <c r="CW434" s="66"/>
      <c r="CX434" s="66"/>
      <c r="CY434" s="66"/>
      <c r="CZ434" s="66"/>
      <c r="DA434" s="66"/>
      <c r="DB434" s="66"/>
      <c r="DC434" s="66"/>
      <c r="DD434" s="66"/>
      <c r="DE434" s="66"/>
      <c r="DF434" s="66"/>
      <c r="DG434" s="66"/>
      <c r="DH434" s="66"/>
      <c r="DI434" s="66"/>
      <c r="DJ434" s="66"/>
      <c r="DK434" s="66"/>
      <c r="DL434" s="66"/>
      <c r="DM434" s="66"/>
      <c r="DN434" s="66"/>
      <c r="DO434" s="66"/>
      <c r="DP434" s="66"/>
    </row>
    <row r="435" spans="2:120" x14ac:dyDescent="0.25">
      <c r="B435" s="343">
        <f t="shared" si="635"/>
        <v>6</v>
      </c>
      <c r="C435" s="19" t="str">
        <f t="shared" si="633"/>
        <v>4A</v>
      </c>
      <c r="D435" s="19" t="str">
        <f t="shared" si="634"/>
        <v>4A</v>
      </c>
      <c r="E435" s="19" t="str">
        <f t="shared" si="632"/>
        <v>4A</v>
      </c>
      <c r="F435" s="19" t="str">
        <f t="shared" si="632"/>
        <v>4A</v>
      </c>
      <c r="G435" s="454" t="str">
        <f t="shared" si="632"/>
        <v>4A</v>
      </c>
      <c r="H435" s="19" t="str">
        <f t="shared" si="632"/>
        <v>4A</v>
      </c>
      <c r="I435" s="19" t="str">
        <f t="shared" si="632"/>
        <v>4A</v>
      </c>
      <c r="J435" s="19" t="str">
        <f t="shared" si="632"/>
        <v>4A</v>
      </c>
      <c r="K435" s="454" t="str">
        <f t="shared" si="632"/>
        <v>4A</v>
      </c>
      <c r="L435" s="19" t="str">
        <f t="shared" si="632"/>
        <v>4A</v>
      </c>
      <c r="M435" s="19" t="str">
        <f t="shared" si="632"/>
        <v>4A</v>
      </c>
      <c r="N435" s="19" t="str">
        <f t="shared" si="632"/>
        <v>4A</v>
      </c>
      <c r="O435" s="19" t="str">
        <f t="shared" si="632"/>
        <v>4A</v>
      </c>
      <c r="P435" s="454" t="str">
        <f t="shared" si="632"/>
        <v>4A</v>
      </c>
      <c r="Q435" s="19" t="str">
        <f t="shared" si="632"/>
        <v>4A</v>
      </c>
      <c r="R435" s="19" t="str">
        <f t="shared" si="632"/>
        <v>4A</v>
      </c>
      <c r="S435" s="19" t="str">
        <f t="shared" si="632"/>
        <v>4A</v>
      </c>
      <c r="T435" s="454" t="str">
        <f t="shared" si="632"/>
        <v>4A</v>
      </c>
      <c r="U435" s="19" t="str">
        <f t="shared" si="632"/>
        <v>4A</v>
      </c>
      <c r="V435" s="19" t="str">
        <f t="shared" si="632"/>
        <v>4A</v>
      </c>
      <c r="W435" s="19" t="str">
        <f t="shared" si="632"/>
        <v>4A</v>
      </c>
      <c r="X435" s="19" t="str">
        <f t="shared" si="632"/>
        <v>4A</v>
      </c>
      <c r="Y435" s="454" t="str">
        <f t="shared" si="632"/>
        <v>4A</v>
      </c>
      <c r="Z435" s="19" t="str">
        <f t="shared" si="632"/>
        <v>4A</v>
      </c>
      <c r="AA435" s="19" t="str">
        <f t="shared" si="632"/>
        <v>4A</v>
      </c>
      <c r="AB435" s="19" t="str">
        <f t="shared" si="632"/>
        <v>4A</v>
      </c>
      <c r="AC435" s="454" t="str">
        <f t="shared" si="632"/>
        <v>4A</v>
      </c>
      <c r="AD435" s="19" t="str">
        <f t="shared" si="632"/>
        <v>4A</v>
      </c>
      <c r="AE435" s="19" t="str">
        <f t="shared" si="632"/>
        <v>4A</v>
      </c>
      <c r="AF435" s="19" t="str">
        <f t="shared" si="632"/>
        <v>4A</v>
      </c>
      <c r="AG435" s="19" t="str">
        <f t="shared" si="632"/>
        <v>4A</v>
      </c>
      <c r="AH435" s="454" t="str">
        <f t="shared" si="632"/>
        <v>4A</v>
      </c>
      <c r="AI435" s="19" t="str">
        <f t="shared" si="632"/>
        <v>4A</v>
      </c>
      <c r="AJ435" s="19" t="str">
        <f t="shared" si="632"/>
        <v>4A</v>
      </c>
      <c r="AK435" s="19" t="str">
        <f t="shared" si="632"/>
        <v>4A</v>
      </c>
      <c r="AL435" s="454" t="str">
        <f t="shared" si="632"/>
        <v>4A</v>
      </c>
      <c r="AM435" s="19" t="str">
        <f t="shared" si="632"/>
        <v>4A</v>
      </c>
      <c r="AN435" s="19" t="str">
        <f t="shared" si="632"/>
        <v>4A</v>
      </c>
      <c r="AO435" s="19" t="str">
        <f t="shared" si="632"/>
        <v>4A</v>
      </c>
      <c r="AP435" s="19" t="str">
        <f t="shared" si="632"/>
        <v>4A</v>
      </c>
      <c r="AQ435" s="454" t="str">
        <f t="shared" si="632"/>
        <v>4A</v>
      </c>
      <c r="AR435" s="19" t="str">
        <f t="shared" si="632"/>
        <v>4A</v>
      </c>
      <c r="AS435" s="19" t="str">
        <f t="shared" si="632"/>
        <v>4A</v>
      </c>
      <c r="AT435" s="19" t="str">
        <f t="shared" si="632"/>
        <v>4A</v>
      </c>
      <c r="AU435" s="454" t="str">
        <f t="shared" si="632"/>
        <v>4A</v>
      </c>
      <c r="AX435" s="66"/>
      <c r="AY435" s="66"/>
      <c r="AZ435" s="66"/>
      <c r="BA435" s="66"/>
      <c r="BB435" s="66"/>
      <c r="BC435" s="66"/>
      <c r="BD435" s="66"/>
      <c r="BE435" s="66"/>
      <c r="BF435" s="66"/>
      <c r="BG435" s="66"/>
      <c r="BH435" s="66"/>
      <c r="BI435" s="66"/>
      <c r="BJ435" s="66"/>
      <c r="BK435" s="66"/>
      <c r="BL435" s="66"/>
      <c r="BM435" s="66"/>
      <c r="BN435" s="66"/>
      <c r="BO435" s="66"/>
      <c r="BP435" s="66"/>
      <c r="BQ435" s="66"/>
      <c r="BR435" s="66"/>
      <c r="BS435" s="66"/>
      <c r="BT435" s="66"/>
      <c r="BU435" s="66"/>
      <c r="BV435" s="66"/>
      <c r="BW435" s="66"/>
      <c r="BX435" s="66"/>
      <c r="BY435" s="66"/>
      <c r="BZ435" s="66"/>
      <c r="CA435" s="66"/>
      <c r="CB435" s="66"/>
      <c r="CC435" s="66"/>
      <c r="CD435" s="66"/>
      <c r="CE435" s="66"/>
      <c r="CF435" s="66"/>
      <c r="CG435" s="66"/>
      <c r="CH435" s="66"/>
      <c r="CI435" s="66"/>
      <c r="CJ435" s="66"/>
      <c r="CK435" s="66"/>
      <c r="CL435" s="66"/>
      <c r="CM435" s="66"/>
      <c r="CN435" s="66"/>
      <c r="CO435" s="66"/>
      <c r="CP435" s="66"/>
      <c r="CQ435" s="66"/>
      <c r="CR435" s="66"/>
      <c r="CS435" s="66"/>
      <c r="CT435" s="66"/>
      <c r="CU435" s="66"/>
      <c r="CV435" s="66"/>
      <c r="CW435" s="66"/>
      <c r="CX435" s="66"/>
      <c r="CY435" s="66"/>
      <c r="CZ435" s="66"/>
      <c r="DA435" s="66"/>
      <c r="DB435" s="66"/>
      <c r="DC435" s="66"/>
      <c r="DD435" s="66"/>
      <c r="DE435" s="66"/>
      <c r="DF435" s="66"/>
      <c r="DG435" s="66"/>
      <c r="DH435" s="66"/>
      <c r="DI435" s="66"/>
      <c r="DJ435" s="66"/>
      <c r="DK435" s="66"/>
      <c r="DL435" s="66"/>
      <c r="DM435" s="66"/>
      <c r="DN435" s="66"/>
      <c r="DO435" s="66"/>
      <c r="DP435" s="66"/>
    </row>
    <row r="436" spans="2:120" x14ac:dyDescent="0.25">
      <c r="B436" s="343">
        <f t="shared" si="635"/>
        <v>7</v>
      </c>
      <c r="C436" s="19" t="str">
        <f t="shared" si="633"/>
        <v>5A</v>
      </c>
      <c r="D436" s="19" t="str">
        <f t="shared" si="634"/>
        <v>5A</v>
      </c>
      <c r="E436" s="19" t="str">
        <f t="shared" si="632"/>
        <v>5A</v>
      </c>
      <c r="F436" s="19" t="str">
        <f t="shared" si="632"/>
        <v>5A</v>
      </c>
      <c r="G436" s="454" t="str">
        <f t="shared" si="632"/>
        <v>5A</v>
      </c>
      <c r="H436" s="19" t="str">
        <f t="shared" si="632"/>
        <v>5A</v>
      </c>
      <c r="I436" s="19" t="str">
        <f t="shared" si="632"/>
        <v>5A</v>
      </c>
      <c r="J436" s="19" t="str">
        <f t="shared" si="632"/>
        <v>5A</v>
      </c>
      <c r="K436" s="454" t="str">
        <f t="shared" si="632"/>
        <v>5A</v>
      </c>
      <c r="L436" s="19" t="str">
        <f t="shared" si="632"/>
        <v>5A</v>
      </c>
      <c r="M436" s="19" t="str">
        <f t="shared" si="632"/>
        <v>5A</v>
      </c>
      <c r="N436" s="19" t="str">
        <f t="shared" si="632"/>
        <v>5A</v>
      </c>
      <c r="O436" s="19" t="str">
        <f t="shared" si="632"/>
        <v>5A</v>
      </c>
      <c r="P436" s="454" t="str">
        <f t="shared" si="632"/>
        <v>5A</v>
      </c>
      <c r="Q436" s="19" t="str">
        <f t="shared" ref="E436:AU442" si="636">P436</f>
        <v>5A</v>
      </c>
      <c r="R436" s="19" t="str">
        <f t="shared" si="636"/>
        <v>5A</v>
      </c>
      <c r="S436" s="19" t="str">
        <f t="shared" si="636"/>
        <v>5A</v>
      </c>
      <c r="T436" s="454" t="str">
        <f t="shared" si="636"/>
        <v>5A</v>
      </c>
      <c r="U436" s="19" t="str">
        <f t="shared" si="636"/>
        <v>5A</v>
      </c>
      <c r="V436" s="19" t="str">
        <f t="shared" si="636"/>
        <v>5A</v>
      </c>
      <c r="W436" s="19" t="str">
        <f t="shared" si="636"/>
        <v>5A</v>
      </c>
      <c r="X436" s="19" t="str">
        <f t="shared" si="636"/>
        <v>5A</v>
      </c>
      <c r="Y436" s="454" t="str">
        <f t="shared" si="636"/>
        <v>5A</v>
      </c>
      <c r="Z436" s="19" t="str">
        <f t="shared" si="636"/>
        <v>5A</v>
      </c>
      <c r="AA436" s="19" t="str">
        <f t="shared" si="636"/>
        <v>5A</v>
      </c>
      <c r="AB436" s="19" t="str">
        <f t="shared" si="636"/>
        <v>5A</v>
      </c>
      <c r="AC436" s="454" t="str">
        <f t="shared" si="636"/>
        <v>5A</v>
      </c>
      <c r="AD436" s="19" t="str">
        <f t="shared" si="636"/>
        <v>5A</v>
      </c>
      <c r="AE436" s="19" t="str">
        <f t="shared" si="636"/>
        <v>5A</v>
      </c>
      <c r="AF436" s="19" t="str">
        <f t="shared" si="636"/>
        <v>5A</v>
      </c>
      <c r="AG436" s="19" t="str">
        <f t="shared" si="636"/>
        <v>5A</v>
      </c>
      <c r="AH436" s="454" t="str">
        <f t="shared" si="636"/>
        <v>5A</v>
      </c>
      <c r="AI436" s="19" t="str">
        <f t="shared" si="636"/>
        <v>5A</v>
      </c>
      <c r="AJ436" s="19" t="str">
        <f t="shared" si="636"/>
        <v>5A</v>
      </c>
      <c r="AK436" s="19" t="str">
        <f t="shared" si="636"/>
        <v>5A</v>
      </c>
      <c r="AL436" s="454" t="str">
        <f t="shared" si="636"/>
        <v>5A</v>
      </c>
      <c r="AM436" s="19" t="str">
        <f t="shared" si="636"/>
        <v>5A</v>
      </c>
      <c r="AN436" s="19" t="str">
        <f t="shared" si="636"/>
        <v>5A</v>
      </c>
      <c r="AO436" s="19" t="str">
        <f t="shared" si="636"/>
        <v>5A</v>
      </c>
      <c r="AP436" s="19" t="str">
        <f t="shared" si="636"/>
        <v>5A</v>
      </c>
      <c r="AQ436" s="454" t="str">
        <f t="shared" si="636"/>
        <v>5A</v>
      </c>
      <c r="AR436" s="19" t="str">
        <f t="shared" si="636"/>
        <v>5A</v>
      </c>
      <c r="AS436" s="19" t="str">
        <f t="shared" si="636"/>
        <v>5A</v>
      </c>
      <c r="AT436" s="19" t="str">
        <f t="shared" si="636"/>
        <v>5A</v>
      </c>
      <c r="AU436" s="454" t="str">
        <f t="shared" si="636"/>
        <v>5A</v>
      </c>
      <c r="AX436" s="66"/>
      <c r="AY436" s="66"/>
      <c r="AZ436" s="66"/>
      <c r="BA436" s="66"/>
      <c r="BB436" s="66"/>
      <c r="BC436" s="66"/>
      <c r="BD436" s="66"/>
      <c r="BE436" s="66"/>
      <c r="BF436" s="66"/>
      <c r="BG436" s="66"/>
      <c r="BH436" s="66"/>
      <c r="BI436" s="66"/>
      <c r="BJ436" s="66"/>
      <c r="BK436" s="66"/>
      <c r="BL436" s="66"/>
      <c r="BM436" s="66"/>
      <c r="BN436" s="66"/>
      <c r="BO436" s="66"/>
      <c r="BP436" s="66"/>
      <c r="BQ436" s="66"/>
      <c r="BR436" s="66"/>
      <c r="BS436" s="66"/>
      <c r="BT436" s="66"/>
      <c r="BU436" s="66"/>
      <c r="BV436" s="66"/>
      <c r="BW436" s="66"/>
      <c r="BX436" s="66"/>
      <c r="BY436" s="66"/>
      <c r="BZ436" s="66"/>
      <c r="CA436" s="66"/>
      <c r="CB436" s="66"/>
      <c r="CC436" s="66"/>
      <c r="CD436" s="66"/>
      <c r="CE436" s="66"/>
      <c r="CF436" s="66"/>
      <c r="CG436" s="66"/>
      <c r="CH436" s="66"/>
      <c r="CI436" s="66"/>
      <c r="CJ436" s="66"/>
      <c r="CK436" s="66"/>
      <c r="CL436" s="66"/>
      <c r="CM436" s="66"/>
      <c r="CN436" s="66"/>
      <c r="CO436" s="66"/>
      <c r="CP436" s="66"/>
      <c r="CQ436" s="66"/>
      <c r="CR436" s="66"/>
      <c r="CS436" s="66"/>
      <c r="CT436" s="66"/>
      <c r="CU436" s="66"/>
      <c r="CV436" s="66"/>
      <c r="CW436" s="66"/>
      <c r="CX436" s="66"/>
      <c r="CY436" s="66"/>
      <c r="CZ436" s="66"/>
      <c r="DA436" s="66"/>
      <c r="DB436" s="66"/>
      <c r="DC436" s="66"/>
      <c r="DD436" s="66"/>
      <c r="DE436" s="66"/>
      <c r="DF436" s="66"/>
      <c r="DG436" s="66"/>
      <c r="DH436" s="66"/>
      <c r="DI436" s="66"/>
      <c r="DJ436" s="66"/>
      <c r="DK436" s="66"/>
      <c r="DL436" s="66"/>
      <c r="DM436" s="66"/>
      <c r="DN436" s="66"/>
      <c r="DO436" s="66"/>
      <c r="DP436" s="66"/>
    </row>
    <row r="437" spans="2:120" x14ac:dyDescent="0.25">
      <c r="B437" s="343">
        <f t="shared" si="635"/>
        <v>8</v>
      </c>
      <c r="C437" s="19" t="str">
        <f t="shared" si="633"/>
        <v>6A</v>
      </c>
      <c r="D437" s="19" t="str">
        <f t="shared" si="634"/>
        <v>6A</v>
      </c>
      <c r="E437" s="19" t="str">
        <f t="shared" si="636"/>
        <v>6A</v>
      </c>
      <c r="F437" s="19" t="str">
        <f t="shared" si="636"/>
        <v>6A</v>
      </c>
      <c r="G437" s="454" t="str">
        <f t="shared" si="636"/>
        <v>6A</v>
      </c>
      <c r="H437" s="19" t="str">
        <f t="shared" si="636"/>
        <v>6A</v>
      </c>
      <c r="I437" s="19" t="str">
        <f t="shared" si="636"/>
        <v>6A</v>
      </c>
      <c r="J437" s="19" t="str">
        <f t="shared" si="636"/>
        <v>6A</v>
      </c>
      <c r="K437" s="454" t="str">
        <f t="shared" si="636"/>
        <v>6A</v>
      </c>
      <c r="L437" s="19" t="str">
        <f t="shared" si="636"/>
        <v>6A</v>
      </c>
      <c r="M437" s="19" t="str">
        <f t="shared" si="636"/>
        <v>6A</v>
      </c>
      <c r="N437" s="19" t="str">
        <f t="shared" si="636"/>
        <v>6A</v>
      </c>
      <c r="O437" s="19" t="str">
        <f t="shared" si="636"/>
        <v>6A</v>
      </c>
      <c r="P437" s="454" t="str">
        <f t="shared" si="636"/>
        <v>6A</v>
      </c>
      <c r="Q437" s="19" t="str">
        <f t="shared" si="636"/>
        <v>6A</v>
      </c>
      <c r="R437" s="19" t="str">
        <f t="shared" si="636"/>
        <v>6A</v>
      </c>
      <c r="S437" s="19" t="str">
        <f t="shared" si="636"/>
        <v>6A</v>
      </c>
      <c r="T437" s="454" t="str">
        <f t="shared" si="636"/>
        <v>6A</v>
      </c>
      <c r="U437" s="19" t="str">
        <f t="shared" si="636"/>
        <v>6A</v>
      </c>
      <c r="V437" s="19" t="str">
        <f t="shared" si="636"/>
        <v>6A</v>
      </c>
      <c r="W437" s="19" t="str">
        <f t="shared" si="636"/>
        <v>6A</v>
      </c>
      <c r="X437" s="19" t="str">
        <f t="shared" si="636"/>
        <v>6A</v>
      </c>
      <c r="Y437" s="454" t="str">
        <f t="shared" si="636"/>
        <v>6A</v>
      </c>
      <c r="Z437" s="19" t="str">
        <f t="shared" si="636"/>
        <v>6A</v>
      </c>
      <c r="AA437" s="19" t="str">
        <f t="shared" si="636"/>
        <v>6A</v>
      </c>
      <c r="AB437" s="19" t="str">
        <f t="shared" si="636"/>
        <v>6A</v>
      </c>
      <c r="AC437" s="454" t="str">
        <f t="shared" si="636"/>
        <v>6A</v>
      </c>
      <c r="AD437" s="19" t="str">
        <f t="shared" si="636"/>
        <v>6A</v>
      </c>
      <c r="AE437" s="19" t="str">
        <f t="shared" si="636"/>
        <v>6A</v>
      </c>
      <c r="AF437" s="19" t="str">
        <f t="shared" si="636"/>
        <v>6A</v>
      </c>
      <c r="AG437" s="19" t="str">
        <f t="shared" si="636"/>
        <v>6A</v>
      </c>
      <c r="AH437" s="454" t="str">
        <f t="shared" si="636"/>
        <v>6A</v>
      </c>
      <c r="AI437" s="19" t="str">
        <f t="shared" si="636"/>
        <v>6A</v>
      </c>
      <c r="AJ437" s="19" t="str">
        <f t="shared" si="636"/>
        <v>6A</v>
      </c>
      <c r="AK437" s="19" t="str">
        <f t="shared" si="636"/>
        <v>6A</v>
      </c>
      <c r="AL437" s="454" t="str">
        <f t="shared" si="636"/>
        <v>6A</v>
      </c>
      <c r="AM437" s="19" t="str">
        <f t="shared" si="636"/>
        <v>6A</v>
      </c>
      <c r="AN437" s="19" t="str">
        <f t="shared" si="636"/>
        <v>6A</v>
      </c>
      <c r="AO437" s="19" t="str">
        <f t="shared" si="636"/>
        <v>6A</v>
      </c>
      <c r="AP437" s="19" t="str">
        <f t="shared" si="636"/>
        <v>6A</v>
      </c>
      <c r="AQ437" s="454" t="str">
        <f t="shared" si="636"/>
        <v>6A</v>
      </c>
      <c r="AR437" s="19" t="str">
        <f t="shared" si="636"/>
        <v>6A</v>
      </c>
      <c r="AS437" s="19" t="str">
        <f t="shared" si="636"/>
        <v>6A</v>
      </c>
      <c r="AT437" s="19" t="str">
        <f t="shared" si="636"/>
        <v>6A</v>
      </c>
      <c r="AU437" s="454" t="str">
        <f t="shared" si="636"/>
        <v>6A</v>
      </c>
      <c r="AX437" s="66"/>
      <c r="AY437" s="66"/>
      <c r="AZ437" s="66"/>
      <c r="BA437" s="66"/>
      <c r="BB437" s="66"/>
      <c r="BC437" s="66"/>
      <c r="BD437" s="66"/>
      <c r="BE437" s="66"/>
      <c r="BF437" s="66"/>
      <c r="BG437" s="66"/>
      <c r="BH437" s="66"/>
      <c r="BI437" s="66"/>
      <c r="BJ437" s="66"/>
      <c r="BK437" s="66"/>
      <c r="BL437" s="66"/>
      <c r="BM437" s="66"/>
      <c r="BN437" s="66"/>
      <c r="BO437" s="66"/>
      <c r="BP437" s="66"/>
      <c r="BQ437" s="66"/>
      <c r="BR437" s="66"/>
      <c r="BS437" s="66"/>
      <c r="BT437" s="66"/>
      <c r="BU437" s="66"/>
      <c r="BV437" s="66"/>
      <c r="BW437" s="66"/>
      <c r="BX437" s="66"/>
      <c r="BY437" s="66"/>
      <c r="BZ437" s="66"/>
      <c r="CA437" s="66"/>
      <c r="CB437" s="66"/>
      <c r="CC437" s="66"/>
      <c r="CD437" s="66"/>
      <c r="CE437" s="66"/>
      <c r="CF437" s="66"/>
      <c r="CG437" s="66"/>
      <c r="CH437" s="66"/>
      <c r="CI437" s="66"/>
      <c r="CJ437" s="66"/>
      <c r="CK437" s="66"/>
      <c r="CL437" s="66"/>
      <c r="CM437" s="66"/>
      <c r="CN437" s="66"/>
      <c r="CO437" s="66"/>
      <c r="CP437" s="66"/>
      <c r="CQ437" s="66"/>
      <c r="CR437" s="66"/>
      <c r="CS437" s="66"/>
      <c r="CT437" s="66"/>
      <c r="CU437" s="66"/>
      <c r="CV437" s="66"/>
      <c r="CW437" s="66"/>
      <c r="CX437" s="66"/>
      <c r="CY437" s="66"/>
      <c r="CZ437" s="66"/>
      <c r="DA437" s="66"/>
      <c r="DB437" s="66"/>
      <c r="DC437" s="66"/>
      <c r="DD437" s="66"/>
      <c r="DE437" s="66"/>
      <c r="DF437" s="66"/>
      <c r="DG437" s="66"/>
      <c r="DH437" s="66"/>
      <c r="DI437" s="66"/>
      <c r="DJ437" s="66"/>
      <c r="DK437" s="66"/>
      <c r="DL437" s="66"/>
      <c r="DM437" s="66"/>
      <c r="DN437" s="66"/>
      <c r="DO437" s="66"/>
      <c r="DP437" s="66"/>
    </row>
    <row r="438" spans="2:120" x14ac:dyDescent="0.25">
      <c r="B438" s="343">
        <f t="shared" si="635"/>
        <v>9</v>
      </c>
      <c r="C438" s="19" t="str">
        <f t="shared" si="633"/>
        <v>7A</v>
      </c>
      <c r="D438" s="19" t="str">
        <f t="shared" si="634"/>
        <v>7A</v>
      </c>
      <c r="E438" s="19" t="str">
        <f t="shared" si="636"/>
        <v>7A</v>
      </c>
      <c r="F438" s="19" t="str">
        <f t="shared" si="636"/>
        <v>7A</v>
      </c>
      <c r="G438" s="454" t="str">
        <f t="shared" si="636"/>
        <v>7A</v>
      </c>
      <c r="H438" s="19" t="str">
        <f t="shared" si="636"/>
        <v>7A</v>
      </c>
      <c r="I438" s="19" t="str">
        <f t="shared" si="636"/>
        <v>7A</v>
      </c>
      <c r="J438" s="19" t="str">
        <f t="shared" si="636"/>
        <v>7A</v>
      </c>
      <c r="K438" s="454" t="str">
        <f t="shared" si="636"/>
        <v>7A</v>
      </c>
      <c r="L438" s="19" t="str">
        <f t="shared" si="636"/>
        <v>7A</v>
      </c>
      <c r="M438" s="19" t="str">
        <f t="shared" si="636"/>
        <v>7A</v>
      </c>
      <c r="N438" s="19" t="str">
        <f t="shared" si="636"/>
        <v>7A</v>
      </c>
      <c r="O438" s="19" t="str">
        <f t="shared" si="636"/>
        <v>7A</v>
      </c>
      <c r="P438" s="454" t="str">
        <f t="shared" si="636"/>
        <v>7A</v>
      </c>
      <c r="Q438" s="19" t="str">
        <f t="shared" si="636"/>
        <v>7A</v>
      </c>
      <c r="R438" s="19" t="str">
        <f t="shared" si="636"/>
        <v>7A</v>
      </c>
      <c r="S438" s="19" t="str">
        <f t="shared" si="636"/>
        <v>7A</v>
      </c>
      <c r="T438" s="454" t="str">
        <f t="shared" si="636"/>
        <v>7A</v>
      </c>
      <c r="U438" s="19" t="str">
        <f t="shared" si="636"/>
        <v>7A</v>
      </c>
      <c r="V438" s="19" t="str">
        <f t="shared" si="636"/>
        <v>7A</v>
      </c>
      <c r="W438" s="19" t="str">
        <f t="shared" si="636"/>
        <v>7A</v>
      </c>
      <c r="X438" s="19" t="str">
        <f t="shared" si="636"/>
        <v>7A</v>
      </c>
      <c r="Y438" s="454" t="str">
        <f t="shared" si="636"/>
        <v>7A</v>
      </c>
      <c r="Z438" s="19" t="str">
        <f t="shared" si="636"/>
        <v>7A</v>
      </c>
      <c r="AA438" s="19" t="str">
        <f t="shared" si="636"/>
        <v>7A</v>
      </c>
      <c r="AB438" s="19" t="str">
        <f t="shared" si="636"/>
        <v>7A</v>
      </c>
      <c r="AC438" s="454" t="str">
        <f t="shared" si="636"/>
        <v>7A</v>
      </c>
      <c r="AD438" s="19" t="str">
        <f t="shared" si="636"/>
        <v>7A</v>
      </c>
      <c r="AE438" s="19" t="str">
        <f t="shared" si="636"/>
        <v>7A</v>
      </c>
      <c r="AF438" s="19" t="str">
        <f t="shared" si="636"/>
        <v>7A</v>
      </c>
      <c r="AG438" s="19" t="str">
        <f t="shared" si="636"/>
        <v>7A</v>
      </c>
      <c r="AH438" s="454" t="str">
        <f t="shared" si="636"/>
        <v>7A</v>
      </c>
      <c r="AI438" s="19" t="str">
        <f t="shared" si="636"/>
        <v>7A</v>
      </c>
      <c r="AJ438" s="19" t="str">
        <f t="shared" si="636"/>
        <v>7A</v>
      </c>
      <c r="AK438" s="19" t="str">
        <f t="shared" si="636"/>
        <v>7A</v>
      </c>
      <c r="AL438" s="454" t="str">
        <f t="shared" si="636"/>
        <v>7A</v>
      </c>
      <c r="AM438" s="19" t="str">
        <f t="shared" si="636"/>
        <v>7A</v>
      </c>
      <c r="AN438" s="19" t="str">
        <f t="shared" si="636"/>
        <v>7A</v>
      </c>
      <c r="AO438" s="19" t="str">
        <f t="shared" si="636"/>
        <v>7A</v>
      </c>
      <c r="AP438" s="19" t="str">
        <f t="shared" si="636"/>
        <v>7A</v>
      </c>
      <c r="AQ438" s="454" t="str">
        <f t="shared" si="636"/>
        <v>7A</v>
      </c>
      <c r="AR438" s="19" t="str">
        <f t="shared" si="636"/>
        <v>7A</v>
      </c>
      <c r="AS438" s="19" t="str">
        <f t="shared" si="636"/>
        <v>7A</v>
      </c>
      <c r="AT438" s="19" t="str">
        <f t="shared" si="636"/>
        <v>7A</v>
      </c>
      <c r="AU438" s="454" t="str">
        <f t="shared" si="636"/>
        <v>7A</v>
      </c>
      <c r="AX438" s="66"/>
      <c r="AY438" s="66"/>
      <c r="AZ438" s="66"/>
      <c r="BA438" s="66"/>
      <c r="BB438" s="66"/>
      <c r="BC438" s="66"/>
      <c r="BD438" s="66"/>
      <c r="BE438" s="66"/>
      <c r="BF438" s="66"/>
      <c r="BG438" s="66"/>
      <c r="BH438" s="66"/>
      <c r="BI438" s="66"/>
      <c r="BJ438" s="66"/>
      <c r="BK438" s="66"/>
      <c r="BL438" s="66"/>
      <c r="BM438" s="66"/>
      <c r="BN438" s="66"/>
      <c r="BO438" s="66"/>
      <c r="BP438" s="66"/>
      <c r="BQ438" s="66"/>
      <c r="BR438" s="66"/>
      <c r="BS438" s="66"/>
      <c r="BT438" s="66"/>
      <c r="BU438" s="66"/>
      <c r="BV438" s="66"/>
      <c r="BW438" s="66"/>
      <c r="BX438" s="66"/>
      <c r="BY438" s="66"/>
      <c r="BZ438" s="66"/>
      <c r="CA438" s="66"/>
      <c r="CB438" s="66"/>
      <c r="CC438" s="66"/>
      <c r="CD438" s="66"/>
      <c r="CE438" s="66"/>
      <c r="CF438" s="66"/>
      <c r="CG438" s="66"/>
      <c r="CH438" s="66"/>
      <c r="CI438" s="66"/>
      <c r="CJ438" s="66"/>
      <c r="CK438" s="66"/>
      <c r="CL438" s="66"/>
      <c r="CM438" s="66"/>
      <c r="CN438" s="66"/>
      <c r="CO438" s="66"/>
      <c r="CP438" s="66"/>
      <c r="CQ438" s="66"/>
      <c r="CR438" s="66"/>
      <c r="CS438" s="66"/>
      <c r="CT438" s="66"/>
      <c r="CU438" s="66"/>
      <c r="CV438" s="66"/>
      <c r="CW438" s="66"/>
      <c r="CX438" s="66"/>
      <c r="CY438" s="66"/>
      <c r="CZ438" s="66"/>
      <c r="DA438" s="66"/>
      <c r="DB438" s="66"/>
      <c r="DC438" s="66"/>
      <c r="DD438" s="66"/>
      <c r="DE438" s="66"/>
      <c r="DF438" s="66"/>
      <c r="DG438" s="66"/>
      <c r="DH438" s="66"/>
      <c r="DI438" s="66"/>
      <c r="DJ438" s="66"/>
      <c r="DK438" s="66"/>
      <c r="DL438" s="66"/>
      <c r="DM438" s="66"/>
      <c r="DN438" s="66"/>
      <c r="DO438" s="66"/>
      <c r="DP438" s="66"/>
    </row>
    <row r="439" spans="2:120" x14ac:dyDescent="0.25">
      <c r="B439" s="343">
        <f t="shared" si="635"/>
        <v>10</v>
      </c>
      <c r="C439" s="19" t="str">
        <f t="shared" si="633"/>
        <v>8A</v>
      </c>
      <c r="D439" s="19" t="str">
        <f t="shared" si="634"/>
        <v>8A</v>
      </c>
      <c r="E439" s="19" t="str">
        <f t="shared" si="636"/>
        <v>8A</v>
      </c>
      <c r="F439" s="19" t="str">
        <f t="shared" si="636"/>
        <v>8A</v>
      </c>
      <c r="G439" s="454" t="str">
        <f t="shared" si="636"/>
        <v>8A</v>
      </c>
      <c r="H439" s="19" t="str">
        <f t="shared" si="636"/>
        <v>8A</v>
      </c>
      <c r="I439" s="19" t="str">
        <f t="shared" si="636"/>
        <v>8A</v>
      </c>
      <c r="J439" s="19" t="str">
        <f t="shared" si="636"/>
        <v>8A</v>
      </c>
      <c r="K439" s="454" t="str">
        <f t="shared" si="636"/>
        <v>8A</v>
      </c>
      <c r="L439" s="19" t="str">
        <f t="shared" si="636"/>
        <v>8A</v>
      </c>
      <c r="M439" s="19" t="str">
        <f t="shared" si="636"/>
        <v>8A</v>
      </c>
      <c r="N439" s="19" t="str">
        <f t="shared" si="636"/>
        <v>8A</v>
      </c>
      <c r="O439" s="19" t="str">
        <f t="shared" si="636"/>
        <v>8A</v>
      </c>
      <c r="P439" s="454" t="str">
        <f t="shared" si="636"/>
        <v>8A</v>
      </c>
      <c r="Q439" s="19" t="str">
        <f t="shared" si="636"/>
        <v>8A</v>
      </c>
      <c r="R439" s="19" t="str">
        <f t="shared" si="636"/>
        <v>8A</v>
      </c>
      <c r="S439" s="19" t="str">
        <f t="shared" si="636"/>
        <v>8A</v>
      </c>
      <c r="T439" s="454" t="str">
        <f t="shared" si="636"/>
        <v>8A</v>
      </c>
      <c r="U439" s="19" t="str">
        <f t="shared" si="636"/>
        <v>8A</v>
      </c>
      <c r="V439" s="19" t="str">
        <f t="shared" si="636"/>
        <v>8A</v>
      </c>
      <c r="W439" s="19" t="str">
        <f t="shared" si="636"/>
        <v>8A</v>
      </c>
      <c r="X439" s="19" t="str">
        <f t="shared" si="636"/>
        <v>8A</v>
      </c>
      <c r="Y439" s="454" t="str">
        <f t="shared" si="636"/>
        <v>8A</v>
      </c>
      <c r="Z439" s="19" t="str">
        <f t="shared" si="636"/>
        <v>8A</v>
      </c>
      <c r="AA439" s="19" t="str">
        <f t="shared" si="636"/>
        <v>8A</v>
      </c>
      <c r="AB439" s="19" t="str">
        <f t="shared" si="636"/>
        <v>8A</v>
      </c>
      <c r="AC439" s="454" t="str">
        <f t="shared" si="636"/>
        <v>8A</v>
      </c>
      <c r="AD439" s="19" t="str">
        <f t="shared" si="636"/>
        <v>8A</v>
      </c>
      <c r="AE439" s="19" t="str">
        <f t="shared" si="636"/>
        <v>8A</v>
      </c>
      <c r="AF439" s="19" t="str">
        <f t="shared" si="636"/>
        <v>8A</v>
      </c>
      <c r="AG439" s="19" t="str">
        <f t="shared" si="636"/>
        <v>8A</v>
      </c>
      <c r="AH439" s="454" t="str">
        <f t="shared" si="636"/>
        <v>8A</v>
      </c>
      <c r="AI439" s="19" t="str">
        <f t="shared" si="636"/>
        <v>8A</v>
      </c>
      <c r="AJ439" s="19" t="str">
        <f t="shared" si="636"/>
        <v>8A</v>
      </c>
      <c r="AK439" s="19" t="str">
        <f t="shared" si="636"/>
        <v>8A</v>
      </c>
      <c r="AL439" s="454" t="str">
        <f t="shared" si="636"/>
        <v>8A</v>
      </c>
      <c r="AM439" s="19" t="str">
        <f t="shared" si="636"/>
        <v>8A</v>
      </c>
      <c r="AN439" s="19" t="str">
        <f t="shared" si="636"/>
        <v>8A</v>
      </c>
      <c r="AO439" s="19" t="str">
        <f t="shared" si="636"/>
        <v>8A</v>
      </c>
      <c r="AP439" s="19" t="str">
        <f t="shared" si="636"/>
        <v>8A</v>
      </c>
      <c r="AQ439" s="454" t="str">
        <f t="shared" si="636"/>
        <v>8A</v>
      </c>
      <c r="AR439" s="19" t="str">
        <f t="shared" si="636"/>
        <v>8A</v>
      </c>
      <c r="AS439" s="19" t="str">
        <f t="shared" si="636"/>
        <v>8A</v>
      </c>
      <c r="AT439" s="19" t="str">
        <f t="shared" si="636"/>
        <v>8A</v>
      </c>
      <c r="AU439" s="454" t="str">
        <f t="shared" si="636"/>
        <v>8A</v>
      </c>
      <c r="AX439" s="66"/>
      <c r="AY439" s="66"/>
      <c r="AZ439" s="66"/>
      <c r="BA439" s="66"/>
      <c r="BB439" s="66"/>
      <c r="BC439" s="66"/>
      <c r="BD439" s="66"/>
      <c r="BE439" s="66"/>
      <c r="BF439" s="66"/>
      <c r="BG439" s="66"/>
      <c r="BH439" s="66"/>
      <c r="BI439" s="66"/>
      <c r="BJ439" s="66"/>
      <c r="BK439" s="66"/>
      <c r="BL439" s="66"/>
      <c r="BM439" s="66"/>
      <c r="BN439" s="66"/>
      <c r="BO439" s="66"/>
      <c r="BP439" s="66"/>
      <c r="BQ439" s="66"/>
      <c r="BR439" s="66"/>
      <c r="BS439" s="66"/>
      <c r="BT439" s="66"/>
      <c r="BU439" s="66"/>
      <c r="BV439" s="66"/>
      <c r="BW439" s="66"/>
      <c r="BX439" s="66"/>
      <c r="BY439" s="66"/>
      <c r="BZ439" s="66"/>
      <c r="CA439" s="66"/>
      <c r="CB439" s="66"/>
      <c r="CC439" s="66"/>
      <c r="CD439" s="66"/>
      <c r="CE439" s="66"/>
      <c r="CF439" s="66"/>
      <c r="CG439" s="66"/>
      <c r="CH439" s="66"/>
      <c r="CI439" s="66"/>
      <c r="CJ439" s="66"/>
      <c r="CK439" s="66"/>
      <c r="CL439" s="66"/>
      <c r="CM439" s="66"/>
      <c r="CN439" s="66"/>
      <c r="CO439" s="66"/>
      <c r="CP439" s="66"/>
      <c r="CQ439" s="66"/>
      <c r="CR439" s="66"/>
      <c r="CS439" s="66"/>
      <c r="CT439" s="66"/>
      <c r="CU439" s="66"/>
      <c r="CV439" s="66"/>
      <c r="CW439" s="66"/>
      <c r="CX439" s="66"/>
      <c r="CY439" s="66"/>
      <c r="CZ439" s="66"/>
      <c r="DA439" s="66"/>
      <c r="DB439" s="66"/>
      <c r="DC439" s="66"/>
      <c r="DD439" s="66"/>
      <c r="DE439" s="66"/>
      <c r="DF439" s="66"/>
      <c r="DG439" s="66"/>
      <c r="DH439" s="66"/>
      <c r="DI439" s="66"/>
      <c r="DJ439" s="66"/>
      <c r="DK439" s="66"/>
      <c r="DL439" s="66"/>
      <c r="DM439" s="66"/>
      <c r="DN439" s="66"/>
      <c r="DO439" s="66"/>
      <c r="DP439" s="66"/>
    </row>
    <row r="440" spans="2:120" x14ac:dyDescent="0.25">
      <c r="B440" s="343">
        <f t="shared" si="635"/>
        <v>11</v>
      </c>
      <c r="C440" s="19" t="str">
        <f t="shared" si="633"/>
        <v>9A</v>
      </c>
      <c r="D440" s="19" t="str">
        <f t="shared" si="634"/>
        <v>9A</v>
      </c>
      <c r="E440" s="19" t="str">
        <f t="shared" si="636"/>
        <v>9A</v>
      </c>
      <c r="F440" s="19" t="str">
        <f t="shared" si="636"/>
        <v>9A</v>
      </c>
      <c r="G440" s="454" t="str">
        <f t="shared" si="636"/>
        <v>9A</v>
      </c>
      <c r="H440" s="19" t="str">
        <f t="shared" si="636"/>
        <v>9A</v>
      </c>
      <c r="I440" s="19" t="str">
        <f t="shared" si="636"/>
        <v>9A</v>
      </c>
      <c r="J440" s="19" t="str">
        <f t="shared" si="636"/>
        <v>9A</v>
      </c>
      <c r="K440" s="454" t="str">
        <f t="shared" si="636"/>
        <v>9A</v>
      </c>
      <c r="L440" s="19" t="str">
        <f t="shared" si="636"/>
        <v>9A</v>
      </c>
      <c r="M440" s="19" t="str">
        <f t="shared" si="636"/>
        <v>9A</v>
      </c>
      <c r="N440" s="19" t="str">
        <f t="shared" si="636"/>
        <v>9A</v>
      </c>
      <c r="O440" s="19" t="str">
        <f t="shared" si="636"/>
        <v>9A</v>
      </c>
      <c r="P440" s="454" t="str">
        <f t="shared" si="636"/>
        <v>9A</v>
      </c>
      <c r="Q440" s="19" t="str">
        <f t="shared" si="636"/>
        <v>9A</v>
      </c>
      <c r="R440" s="19" t="str">
        <f t="shared" si="636"/>
        <v>9A</v>
      </c>
      <c r="S440" s="19" t="str">
        <f t="shared" si="636"/>
        <v>9A</v>
      </c>
      <c r="T440" s="454" t="str">
        <f t="shared" si="636"/>
        <v>9A</v>
      </c>
      <c r="U440" s="19" t="str">
        <f t="shared" si="636"/>
        <v>9A</v>
      </c>
      <c r="V440" s="19" t="str">
        <f t="shared" si="636"/>
        <v>9A</v>
      </c>
      <c r="W440" s="19" t="str">
        <f t="shared" si="636"/>
        <v>9A</v>
      </c>
      <c r="X440" s="19" t="str">
        <f t="shared" si="636"/>
        <v>9A</v>
      </c>
      <c r="Y440" s="454" t="str">
        <f t="shared" si="636"/>
        <v>9A</v>
      </c>
      <c r="Z440" s="19" t="str">
        <f t="shared" si="636"/>
        <v>9A</v>
      </c>
      <c r="AA440" s="19" t="str">
        <f t="shared" si="636"/>
        <v>9A</v>
      </c>
      <c r="AB440" s="19" t="str">
        <f t="shared" si="636"/>
        <v>9A</v>
      </c>
      <c r="AC440" s="454" t="str">
        <f t="shared" si="636"/>
        <v>9A</v>
      </c>
      <c r="AD440" s="19" t="str">
        <f t="shared" si="636"/>
        <v>9A</v>
      </c>
      <c r="AE440" s="19" t="str">
        <f t="shared" si="636"/>
        <v>9A</v>
      </c>
      <c r="AF440" s="19" t="str">
        <f t="shared" si="636"/>
        <v>9A</v>
      </c>
      <c r="AG440" s="19" t="str">
        <f t="shared" si="636"/>
        <v>9A</v>
      </c>
      <c r="AH440" s="454" t="str">
        <f t="shared" si="636"/>
        <v>9A</v>
      </c>
      <c r="AI440" s="19" t="str">
        <f t="shared" si="636"/>
        <v>9A</v>
      </c>
      <c r="AJ440" s="19" t="str">
        <f t="shared" si="636"/>
        <v>9A</v>
      </c>
      <c r="AK440" s="19" t="str">
        <f t="shared" si="636"/>
        <v>9A</v>
      </c>
      <c r="AL440" s="454" t="str">
        <f t="shared" si="636"/>
        <v>9A</v>
      </c>
      <c r="AM440" s="19" t="str">
        <f t="shared" si="636"/>
        <v>9A</v>
      </c>
      <c r="AN440" s="19" t="str">
        <f t="shared" si="636"/>
        <v>9A</v>
      </c>
      <c r="AO440" s="19" t="str">
        <f t="shared" si="636"/>
        <v>9A</v>
      </c>
      <c r="AP440" s="19" t="str">
        <f t="shared" si="636"/>
        <v>9A</v>
      </c>
      <c r="AQ440" s="454" t="str">
        <f t="shared" si="636"/>
        <v>9A</v>
      </c>
      <c r="AR440" s="19" t="str">
        <f t="shared" si="636"/>
        <v>9A</v>
      </c>
      <c r="AS440" s="19" t="str">
        <f t="shared" si="636"/>
        <v>9A</v>
      </c>
      <c r="AT440" s="19" t="str">
        <f t="shared" si="636"/>
        <v>9A</v>
      </c>
      <c r="AU440" s="454" t="str">
        <f t="shared" si="636"/>
        <v>9A</v>
      </c>
      <c r="AX440" s="66"/>
      <c r="AY440" s="66"/>
      <c r="AZ440" s="66"/>
      <c r="BA440" s="66"/>
      <c r="BB440" s="66"/>
      <c r="BC440" s="66"/>
      <c r="BD440" s="66"/>
      <c r="BE440" s="66"/>
      <c r="BF440" s="66"/>
      <c r="BG440" s="66"/>
      <c r="BH440" s="66"/>
      <c r="BI440" s="66"/>
      <c r="BJ440" s="66"/>
      <c r="BK440" s="66"/>
      <c r="BL440" s="66"/>
      <c r="BM440" s="66"/>
      <c r="BN440" s="66"/>
      <c r="BO440" s="66"/>
      <c r="BP440" s="66"/>
      <c r="BQ440" s="66"/>
      <c r="BR440" s="66"/>
      <c r="BS440" s="66"/>
      <c r="BT440" s="66"/>
      <c r="BU440" s="66"/>
      <c r="BV440" s="66"/>
      <c r="BW440" s="66"/>
      <c r="BX440" s="66"/>
      <c r="BY440" s="66"/>
      <c r="BZ440" s="66"/>
      <c r="CA440" s="66"/>
      <c r="CB440" s="66"/>
      <c r="CC440" s="66"/>
      <c r="CD440" s="66"/>
      <c r="CE440" s="66"/>
      <c r="CF440" s="66"/>
      <c r="CG440" s="66"/>
      <c r="CH440" s="66"/>
      <c r="CI440" s="66"/>
      <c r="CJ440" s="66"/>
      <c r="CK440" s="66"/>
      <c r="CL440" s="66"/>
      <c r="CM440" s="66"/>
      <c r="CN440" s="66"/>
      <c r="CO440" s="66"/>
      <c r="CP440" s="66"/>
      <c r="CQ440" s="66"/>
      <c r="CR440" s="66"/>
      <c r="CS440" s="66"/>
      <c r="CT440" s="66"/>
      <c r="CU440" s="66"/>
      <c r="CV440" s="66"/>
      <c r="CW440" s="66"/>
      <c r="CX440" s="66"/>
      <c r="CY440" s="66"/>
      <c r="CZ440" s="66"/>
      <c r="DA440" s="66"/>
      <c r="DB440" s="66"/>
      <c r="DC440" s="66"/>
      <c r="DD440" s="66"/>
      <c r="DE440" s="66"/>
      <c r="DF440" s="66"/>
      <c r="DG440" s="66"/>
      <c r="DH440" s="66"/>
      <c r="DI440" s="66"/>
      <c r="DJ440" s="66"/>
      <c r="DK440" s="66"/>
      <c r="DL440" s="66"/>
      <c r="DM440" s="66"/>
      <c r="DN440" s="66"/>
      <c r="DO440" s="66"/>
      <c r="DP440" s="66"/>
    </row>
    <row r="441" spans="2:120" x14ac:dyDescent="0.25">
      <c r="B441" s="343">
        <f t="shared" si="635"/>
        <v>12</v>
      </c>
      <c r="C441" s="19" t="str">
        <f t="shared" si="633"/>
        <v>10A</v>
      </c>
      <c r="D441" s="19" t="str">
        <f t="shared" si="634"/>
        <v>10A</v>
      </c>
      <c r="E441" s="19" t="str">
        <f t="shared" si="636"/>
        <v>10A</v>
      </c>
      <c r="F441" s="19" t="str">
        <f t="shared" si="636"/>
        <v>10A</v>
      </c>
      <c r="G441" s="454" t="str">
        <f t="shared" si="636"/>
        <v>10A</v>
      </c>
      <c r="H441" s="19" t="str">
        <f t="shared" si="636"/>
        <v>10A</v>
      </c>
      <c r="I441" s="19" t="str">
        <f t="shared" si="636"/>
        <v>10A</v>
      </c>
      <c r="J441" s="19" t="str">
        <f t="shared" si="636"/>
        <v>10A</v>
      </c>
      <c r="K441" s="454" t="str">
        <f t="shared" si="636"/>
        <v>10A</v>
      </c>
      <c r="L441" s="19" t="str">
        <f t="shared" si="636"/>
        <v>10A</v>
      </c>
      <c r="M441" s="19" t="str">
        <f t="shared" si="636"/>
        <v>10A</v>
      </c>
      <c r="N441" s="19" t="str">
        <f t="shared" si="636"/>
        <v>10A</v>
      </c>
      <c r="O441" s="19" t="str">
        <f t="shared" si="636"/>
        <v>10A</v>
      </c>
      <c r="P441" s="454" t="str">
        <f t="shared" si="636"/>
        <v>10A</v>
      </c>
      <c r="Q441" s="19" t="str">
        <f t="shared" si="636"/>
        <v>10A</v>
      </c>
      <c r="R441" s="19" t="str">
        <f t="shared" si="636"/>
        <v>10A</v>
      </c>
      <c r="S441" s="19" t="str">
        <f t="shared" si="636"/>
        <v>10A</v>
      </c>
      <c r="T441" s="454" t="str">
        <f t="shared" si="636"/>
        <v>10A</v>
      </c>
      <c r="U441" s="19" t="str">
        <f t="shared" si="636"/>
        <v>10A</v>
      </c>
      <c r="V441" s="19" t="str">
        <f t="shared" si="636"/>
        <v>10A</v>
      </c>
      <c r="W441" s="19" t="str">
        <f t="shared" si="636"/>
        <v>10A</v>
      </c>
      <c r="X441" s="19" t="str">
        <f t="shared" si="636"/>
        <v>10A</v>
      </c>
      <c r="Y441" s="454" t="str">
        <f t="shared" si="636"/>
        <v>10A</v>
      </c>
      <c r="Z441" s="19" t="str">
        <f t="shared" si="636"/>
        <v>10A</v>
      </c>
      <c r="AA441" s="19" t="str">
        <f t="shared" si="636"/>
        <v>10A</v>
      </c>
      <c r="AB441" s="19" t="str">
        <f t="shared" si="636"/>
        <v>10A</v>
      </c>
      <c r="AC441" s="454" t="str">
        <f t="shared" si="636"/>
        <v>10A</v>
      </c>
      <c r="AD441" s="19" t="str">
        <f t="shared" si="636"/>
        <v>10A</v>
      </c>
      <c r="AE441" s="19" t="str">
        <f t="shared" si="636"/>
        <v>10A</v>
      </c>
      <c r="AF441" s="19" t="str">
        <f t="shared" si="636"/>
        <v>10A</v>
      </c>
      <c r="AG441" s="19" t="str">
        <f t="shared" si="636"/>
        <v>10A</v>
      </c>
      <c r="AH441" s="454" t="str">
        <f t="shared" si="636"/>
        <v>10A</v>
      </c>
      <c r="AI441" s="19" t="str">
        <f t="shared" si="636"/>
        <v>10A</v>
      </c>
      <c r="AJ441" s="19" t="str">
        <f t="shared" si="636"/>
        <v>10A</v>
      </c>
      <c r="AK441" s="19" t="str">
        <f t="shared" si="636"/>
        <v>10A</v>
      </c>
      <c r="AL441" s="454" t="str">
        <f t="shared" si="636"/>
        <v>10A</v>
      </c>
      <c r="AM441" s="19" t="str">
        <f t="shared" si="636"/>
        <v>10A</v>
      </c>
      <c r="AN441" s="19" t="str">
        <f t="shared" si="636"/>
        <v>10A</v>
      </c>
      <c r="AO441" s="19" t="str">
        <f t="shared" si="636"/>
        <v>10A</v>
      </c>
      <c r="AP441" s="19" t="str">
        <f t="shared" si="636"/>
        <v>10A</v>
      </c>
      <c r="AQ441" s="454" t="str">
        <f t="shared" si="636"/>
        <v>10A</v>
      </c>
      <c r="AR441" s="19" t="str">
        <f t="shared" si="636"/>
        <v>10A</v>
      </c>
      <c r="AS441" s="19" t="str">
        <f t="shared" si="636"/>
        <v>10A</v>
      </c>
      <c r="AT441" s="19" t="str">
        <f t="shared" si="636"/>
        <v>10A</v>
      </c>
      <c r="AU441" s="454" t="str">
        <f t="shared" si="636"/>
        <v>10A</v>
      </c>
      <c r="AX441" s="66"/>
      <c r="AY441" s="66"/>
      <c r="AZ441" s="66"/>
      <c r="BA441" s="66"/>
      <c r="BB441" s="66"/>
      <c r="BC441" s="66"/>
      <c r="BD441" s="66"/>
      <c r="BE441" s="66"/>
      <c r="BF441" s="66"/>
      <c r="BG441" s="66"/>
      <c r="BH441" s="66"/>
      <c r="BI441" s="66"/>
      <c r="BJ441" s="66"/>
      <c r="BK441" s="66"/>
      <c r="BL441" s="66"/>
      <c r="BM441" s="66"/>
      <c r="BN441" s="66"/>
      <c r="BO441" s="66"/>
      <c r="BP441" s="66"/>
      <c r="BQ441" s="66"/>
      <c r="BR441" s="66"/>
      <c r="BS441" s="66"/>
      <c r="BT441" s="66"/>
      <c r="BU441" s="66"/>
      <c r="BV441" s="66"/>
      <c r="BW441" s="66"/>
      <c r="BX441" s="66"/>
      <c r="BY441" s="66"/>
      <c r="BZ441" s="66"/>
      <c r="CA441" s="66"/>
      <c r="CB441" s="66"/>
      <c r="CC441" s="66"/>
      <c r="CD441" s="66"/>
      <c r="CE441" s="66"/>
      <c r="CF441" s="66"/>
      <c r="CG441" s="66"/>
      <c r="CH441" s="66"/>
      <c r="CI441" s="66"/>
      <c r="CJ441" s="66"/>
      <c r="CK441" s="66"/>
      <c r="CL441" s="66"/>
      <c r="CM441" s="66"/>
      <c r="CN441" s="66"/>
      <c r="CO441" s="66"/>
      <c r="CP441" s="66"/>
      <c r="CQ441" s="66"/>
      <c r="CR441" s="66"/>
      <c r="CS441" s="66"/>
      <c r="CT441" s="66"/>
      <c r="CU441" s="66"/>
      <c r="CV441" s="66"/>
      <c r="CW441" s="66"/>
      <c r="CX441" s="66"/>
      <c r="CY441" s="66"/>
      <c r="CZ441" s="66"/>
      <c r="DA441" s="66"/>
      <c r="DB441" s="66"/>
      <c r="DC441" s="66"/>
      <c r="DD441" s="66"/>
      <c r="DE441" s="66"/>
      <c r="DF441" s="66"/>
      <c r="DG441" s="66"/>
      <c r="DH441" s="66"/>
      <c r="DI441" s="66"/>
      <c r="DJ441" s="66"/>
      <c r="DK441" s="66"/>
      <c r="DL441" s="66"/>
      <c r="DM441" s="66"/>
      <c r="DN441" s="66"/>
      <c r="DO441" s="66"/>
      <c r="DP441" s="66"/>
    </row>
    <row r="442" spans="2:120" x14ac:dyDescent="0.25">
      <c r="B442" s="343">
        <f t="shared" si="635"/>
        <v>13</v>
      </c>
      <c r="C442" s="19" t="str">
        <f t="shared" si="633"/>
        <v>BTC</v>
      </c>
      <c r="D442" s="19" t="str">
        <f t="shared" si="634"/>
        <v>BTC</v>
      </c>
      <c r="E442" s="19" t="str">
        <f t="shared" si="636"/>
        <v>BTC</v>
      </c>
      <c r="F442" s="19" t="str">
        <f t="shared" si="636"/>
        <v>BTC</v>
      </c>
      <c r="G442" s="454" t="str">
        <f t="shared" si="636"/>
        <v>BTC</v>
      </c>
      <c r="H442" s="19" t="str">
        <f t="shared" si="636"/>
        <v>BTC</v>
      </c>
      <c r="I442" s="19" t="str">
        <f t="shared" si="636"/>
        <v>BTC</v>
      </c>
      <c r="J442" s="19" t="str">
        <f t="shared" si="636"/>
        <v>BTC</v>
      </c>
      <c r="K442" s="454" t="str">
        <f t="shared" si="636"/>
        <v>BTC</v>
      </c>
      <c r="L442" s="19" t="str">
        <f t="shared" si="636"/>
        <v>BTC</v>
      </c>
      <c r="M442" s="19" t="str">
        <f t="shared" si="636"/>
        <v>BTC</v>
      </c>
      <c r="N442" s="19" t="str">
        <f t="shared" ref="E442:AU443" si="637">M442</f>
        <v>BTC</v>
      </c>
      <c r="O442" s="19" t="str">
        <f t="shared" si="637"/>
        <v>BTC</v>
      </c>
      <c r="P442" s="454" t="str">
        <f t="shared" si="637"/>
        <v>BTC</v>
      </c>
      <c r="Q442" s="19" t="str">
        <f t="shared" si="637"/>
        <v>BTC</v>
      </c>
      <c r="R442" s="19" t="str">
        <f t="shared" si="637"/>
        <v>BTC</v>
      </c>
      <c r="S442" s="19" t="str">
        <f t="shared" si="637"/>
        <v>BTC</v>
      </c>
      <c r="T442" s="454" t="str">
        <f t="shared" si="637"/>
        <v>BTC</v>
      </c>
      <c r="U442" s="19" t="str">
        <f t="shared" si="637"/>
        <v>BTC</v>
      </c>
      <c r="V442" s="19" t="str">
        <f t="shared" si="637"/>
        <v>BTC</v>
      </c>
      <c r="W442" s="19" t="str">
        <f t="shared" si="637"/>
        <v>BTC</v>
      </c>
      <c r="X442" s="19" t="str">
        <f t="shared" si="637"/>
        <v>BTC</v>
      </c>
      <c r="Y442" s="454" t="str">
        <f t="shared" si="637"/>
        <v>BTC</v>
      </c>
      <c r="Z442" s="19" t="str">
        <f t="shared" si="637"/>
        <v>BTC</v>
      </c>
      <c r="AA442" s="19" t="str">
        <f t="shared" si="637"/>
        <v>BTC</v>
      </c>
      <c r="AB442" s="19" t="str">
        <f t="shared" si="637"/>
        <v>BTC</v>
      </c>
      <c r="AC442" s="454" t="str">
        <f t="shared" si="637"/>
        <v>BTC</v>
      </c>
      <c r="AD442" s="19" t="str">
        <f t="shared" si="637"/>
        <v>BTC</v>
      </c>
      <c r="AE442" s="19" t="str">
        <f t="shared" si="637"/>
        <v>BTC</v>
      </c>
      <c r="AF442" s="19" t="str">
        <f t="shared" si="637"/>
        <v>BTC</v>
      </c>
      <c r="AG442" s="19" t="str">
        <f t="shared" si="637"/>
        <v>BTC</v>
      </c>
      <c r="AH442" s="454" t="str">
        <f t="shared" si="637"/>
        <v>BTC</v>
      </c>
      <c r="AI442" s="19" t="str">
        <f t="shared" si="637"/>
        <v>BTC</v>
      </c>
      <c r="AJ442" s="19" t="str">
        <f t="shared" si="637"/>
        <v>BTC</v>
      </c>
      <c r="AK442" s="19" t="str">
        <f t="shared" si="637"/>
        <v>BTC</v>
      </c>
      <c r="AL442" s="454" t="str">
        <f t="shared" si="637"/>
        <v>BTC</v>
      </c>
      <c r="AM442" s="19" t="str">
        <f t="shared" si="637"/>
        <v>BTC</v>
      </c>
      <c r="AN442" s="19" t="str">
        <f t="shared" si="637"/>
        <v>BTC</v>
      </c>
      <c r="AO442" s="19" t="str">
        <f t="shared" si="637"/>
        <v>BTC</v>
      </c>
      <c r="AP442" s="19" t="str">
        <f t="shared" si="637"/>
        <v>BTC</v>
      </c>
      <c r="AQ442" s="454" t="str">
        <f t="shared" si="637"/>
        <v>BTC</v>
      </c>
      <c r="AR442" s="19" t="str">
        <f t="shared" si="637"/>
        <v>BTC</v>
      </c>
      <c r="AS442" s="19" t="str">
        <f t="shared" si="637"/>
        <v>BTC</v>
      </c>
      <c r="AT442" s="19" t="str">
        <f t="shared" si="637"/>
        <v>BTC</v>
      </c>
      <c r="AU442" s="454" t="str">
        <f t="shared" si="637"/>
        <v>BTC</v>
      </c>
      <c r="AX442" s="66"/>
      <c r="AY442" s="66"/>
      <c r="AZ442" s="66"/>
      <c r="BA442" s="66"/>
      <c r="BB442" s="66"/>
      <c r="BC442" s="66"/>
      <c r="BD442" s="66"/>
      <c r="BE442" s="66"/>
      <c r="BF442" s="66"/>
      <c r="BG442" s="66"/>
      <c r="BH442" s="66"/>
      <c r="BI442" s="66"/>
      <c r="BJ442" s="66"/>
      <c r="BK442" s="66"/>
      <c r="BL442" s="66"/>
      <c r="BM442" s="66"/>
      <c r="BN442" s="66"/>
      <c r="BO442" s="66"/>
      <c r="BP442" s="66"/>
      <c r="BQ442" s="66"/>
      <c r="BR442" s="66"/>
      <c r="BS442" s="66"/>
      <c r="BT442" s="66"/>
      <c r="BU442" s="66"/>
      <c r="BV442" s="66"/>
      <c r="BW442" s="66"/>
      <c r="BX442" s="66"/>
      <c r="BY442" s="66"/>
      <c r="BZ442" s="66"/>
      <c r="CA442" s="66"/>
      <c r="CB442" s="66"/>
      <c r="CC442" s="66"/>
      <c r="CD442" s="66"/>
      <c r="CE442" s="66"/>
      <c r="CF442" s="66"/>
      <c r="CG442" s="66"/>
      <c r="CH442" s="66"/>
      <c r="CI442" s="66"/>
      <c r="CJ442" s="66"/>
      <c r="CK442" s="66"/>
      <c r="CL442" s="66"/>
      <c r="CM442" s="66"/>
      <c r="CN442" s="66"/>
      <c r="CO442" s="66"/>
      <c r="CP442" s="66"/>
      <c r="CQ442" s="66"/>
      <c r="CR442" s="66"/>
      <c r="CS442" s="66"/>
      <c r="CT442" s="66"/>
      <c r="CU442" s="66"/>
      <c r="CV442" s="66"/>
      <c r="CW442" s="66"/>
      <c r="CX442" s="66"/>
      <c r="CY442" s="66"/>
      <c r="CZ442" s="66"/>
      <c r="DA442" s="66"/>
      <c r="DB442" s="66"/>
      <c r="DC442" s="66"/>
      <c r="DD442" s="66"/>
      <c r="DE442" s="66"/>
      <c r="DF442" s="66"/>
      <c r="DG442" s="66"/>
      <c r="DH442" s="66"/>
      <c r="DI442" s="66"/>
      <c r="DJ442" s="66"/>
      <c r="DK442" s="66"/>
      <c r="DL442" s="66"/>
      <c r="DM442" s="66"/>
      <c r="DN442" s="66"/>
      <c r="DO442" s="66"/>
      <c r="DP442" s="66"/>
    </row>
    <row r="443" spans="2:120" x14ac:dyDescent="0.25">
      <c r="B443" s="343">
        <f t="shared" si="635"/>
        <v>14</v>
      </c>
      <c r="C443" s="19">
        <f t="shared" si="633"/>
        <v>0</v>
      </c>
      <c r="D443" s="19">
        <f t="shared" si="634"/>
        <v>0</v>
      </c>
      <c r="E443" s="19">
        <f t="shared" si="637"/>
        <v>0</v>
      </c>
      <c r="F443" s="19">
        <f t="shared" si="637"/>
        <v>0</v>
      </c>
      <c r="G443" s="454">
        <f t="shared" si="637"/>
        <v>0</v>
      </c>
      <c r="H443" s="19">
        <f t="shared" si="637"/>
        <v>0</v>
      </c>
      <c r="I443" s="19">
        <f t="shared" si="637"/>
        <v>0</v>
      </c>
      <c r="J443" s="19">
        <f t="shared" si="637"/>
        <v>0</v>
      </c>
      <c r="K443" s="454">
        <f t="shared" si="637"/>
        <v>0</v>
      </c>
      <c r="L443" s="19">
        <f t="shared" si="637"/>
        <v>0</v>
      </c>
      <c r="M443" s="19">
        <f t="shared" si="637"/>
        <v>0</v>
      </c>
      <c r="N443" s="19">
        <f t="shared" si="637"/>
        <v>0</v>
      </c>
      <c r="O443" s="19">
        <f t="shared" si="637"/>
        <v>0</v>
      </c>
      <c r="P443" s="454">
        <f t="shared" si="637"/>
        <v>0</v>
      </c>
      <c r="Q443" s="19">
        <f t="shared" si="637"/>
        <v>0</v>
      </c>
      <c r="R443" s="19">
        <f t="shared" si="637"/>
        <v>0</v>
      </c>
      <c r="S443" s="19">
        <f t="shared" si="637"/>
        <v>0</v>
      </c>
      <c r="T443" s="454">
        <f t="shared" si="637"/>
        <v>0</v>
      </c>
      <c r="U443" s="19">
        <f t="shared" si="637"/>
        <v>0</v>
      </c>
      <c r="V443" s="19">
        <f t="shared" si="637"/>
        <v>0</v>
      </c>
      <c r="W443" s="19">
        <f t="shared" si="637"/>
        <v>0</v>
      </c>
      <c r="X443" s="19">
        <f t="shared" si="637"/>
        <v>0</v>
      </c>
      <c r="Y443" s="454">
        <f t="shared" si="637"/>
        <v>0</v>
      </c>
      <c r="Z443" s="19">
        <f t="shared" si="637"/>
        <v>0</v>
      </c>
      <c r="AA443" s="19">
        <f t="shared" si="637"/>
        <v>0</v>
      </c>
      <c r="AB443" s="19">
        <f t="shared" si="637"/>
        <v>0</v>
      </c>
      <c r="AC443" s="454">
        <f t="shared" si="637"/>
        <v>0</v>
      </c>
      <c r="AD443" s="19">
        <f t="shared" si="637"/>
        <v>0</v>
      </c>
      <c r="AE443" s="19">
        <f t="shared" si="637"/>
        <v>0</v>
      </c>
      <c r="AF443" s="19">
        <f t="shared" si="637"/>
        <v>0</v>
      </c>
      <c r="AG443" s="19">
        <f t="shared" si="637"/>
        <v>0</v>
      </c>
      <c r="AH443" s="454">
        <f t="shared" si="637"/>
        <v>0</v>
      </c>
      <c r="AI443" s="19">
        <f t="shared" si="637"/>
        <v>0</v>
      </c>
      <c r="AJ443" s="19">
        <f t="shared" si="637"/>
        <v>0</v>
      </c>
      <c r="AK443" s="19">
        <f t="shared" si="637"/>
        <v>0</v>
      </c>
      <c r="AL443" s="454">
        <f t="shared" si="637"/>
        <v>0</v>
      </c>
      <c r="AM443" s="19">
        <f t="shared" si="637"/>
        <v>0</v>
      </c>
      <c r="AN443" s="19">
        <f t="shared" si="637"/>
        <v>0</v>
      </c>
      <c r="AO443" s="19">
        <f t="shared" si="637"/>
        <v>0</v>
      </c>
      <c r="AP443" s="19">
        <f t="shared" si="637"/>
        <v>0</v>
      </c>
      <c r="AQ443" s="454">
        <f t="shared" si="637"/>
        <v>0</v>
      </c>
      <c r="AR443" s="19">
        <f t="shared" si="637"/>
        <v>0</v>
      </c>
      <c r="AS443" s="19">
        <f t="shared" si="637"/>
        <v>0</v>
      </c>
      <c r="AT443" s="19">
        <f t="shared" si="637"/>
        <v>0</v>
      </c>
      <c r="AU443" s="454">
        <f t="shared" si="637"/>
        <v>0</v>
      </c>
      <c r="AX443" s="66"/>
      <c r="AY443" s="66"/>
      <c r="AZ443" s="66"/>
      <c r="BA443" s="66"/>
      <c r="BB443" s="66"/>
      <c r="BC443" s="66"/>
      <c r="BD443" s="66"/>
      <c r="BE443" s="66"/>
      <c r="BF443" s="66"/>
      <c r="BG443" s="66"/>
      <c r="BH443" s="66"/>
      <c r="BI443" s="66"/>
      <c r="BJ443" s="66"/>
      <c r="BK443" s="66"/>
      <c r="BL443" s="66"/>
      <c r="BM443" s="66"/>
      <c r="BN443" s="66"/>
      <c r="BO443" s="66"/>
      <c r="BP443" s="66"/>
      <c r="BQ443" s="66"/>
      <c r="BR443" s="66"/>
      <c r="BS443" s="66"/>
      <c r="BT443" s="66"/>
      <c r="BU443" s="66"/>
      <c r="BV443" s="66"/>
      <c r="BW443" s="66"/>
      <c r="BX443" s="66"/>
      <c r="BY443" s="66"/>
      <c r="BZ443" s="66"/>
      <c r="CA443" s="66"/>
      <c r="CB443" s="66"/>
      <c r="CC443" s="66"/>
      <c r="CD443" s="66"/>
      <c r="CE443" s="66"/>
      <c r="CF443" s="66"/>
      <c r="CG443" s="66"/>
      <c r="CH443" s="66"/>
      <c r="CI443" s="66"/>
      <c r="CJ443" s="66"/>
      <c r="CK443" s="66"/>
      <c r="CL443" s="66"/>
      <c r="CM443" s="66"/>
      <c r="CN443" s="66"/>
      <c r="CO443" s="66"/>
      <c r="CP443" s="66"/>
      <c r="CQ443" s="66"/>
      <c r="CR443" s="66"/>
      <c r="CS443" s="66"/>
      <c r="CT443" s="66"/>
      <c r="CU443" s="66"/>
      <c r="CV443" s="66"/>
      <c r="CW443" s="66"/>
      <c r="CX443" s="66"/>
      <c r="CY443" s="66"/>
      <c r="CZ443" s="66"/>
      <c r="DA443" s="66"/>
      <c r="DB443" s="66"/>
      <c r="DC443" s="66"/>
      <c r="DD443" s="66"/>
      <c r="DE443" s="66"/>
      <c r="DF443" s="66"/>
      <c r="DG443" s="66"/>
      <c r="DH443" s="66"/>
      <c r="DI443" s="66"/>
      <c r="DJ443" s="66"/>
      <c r="DK443" s="66"/>
      <c r="DL443" s="66"/>
      <c r="DM443" s="66"/>
      <c r="DN443" s="66"/>
      <c r="DO443" s="66"/>
      <c r="DP443" s="66"/>
    </row>
    <row r="444" spans="2:120" x14ac:dyDescent="0.25">
      <c r="B444" s="344"/>
      <c r="C444" s="198">
        <f>COUNTIF(C447:C460,"&gt;""")</f>
        <v>0</v>
      </c>
      <c r="D444" s="198">
        <f t="shared" ref="D444:AU444" si="638">COUNTIF(D447:D460,"&gt;""")</f>
        <v>0</v>
      </c>
      <c r="E444" s="198">
        <f t="shared" si="638"/>
        <v>0</v>
      </c>
      <c r="F444" s="198">
        <f t="shared" si="638"/>
        <v>0</v>
      </c>
      <c r="G444" s="465">
        <f t="shared" si="638"/>
        <v>0</v>
      </c>
      <c r="H444" s="198">
        <f t="shared" si="638"/>
        <v>0</v>
      </c>
      <c r="I444" s="198">
        <f t="shared" si="638"/>
        <v>0</v>
      </c>
      <c r="J444" s="198">
        <f t="shared" si="638"/>
        <v>0</v>
      </c>
      <c r="K444" s="465">
        <f t="shared" si="638"/>
        <v>0</v>
      </c>
      <c r="L444" s="198">
        <f t="shared" si="638"/>
        <v>0</v>
      </c>
      <c r="M444" s="198">
        <f t="shared" si="638"/>
        <v>0</v>
      </c>
      <c r="N444" s="198">
        <f t="shared" si="638"/>
        <v>0</v>
      </c>
      <c r="O444" s="198">
        <f t="shared" si="638"/>
        <v>0</v>
      </c>
      <c r="P444" s="465">
        <f t="shared" si="638"/>
        <v>0</v>
      </c>
      <c r="Q444" s="198">
        <f t="shared" si="638"/>
        <v>0</v>
      </c>
      <c r="R444" s="198">
        <f t="shared" si="638"/>
        <v>0</v>
      </c>
      <c r="S444" s="198">
        <f t="shared" si="638"/>
        <v>0</v>
      </c>
      <c r="T444" s="465">
        <f t="shared" si="638"/>
        <v>0</v>
      </c>
      <c r="U444" s="198">
        <f t="shared" si="638"/>
        <v>0</v>
      </c>
      <c r="V444" s="198">
        <f t="shared" si="638"/>
        <v>0</v>
      </c>
      <c r="W444" s="198">
        <f t="shared" si="638"/>
        <v>0</v>
      </c>
      <c r="X444" s="198">
        <f t="shared" si="638"/>
        <v>0</v>
      </c>
      <c r="Y444" s="465">
        <f t="shared" si="638"/>
        <v>0</v>
      </c>
      <c r="Z444" s="198">
        <f t="shared" si="638"/>
        <v>0</v>
      </c>
      <c r="AA444" s="198">
        <f t="shared" si="638"/>
        <v>0</v>
      </c>
      <c r="AB444" s="198">
        <f t="shared" si="638"/>
        <v>0</v>
      </c>
      <c r="AC444" s="465">
        <f t="shared" si="638"/>
        <v>0</v>
      </c>
      <c r="AD444" s="198">
        <f t="shared" si="638"/>
        <v>0</v>
      </c>
      <c r="AE444" s="198">
        <f t="shared" si="638"/>
        <v>0</v>
      </c>
      <c r="AF444" s="198">
        <f t="shared" si="638"/>
        <v>0</v>
      </c>
      <c r="AG444" s="198">
        <f t="shared" si="638"/>
        <v>0</v>
      </c>
      <c r="AH444" s="465">
        <f t="shared" si="638"/>
        <v>0</v>
      </c>
      <c r="AI444" s="198">
        <f t="shared" si="638"/>
        <v>0</v>
      </c>
      <c r="AJ444" s="198">
        <f t="shared" si="638"/>
        <v>0</v>
      </c>
      <c r="AK444" s="198">
        <f t="shared" si="638"/>
        <v>0</v>
      </c>
      <c r="AL444" s="465">
        <f t="shared" si="638"/>
        <v>0</v>
      </c>
      <c r="AM444" s="198">
        <f t="shared" si="638"/>
        <v>0</v>
      </c>
      <c r="AN444" s="198">
        <f t="shared" si="638"/>
        <v>0</v>
      </c>
      <c r="AO444" s="198">
        <f t="shared" si="638"/>
        <v>0</v>
      </c>
      <c r="AP444" s="198">
        <f t="shared" si="638"/>
        <v>0</v>
      </c>
      <c r="AQ444" s="465">
        <f t="shared" si="638"/>
        <v>0</v>
      </c>
      <c r="AR444" s="198">
        <f t="shared" si="638"/>
        <v>0</v>
      </c>
      <c r="AS444" s="198">
        <f t="shared" si="638"/>
        <v>0</v>
      </c>
      <c r="AT444" s="198">
        <f t="shared" si="638"/>
        <v>0</v>
      </c>
      <c r="AU444" s="465">
        <f t="shared" si="638"/>
        <v>0</v>
      </c>
      <c r="AX444" s="66"/>
      <c r="AY444" s="66"/>
      <c r="AZ444" s="66"/>
      <c r="BA444" s="66"/>
      <c r="BB444" s="66"/>
      <c r="BC444" s="66"/>
      <c r="BD444" s="66"/>
      <c r="BE444" s="66"/>
      <c r="BF444" s="66"/>
      <c r="BG444" s="66"/>
      <c r="BH444" s="66"/>
      <c r="BI444" s="66"/>
      <c r="BJ444" s="66"/>
      <c r="BK444" s="66"/>
      <c r="BL444" s="66"/>
      <c r="BM444" s="66"/>
      <c r="BN444" s="66"/>
      <c r="BO444" s="66"/>
      <c r="BP444" s="66"/>
      <c r="BQ444" s="66"/>
      <c r="BR444" s="66"/>
      <c r="BS444" s="66"/>
      <c r="BT444" s="66"/>
      <c r="BU444" s="66"/>
      <c r="BV444" s="66"/>
      <c r="BW444" s="66"/>
      <c r="BX444" s="66"/>
      <c r="BY444" s="66"/>
      <c r="BZ444" s="66"/>
      <c r="CA444" s="66"/>
      <c r="CB444" s="66"/>
      <c r="CC444" s="66"/>
      <c r="CD444" s="66"/>
      <c r="CE444" s="66"/>
      <c r="CF444" s="66"/>
      <c r="CG444" s="66"/>
      <c r="CH444" s="66"/>
      <c r="CI444" s="66"/>
      <c r="CJ444" s="66"/>
      <c r="CK444" s="66"/>
      <c r="CL444" s="66"/>
      <c r="CM444" s="66"/>
      <c r="CN444" s="66"/>
      <c r="CO444" s="66"/>
      <c r="CP444" s="66"/>
      <c r="CQ444" s="66"/>
      <c r="CR444" s="66"/>
      <c r="CS444" s="66"/>
      <c r="CT444" s="66"/>
      <c r="CU444" s="66"/>
      <c r="CV444" s="66"/>
      <c r="CW444" s="66"/>
      <c r="CX444" s="66"/>
      <c r="CY444" s="66"/>
      <c r="CZ444" s="66"/>
      <c r="DA444" s="66"/>
      <c r="DB444" s="66"/>
      <c r="DC444" s="66"/>
      <c r="DD444" s="66"/>
      <c r="DE444" s="66"/>
      <c r="DF444" s="66"/>
      <c r="DG444" s="66"/>
      <c r="DH444" s="66"/>
      <c r="DI444" s="66"/>
      <c r="DJ444" s="66"/>
      <c r="DK444" s="66"/>
      <c r="DL444" s="66"/>
      <c r="DM444" s="66"/>
      <c r="DN444" s="66"/>
      <c r="DO444" s="66"/>
      <c r="DP444" s="66"/>
    </row>
    <row r="445" spans="2:120" x14ac:dyDescent="0.25">
      <c r="B445" s="344"/>
      <c r="C445" s="198" t="str">
        <f>IF(C446=FALSE,"",C446)</f>
        <v/>
      </c>
      <c r="D445" s="198" t="str">
        <f t="shared" ref="D445:J445" si="639">IF(D446=FALSE,"",D446)</f>
        <v/>
      </c>
      <c r="E445" s="198" t="str">
        <f t="shared" si="639"/>
        <v/>
      </c>
      <c r="F445" s="198" t="str">
        <f t="shared" si="639"/>
        <v/>
      </c>
      <c r="G445" s="465" t="str">
        <f t="shared" si="639"/>
        <v/>
      </c>
      <c r="H445" s="198" t="str">
        <f t="shared" si="639"/>
        <v/>
      </c>
      <c r="I445" s="198" t="str">
        <f t="shared" si="639"/>
        <v/>
      </c>
      <c r="J445" s="198" t="str">
        <f t="shared" si="639"/>
        <v/>
      </c>
      <c r="K445" s="465" t="str">
        <f t="shared" ref="K445" si="640">IF(K446=FALSE,"",K446)</f>
        <v/>
      </c>
      <c r="L445" s="198" t="str">
        <f t="shared" ref="L445" si="641">IF(L446=FALSE,"",L446)</f>
        <v/>
      </c>
      <c r="M445" s="198" t="str">
        <f t="shared" ref="M445" si="642">IF(M446=FALSE,"",M446)</f>
        <v/>
      </c>
      <c r="N445" s="198" t="str">
        <f t="shared" ref="N445" si="643">IF(N446=FALSE,"",N446)</f>
        <v/>
      </c>
      <c r="O445" s="198" t="str">
        <f t="shared" ref="O445" si="644">IF(O446=FALSE,"",O446)</f>
        <v/>
      </c>
      <c r="P445" s="465" t="str">
        <f t="shared" ref="P445:Q445" si="645">IF(P446=FALSE,"",P446)</f>
        <v/>
      </c>
      <c r="Q445" s="198" t="str">
        <f t="shared" si="645"/>
        <v/>
      </c>
      <c r="R445" s="198" t="str">
        <f t="shared" ref="R445" si="646">IF(R446=FALSE,"",R446)</f>
        <v/>
      </c>
      <c r="S445" s="198" t="str">
        <f t="shared" ref="S445" si="647">IF(S446=FALSE,"",S446)</f>
        <v/>
      </c>
      <c r="T445" s="465" t="str">
        <f t="shared" ref="T445" si="648">IF(T446=FALSE,"",T446)</f>
        <v/>
      </c>
      <c r="U445" s="198" t="str">
        <f t="shared" ref="U445" si="649">IF(U446=FALSE,"",U446)</f>
        <v/>
      </c>
      <c r="V445" s="198" t="str">
        <f t="shared" ref="V445" si="650">IF(V446=FALSE,"",V446)</f>
        <v/>
      </c>
      <c r="W445" s="198" t="str">
        <f t="shared" ref="W445:X445" si="651">IF(W446=FALSE,"",W446)</f>
        <v/>
      </c>
      <c r="X445" s="198" t="str">
        <f t="shared" si="651"/>
        <v/>
      </c>
      <c r="Y445" s="465" t="str">
        <f t="shared" ref="Y445" si="652">IF(Y446=FALSE,"",Y446)</f>
        <v/>
      </c>
      <c r="Z445" s="198" t="str">
        <f t="shared" ref="Z445" si="653">IF(Z446=FALSE,"",Z446)</f>
        <v/>
      </c>
      <c r="AA445" s="198" t="str">
        <f t="shared" ref="AA445" si="654">IF(AA446=FALSE,"",AA446)</f>
        <v/>
      </c>
      <c r="AB445" s="198" t="str">
        <f t="shared" ref="AB445" si="655">IF(AB446=FALSE,"",AB446)</f>
        <v/>
      </c>
      <c r="AC445" s="465" t="str">
        <f t="shared" ref="AC445" si="656">IF(AC446=FALSE,"",AC446)</f>
        <v/>
      </c>
      <c r="AD445" s="198" t="str">
        <f t="shared" ref="AD445:AE445" si="657">IF(AD446=FALSE,"",AD446)</f>
        <v/>
      </c>
      <c r="AE445" s="198" t="str">
        <f t="shared" si="657"/>
        <v/>
      </c>
      <c r="AF445" s="198" t="str">
        <f t="shared" ref="AF445" si="658">IF(AF446=FALSE,"",AF446)</f>
        <v/>
      </c>
      <c r="AG445" s="198" t="str">
        <f t="shared" ref="AG445" si="659">IF(AG446=FALSE,"",AG446)</f>
        <v/>
      </c>
      <c r="AH445" s="465" t="str">
        <f t="shared" ref="AH445" si="660">IF(AH446=FALSE,"",AH446)</f>
        <v/>
      </c>
      <c r="AI445" s="198" t="str">
        <f t="shared" ref="AI445" si="661">IF(AI446=FALSE,"",AI446)</f>
        <v/>
      </c>
      <c r="AJ445" s="198" t="str">
        <f t="shared" ref="AJ445" si="662">IF(AJ446=FALSE,"",AJ446)</f>
        <v/>
      </c>
      <c r="AK445" s="198" t="str">
        <f t="shared" ref="AK445:AL445" si="663">IF(AK446=FALSE,"",AK446)</f>
        <v/>
      </c>
      <c r="AL445" s="465" t="str">
        <f t="shared" si="663"/>
        <v/>
      </c>
      <c r="AM445" s="198" t="str">
        <f t="shared" ref="AM445" si="664">IF(AM446=FALSE,"",AM446)</f>
        <v/>
      </c>
      <c r="AN445" s="198" t="str">
        <f t="shared" ref="AN445" si="665">IF(AN446=FALSE,"",AN446)</f>
        <v/>
      </c>
      <c r="AO445" s="198" t="str">
        <f t="shared" ref="AO445" si="666">IF(AO446=FALSE,"",AO446)</f>
        <v/>
      </c>
      <c r="AP445" s="198" t="str">
        <f t="shared" ref="AP445" si="667">IF(AP446=FALSE,"",AP446)</f>
        <v/>
      </c>
      <c r="AQ445" s="465" t="str">
        <f t="shared" ref="AQ445" si="668">IF(AQ446=FALSE,"",AQ446)</f>
        <v/>
      </c>
      <c r="AR445" s="198" t="str">
        <f t="shared" ref="AR445:AS445" si="669">IF(AR446=FALSE,"",AR446)</f>
        <v/>
      </c>
      <c r="AS445" s="198" t="str">
        <f t="shared" si="669"/>
        <v/>
      </c>
      <c r="AT445" s="198" t="str">
        <f t="shared" ref="AT445" si="670">IF(AT446=FALSE,"",AT446)</f>
        <v/>
      </c>
      <c r="AU445" s="465" t="str">
        <f t="shared" ref="AU445" si="671">IF(AU446=FALSE,"",AU446)</f>
        <v/>
      </c>
      <c r="AX445" s="66"/>
      <c r="AY445" s="66"/>
      <c r="AZ445" s="66"/>
      <c r="BA445" s="66"/>
      <c r="BB445" s="66"/>
      <c r="BC445" s="66"/>
      <c r="BD445" s="66"/>
      <c r="BE445" s="66"/>
      <c r="BF445" s="66"/>
      <c r="BG445" s="66"/>
      <c r="BH445" s="66"/>
      <c r="BI445" s="66"/>
      <c r="BJ445" s="66"/>
      <c r="BK445" s="66"/>
      <c r="BL445" s="66"/>
      <c r="BM445" s="66"/>
      <c r="BN445" s="66"/>
      <c r="BO445" s="66"/>
      <c r="BP445" s="66"/>
      <c r="BQ445" s="66"/>
      <c r="BR445" s="66"/>
      <c r="BS445" s="66"/>
      <c r="BT445" s="66"/>
      <c r="BU445" s="66"/>
      <c r="BV445" s="66"/>
      <c r="BW445" s="66"/>
      <c r="BX445" s="66"/>
      <c r="BY445" s="66"/>
      <c r="BZ445" s="66"/>
      <c r="CA445" s="66"/>
      <c r="CB445" s="66"/>
      <c r="CC445" s="66"/>
      <c r="CD445" s="66"/>
      <c r="CE445" s="66"/>
      <c r="CF445" s="66"/>
      <c r="CG445" s="66"/>
      <c r="CH445" s="66"/>
      <c r="CI445" s="66"/>
      <c r="CJ445" s="66"/>
      <c r="CK445" s="66"/>
      <c r="CL445" s="66"/>
      <c r="CM445" s="66"/>
      <c r="CN445" s="66"/>
      <c r="CO445" s="66"/>
      <c r="CP445" s="66"/>
      <c r="CQ445" s="66"/>
      <c r="CR445" s="66"/>
      <c r="CS445" s="66"/>
      <c r="CT445" s="66"/>
      <c r="CU445" s="66"/>
      <c r="CV445" s="66"/>
      <c r="CW445" s="66"/>
      <c r="CX445" s="66"/>
      <c r="CY445" s="66"/>
      <c r="CZ445" s="66"/>
      <c r="DA445" s="66"/>
      <c r="DB445" s="66"/>
      <c r="DC445" s="66"/>
      <c r="DD445" s="66"/>
      <c r="DE445" s="66"/>
      <c r="DF445" s="66"/>
      <c r="DG445" s="66"/>
      <c r="DH445" s="66"/>
      <c r="DI445" s="66"/>
      <c r="DJ445" s="66"/>
      <c r="DK445" s="66"/>
      <c r="DL445" s="66"/>
      <c r="DM445" s="66"/>
      <c r="DN445" s="66"/>
      <c r="DO445" s="66"/>
      <c r="DP445" s="66"/>
    </row>
    <row r="446" spans="2:120" x14ac:dyDescent="0.25">
      <c r="C446" s="198" t="b">
        <f>IF(C447&lt;&gt;"",C447,IF(C448&lt;&gt;"",C448,IF(C449&lt;&gt;"",C449,IF(C450&lt;&gt;"",C450,IF(C451&lt;&gt;"",C451,IF(C452&lt;&gt;"",C452,IF(C453&lt;&gt;"",C453,IF(C454&lt;&gt;"",C454,IF(C455&lt;&gt;"",C455,IF(C456&lt;&gt;"",C456,IF(C457&lt;&gt;"",C457,IF(C458&lt;&gt;"",C458,IF(C459&lt;&gt;"",C459,IF(C460&lt;&gt;"",C460))))))))))))))</f>
        <v>0</v>
      </c>
      <c r="D446" s="198" t="b">
        <f t="shared" ref="D446:AU446" si="672">IF(D447&lt;&gt;"",D447,IF(D448&lt;&gt;"",D448,IF(D449&lt;&gt;"",D449,IF(D450&lt;&gt;"",D450,IF(D451&lt;&gt;"",D451,IF(D452&lt;&gt;"",D452,IF(D453&lt;&gt;"",D453,IF(D454&lt;&gt;"",D454,IF(D455&lt;&gt;"",D455,IF(D456&lt;&gt;"",D456,IF(D457&lt;&gt;"",D457,IF(D458&lt;&gt;"",D458,IF(D459&lt;&gt;"",D459,IF(D460&lt;&gt;"",D460))))))))))))))</f>
        <v>0</v>
      </c>
      <c r="E446" s="198" t="b">
        <f t="shared" si="672"/>
        <v>0</v>
      </c>
      <c r="F446" s="198" t="b">
        <f t="shared" si="672"/>
        <v>0</v>
      </c>
      <c r="G446" s="465" t="b">
        <f t="shared" si="672"/>
        <v>0</v>
      </c>
      <c r="H446" s="198" t="b">
        <f t="shared" si="672"/>
        <v>0</v>
      </c>
      <c r="I446" s="198" t="b">
        <f t="shared" si="672"/>
        <v>0</v>
      </c>
      <c r="J446" s="198" t="b">
        <f t="shared" si="672"/>
        <v>0</v>
      </c>
      <c r="K446" s="465" t="b">
        <f t="shared" si="672"/>
        <v>0</v>
      </c>
      <c r="L446" s="198" t="b">
        <f t="shared" si="672"/>
        <v>0</v>
      </c>
      <c r="M446" s="198" t="b">
        <f t="shared" si="672"/>
        <v>0</v>
      </c>
      <c r="N446" s="198" t="b">
        <f t="shared" si="672"/>
        <v>0</v>
      </c>
      <c r="O446" s="198" t="b">
        <f t="shared" si="672"/>
        <v>0</v>
      </c>
      <c r="P446" s="465" t="b">
        <f t="shared" si="672"/>
        <v>0</v>
      </c>
      <c r="Q446" s="198" t="b">
        <f t="shared" si="672"/>
        <v>0</v>
      </c>
      <c r="R446" s="198" t="b">
        <f t="shared" si="672"/>
        <v>0</v>
      </c>
      <c r="S446" s="198" t="b">
        <f t="shared" si="672"/>
        <v>0</v>
      </c>
      <c r="T446" s="465" t="b">
        <f t="shared" si="672"/>
        <v>0</v>
      </c>
      <c r="U446" s="198" t="b">
        <f t="shared" si="672"/>
        <v>0</v>
      </c>
      <c r="V446" s="198" t="b">
        <f t="shared" si="672"/>
        <v>0</v>
      </c>
      <c r="W446" s="198" t="b">
        <f t="shared" si="672"/>
        <v>0</v>
      </c>
      <c r="X446" s="198" t="b">
        <f t="shared" si="672"/>
        <v>0</v>
      </c>
      <c r="Y446" s="465" t="b">
        <f t="shared" si="672"/>
        <v>0</v>
      </c>
      <c r="Z446" s="198" t="b">
        <f t="shared" si="672"/>
        <v>0</v>
      </c>
      <c r="AA446" s="198" t="b">
        <f t="shared" si="672"/>
        <v>0</v>
      </c>
      <c r="AB446" s="198" t="b">
        <f t="shared" si="672"/>
        <v>0</v>
      </c>
      <c r="AC446" s="465" t="b">
        <f t="shared" si="672"/>
        <v>0</v>
      </c>
      <c r="AD446" s="198" t="b">
        <f t="shared" si="672"/>
        <v>0</v>
      </c>
      <c r="AE446" s="198" t="b">
        <f t="shared" si="672"/>
        <v>0</v>
      </c>
      <c r="AF446" s="198" t="b">
        <f t="shared" si="672"/>
        <v>0</v>
      </c>
      <c r="AG446" s="198" t="b">
        <f t="shared" si="672"/>
        <v>0</v>
      </c>
      <c r="AH446" s="465" t="b">
        <f t="shared" si="672"/>
        <v>0</v>
      </c>
      <c r="AI446" s="198" t="b">
        <f t="shared" si="672"/>
        <v>0</v>
      </c>
      <c r="AJ446" s="198" t="b">
        <f t="shared" si="672"/>
        <v>0</v>
      </c>
      <c r="AK446" s="198" t="b">
        <f t="shared" si="672"/>
        <v>0</v>
      </c>
      <c r="AL446" s="465" t="b">
        <f t="shared" si="672"/>
        <v>0</v>
      </c>
      <c r="AM446" s="198" t="b">
        <f t="shared" si="672"/>
        <v>0</v>
      </c>
      <c r="AN446" s="198" t="b">
        <f t="shared" si="672"/>
        <v>0</v>
      </c>
      <c r="AO446" s="198" t="b">
        <f t="shared" si="672"/>
        <v>0</v>
      </c>
      <c r="AP446" s="198" t="b">
        <f t="shared" si="672"/>
        <v>0</v>
      </c>
      <c r="AQ446" s="465" t="b">
        <f t="shared" si="672"/>
        <v>0</v>
      </c>
      <c r="AR446" s="198" t="b">
        <f t="shared" si="672"/>
        <v>0</v>
      </c>
      <c r="AS446" s="198" t="b">
        <f t="shared" si="672"/>
        <v>0</v>
      </c>
      <c r="AT446" s="198" t="b">
        <f t="shared" si="672"/>
        <v>0</v>
      </c>
      <c r="AU446" s="465" t="b">
        <f t="shared" si="672"/>
        <v>0</v>
      </c>
      <c r="AX446" s="66"/>
      <c r="AY446" s="66"/>
      <c r="AZ446" s="66"/>
      <c r="BA446" s="66"/>
      <c r="BB446" s="66"/>
      <c r="BC446" s="66"/>
      <c r="BD446" s="66"/>
      <c r="BE446" s="66"/>
      <c r="BF446" s="66"/>
      <c r="BG446" s="66"/>
      <c r="BH446" s="66"/>
      <c r="BI446" s="66"/>
      <c r="BJ446" s="66"/>
      <c r="BK446" s="66"/>
      <c r="BL446" s="66"/>
      <c r="BM446" s="66"/>
      <c r="BN446" s="66"/>
      <c r="BO446" s="66"/>
      <c r="BP446" s="66"/>
      <c r="BQ446" s="66"/>
      <c r="BR446" s="66"/>
      <c r="BS446" s="66"/>
      <c r="BT446" s="66"/>
      <c r="BU446" s="66"/>
      <c r="BV446" s="66"/>
      <c r="BW446" s="66"/>
      <c r="BX446" s="66"/>
      <c r="BY446" s="66"/>
      <c r="BZ446" s="66"/>
      <c r="CA446" s="66"/>
      <c r="CB446" s="66"/>
      <c r="CC446" s="66"/>
      <c r="CD446" s="66"/>
      <c r="CE446" s="66"/>
      <c r="CF446" s="66"/>
      <c r="CG446" s="66"/>
      <c r="CH446" s="66"/>
      <c r="CI446" s="66"/>
      <c r="CJ446" s="66"/>
      <c r="CK446" s="66"/>
      <c r="CL446" s="66"/>
      <c r="CM446" s="66"/>
      <c r="CN446" s="66"/>
      <c r="CO446" s="66"/>
      <c r="CP446" s="66"/>
      <c r="CQ446" s="66"/>
      <c r="CR446" s="66"/>
      <c r="CS446" s="66"/>
      <c r="CT446" s="66"/>
      <c r="CU446" s="66"/>
      <c r="CV446" s="66"/>
      <c r="CW446" s="66"/>
      <c r="CX446" s="66"/>
      <c r="CY446" s="66"/>
      <c r="CZ446" s="66"/>
      <c r="DA446" s="66"/>
      <c r="DB446" s="66"/>
      <c r="DC446" s="66"/>
      <c r="DD446" s="66"/>
      <c r="DE446" s="66"/>
      <c r="DF446" s="66"/>
      <c r="DG446" s="66"/>
      <c r="DH446" s="66"/>
      <c r="DI446" s="66"/>
      <c r="DJ446" s="66"/>
      <c r="DK446" s="66"/>
      <c r="DL446" s="66"/>
      <c r="DM446" s="66"/>
      <c r="DN446" s="66"/>
      <c r="DO446" s="66"/>
      <c r="DP446" s="66"/>
    </row>
    <row r="447" spans="2:120" x14ac:dyDescent="0.25">
      <c r="B447" s="343">
        <v>1</v>
      </c>
      <c r="C447" s="19" t="str">
        <f>IF(C399&lt;&gt;0,C430,"")</f>
        <v/>
      </c>
      <c r="D447" s="19" t="str">
        <f t="shared" ref="D447:N447" si="673">IF(D399&gt;0,D430,"")</f>
        <v/>
      </c>
      <c r="E447" s="19" t="str">
        <f t="shared" si="673"/>
        <v/>
      </c>
      <c r="F447" s="19" t="str">
        <f t="shared" si="673"/>
        <v/>
      </c>
      <c r="G447" s="454" t="str">
        <f t="shared" si="673"/>
        <v/>
      </c>
      <c r="H447" s="19" t="str">
        <f t="shared" si="673"/>
        <v/>
      </c>
      <c r="I447" s="19" t="str">
        <f t="shared" si="673"/>
        <v/>
      </c>
      <c r="J447" s="19" t="str">
        <f t="shared" si="673"/>
        <v/>
      </c>
      <c r="K447" s="454" t="str">
        <f t="shared" si="673"/>
        <v/>
      </c>
      <c r="L447" s="19" t="str">
        <f t="shared" si="673"/>
        <v/>
      </c>
      <c r="M447" s="19" t="str">
        <f t="shared" si="673"/>
        <v/>
      </c>
      <c r="N447" s="19" t="str">
        <f t="shared" si="673"/>
        <v/>
      </c>
      <c r="O447" s="19" t="str">
        <f t="shared" ref="O447:AU447" si="674">IF(O399&gt;0,O430,"")</f>
        <v/>
      </c>
      <c r="P447" s="454" t="str">
        <f t="shared" si="674"/>
        <v/>
      </c>
      <c r="Q447" s="19" t="str">
        <f t="shared" si="674"/>
        <v/>
      </c>
      <c r="R447" s="19" t="str">
        <f t="shared" si="674"/>
        <v/>
      </c>
      <c r="S447" s="19" t="str">
        <f t="shared" si="674"/>
        <v/>
      </c>
      <c r="T447" s="454" t="str">
        <f t="shared" si="674"/>
        <v/>
      </c>
      <c r="U447" s="19" t="str">
        <f t="shared" si="674"/>
        <v/>
      </c>
      <c r="V447" s="19" t="str">
        <f t="shared" si="674"/>
        <v/>
      </c>
      <c r="W447" s="19" t="str">
        <f t="shared" si="674"/>
        <v/>
      </c>
      <c r="X447" s="19" t="str">
        <f t="shared" si="674"/>
        <v/>
      </c>
      <c r="Y447" s="454" t="str">
        <f t="shared" si="674"/>
        <v/>
      </c>
      <c r="Z447" s="19" t="str">
        <f t="shared" si="674"/>
        <v/>
      </c>
      <c r="AA447" s="19" t="str">
        <f t="shared" si="674"/>
        <v/>
      </c>
      <c r="AB447" s="19" t="str">
        <f t="shared" si="674"/>
        <v/>
      </c>
      <c r="AC447" s="454" t="str">
        <f t="shared" si="674"/>
        <v/>
      </c>
      <c r="AD447" s="19" t="str">
        <f t="shared" si="674"/>
        <v/>
      </c>
      <c r="AE447" s="19" t="str">
        <f t="shared" si="674"/>
        <v/>
      </c>
      <c r="AF447" s="19" t="str">
        <f t="shared" si="674"/>
        <v/>
      </c>
      <c r="AG447" s="19" t="str">
        <f t="shared" si="674"/>
        <v/>
      </c>
      <c r="AH447" s="454" t="str">
        <f t="shared" si="674"/>
        <v/>
      </c>
      <c r="AI447" s="19" t="str">
        <f t="shared" si="674"/>
        <v/>
      </c>
      <c r="AJ447" s="19" t="str">
        <f t="shared" si="674"/>
        <v/>
      </c>
      <c r="AK447" s="19" t="str">
        <f t="shared" si="674"/>
        <v/>
      </c>
      <c r="AL447" s="454" t="str">
        <f t="shared" si="674"/>
        <v/>
      </c>
      <c r="AM447" s="19" t="str">
        <f t="shared" si="674"/>
        <v/>
      </c>
      <c r="AN447" s="19" t="str">
        <f t="shared" si="674"/>
        <v/>
      </c>
      <c r="AO447" s="19" t="str">
        <f t="shared" si="674"/>
        <v/>
      </c>
      <c r="AP447" s="19" t="str">
        <f t="shared" si="674"/>
        <v/>
      </c>
      <c r="AQ447" s="454" t="str">
        <f t="shared" si="674"/>
        <v/>
      </c>
      <c r="AR447" s="19" t="str">
        <f t="shared" si="674"/>
        <v/>
      </c>
      <c r="AS447" s="19" t="str">
        <f t="shared" si="674"/>
        <v/>
      </c>
      <c r="AT447" s="19" t="str">
        <f t="shared" si="674"/>
        <v/>
      </c>
      <c r="AU447" s="454" t="str">
        <f t="shared" si="674"/>
        <v/>
      </c>
      <c r="AX447" s="66"/>
      <c r="AY447" s="66"/>
      <c r="AZ447" s="66"/>
      <c r="BA447" s="66"/>
      <c r="BB447" s="66"/>
      <c r="BC447" s="66"/>
      <c r="BD447" s="66"/>
      <c r="BE447" s="66"/>
      <c r="BF447" s="66"/>
      <c r="BG447" s="66"/>
      <c r="BH447" s="66"/>
      <c r="BI447" s="66"/>
      <c r="BJ447" s="66"/>
      <c r="BK447" s="66"/>
      <c r="BL447" s="66"/>
      <c r="BM447" s="66"/>
      <c r="BN447" s="66"/>
      <c r="BO447" s="66"/>
      <c r="BP447" s="66"/>
      <c r="BQ447" s="66"/>
      <c r="BR447" s="66"/>
      <c r="BS447" s="66"/>
      <c r="BT447" s="66"/>
      <c r="BU447" s="66"/>
      <c r="BV447" s="66"/>
      <c r="BW447" s="66"/>
      <c r="BX447" s="66"/>
      <c r="BY447" s="66"/>
      <c r="BZ447" s="66"/>
      <c r="CA447" s="66"/>
      <c r="CB447" s="66"/>
      <c r="CC447" s="66"/>
      <c r="CD447" s="66"/>
      <c r="CE447" s="66"/>
      <c r="CF447" s="66"/>
      <c r="CG447" s="66"/>
      <c r="CH447" s="66"/>
      <c r="CI447" s="66"/>
      <c r="CJ447" s="66"/>
      <c r="CK447" s="66"/>
      <c r="CL447" s="66"/>
      <c r="CM447" s="66"/>
      <c r="CN447" s="66"/>
      <c r="CO447" s="66"/>
      <c r="CP447" s="66"/>
      <c r="CQ447" s="66"/>
      <c r="CR447" s="66"/>
      <c r="CS447" s="66"/>
      <c r="CT447" s="66"/>
      <c r="CU447" s="66"/>
      <c r="CV447" s="66"/>
      <c r="CW447" s="66"/>
      <c r="CX447" s="66"/>
      <c r="CY447" s="66"/>
      <c r="CZ447" s="66"/>
      <c r="DA447" s="66"/>
      <c r="DB447" s="66"/>
      <c r="DC447" s="66"/>
      <c r="DD447" s="66"/>
      <c r="DE447" s="66"/>
      <c r="DF447" s="66"/>
      <c r="DG447" s="66"/>
      <c r="DH447" s="66"/>
      <c r="DI447" s="66"/>
      <c r="DJ447" s="66"/>
      <c r="DK447" s="66"/>
      <c r="DL447" s="66"/>
      <c r="DM447" s="66"/>
      <c r="DN447" s="66"/>
      <c r="DO447" s="66"/>
      <c r="DP447" s="66"/>
    </row>
    <row r="448" spans="2:120" x14ac:dyDescent="0.25">
      <c r="B448" s="343">
        <f>B447+1</f>
        <v>2</v>
      </c>
      <c r="C448" s="19" t="str">
        <f t="shared" ref="C448:C460" si="675">IF(C400&lt;&gt;0,C431,"")</f>
        <v/>
      </c>
      <c r="D448" s="19" t="str">
        <f t="shared" ref="D448:N448" si="676">IF(D400&gt;0,D431,"")</f>
        <v/>
      </c>
      <c r="E448" s="19" t="str">
        <f t="shared" si="676"/>
        <v/>
      </c>
      <c r="F448" s="19" t="str">
        <f t="shared" si="676"/>
        <v/>
      </c>
      <c r="G448" s="454" t="str">
        <f t="shared" si="676"/>
        <v/>
      </c>
      <c r="H448" s="19" t="str">
        <f t="shared" si="676"/>
        <v/>
      </c>
      <c r="I448" s="19" t="str">
        <f t="shared" si="676"/>
        <v/>
      </c>
      <c r="J448" s="19" t="str">
        <f t="shared" si="676"/>
        <v/>
      </c>
      <c r="K448" s="454" t="str">
        <f t="shared" si="676"/>
        <v/>
      </c>
      <c r="L448" s="19" t="str">
        <f t="shared" si="676"/>
        <v/>
      </c>
      <c r="M448" s="19" t="str">
        <f t="shared" si="676"/>
        <v/>
      </c>
      <c r="N448" s="19" t="str">
        <f t="shared" si="676"/>
        <v/>
      </c>
      <c r="O448" s="19" t="str">
        <f t="shared" ref="O448:AU448" si="677">IF(O400&gt;0,O431,"")</f>
        <v/>
      </c>
      <c r="P448" s="454" t="str">
        <f t="shared" si="677"/>
        <v/>
      </c>
      <c r="Q448" s="19" t="str">
        <f t="shared" si="677"/>
        <v/>
      </c>
      <c r="R448" s="19" t="str">
        <f t="shared" si="677"/>
        <v/>
      </c>
      <c r="S448" s="19" t="str">
        <f t="shared" si="677"/>
        <v/>
      </c>
      <c r="T448" s="454" t="str">
        <f t="shared" si="677"/>
        <v/>
      </c>
      <c r="U448" s="19" t="str">
        <f t="shared" si="677"/>
        <v/>
      </c>
      <c r="V448" s="19" t="str">
        <f t="shared" si="677"/>
        <v/>
      </c>
      <c r="W448" s="19" t="str">
        <f t="shared" si="677"/>
        <v/>
      </c>
      <c r="X448" s="19" t="str">
        <f t="shared" si="677"/>
        <v/>
      </c>
      <c r="Y448" s="454" t="str">
        <f t="shared" si="677"/>
        <v/>
      </c>
      <c r="Z448" s="19" t="str">
        <f t="shared" si="677"/>
        <v/>
      </c>
      <c r="AA448" s="19" t="str">
        <f t="shared" si="677"/>
        <v/>
      </c>
      <c r="AB448" s="19" t="str">
        <f t="shared" si="677"/>
        <v/>
      </c>
      <c r="AC448" s="454" t="str">
        <f t="shared" si="677"/>
        <v/>
      </c>
      <c r="AD448" s="19" t="str">
        <f t="shared" si="677"/>
        <v/>
      </c>
      <c r="AE448" s="19" t="str">
        <f t="shared" si="677"/>
        <v/>
      </c>
      <c r="AF448" s="19" t="str">
        <f t="shared" si="677"/>
        <v/>
      </c>
      <c r="AG448" s="19" t="str">
        <f t="shared" si="677"/>
        <v/>
      </c>
      <c r="AH448" s="454" t="str">
        <f t="shared" si="677"/>
        <v/>
      </c>
      <c r="AI448" s="19" t="str">
        <f t="shared" si="677"/>
        <v/>
      </c>
      <c r="AJ448" s="19" t="str">
        <f t="shared" si="677"/>
        <v/>
      </c>
      <c r="AK448" s="19" t="str">
        <f t="shared" si="677"/>
        <v/>
      </c>
      <c r="AL448" s="454" t="str">
        <f t="shared" si="677"/>
        <v/>
      </c>
      <c r="AM448" s="19" t="str">
        <f t="shared" si="677"/>
        <v/>
      </c>
      <c r="AN448" s="19" t="str">
        <f t="shared" si="677"/>
        <v/>
      </c>
      <c r="AO448" s="19" t="str">
        <f t="shared" si="677"/>
        <v/>
      </c>
      <c r="AP448" s="19" t="str">
        <f t="shared" si="677"/>
        <v/>
      </c>
      <c r="AQ448" s="454" t="str">
        <f t="shared" si="677"/>
        <v/>
      </c>
      <c r="AR448" s="19" t="str">
        <f t="shared" si="677"/>
        <v/>
      </c>
      <c r="AS448" s="19" t="str">
        <f t="shared" si="677"/>
        <v/>
      </c>
      <c r="AT448" s="19" t="str">
        <f t="shared" si="677"/>
        <v/>
      </c>
      <c r="AU448" s="454" t="str">
        <f t="shared" si="677"/>
        <v/>
      </c>
      <c r="AX448" s="66"/>
      <c r="AY448" s="66"/>
      <c r="AZ448" s="66"/>
      <c r="BA448" s="66"/>
      <c r="BB448" s="66"/>
      <c r="BC448" s="66"/>
      <c r="BD448" s="66"/>
      <c r="BE448" s="66"/>
      <c r="BF448" s="66"/>
      <c r="BG448" s="66"/>
      <c r="BH448" s="66"/>
      <c r="BI448" s="66"/>
      <c r="BJ448" s="66"/>
      <c r="BK448" s="66"/>
      <c r="BL448" s="66"/>
      <c r="BM448" s="66"/>
      <c r="BN448" s="66"/>
      <c r="BO448" s="66"/>
      <c r="BP448" s="66"/>
      <c r="BQ448" s="66"/>
      <c r="BR448" s="66"/>
      <c r="BS448" s="66"/>
      <c r="BT448" s="66"/>
      <c r="BU448" s="66"/>
      <c r="BV448" s="66"/>
      <c r="BW448" s="66"/>
      <c r="BX448" s="66"/>
      <c r="BY448" s="66"/>
      <c r="BZ448" s="66"/>
      <c r="CA448" s="66"/>
      <c r="CB448" s="66"/>
      <c r="CC448" s="66"/>
      <c r="CD448" s="66"/>
      <c r="CE448" s="66"/>
      <c r="CF448" s="66"/>
      <c r="CG448" s="66"/>
      <c r="CH448" s="66"/>
      <c r="CI448" s="66"/>
      <c r="CJ448" s="66"/>
      <c r="CK448" s="66"/>
      <c r="CL448" s="66"/>
      <c r="CM448" s="66"/>
      <c r="CN448" s="66"/>
      <c r="CO448" s="66"/>
      <c r="CP448" s="66"/>
      <c r="CQ448" s="66"/>
      <c r="CR448" s="66"/>
      <c r="CS448" s="66"/>
      <c r="CT448" s="66"/>
      <c r="CU448" s="66"/>
      <c r="CV448" s="66"/>
      <c r="CW448" s="66"/>
      <c r="CX448" s="66"/>
      <c r="CY448" s="66"/>
      <c r="CZ448" s="66"/>
      <c r="DA448" s="66"/>
      <c r="DB448" s="66"/>
      <c r="DC448" s="66"/>
      <c r="DD448" s="66"/>
      <c r="DE448" s="66"/>
      <c r="DF448" s="66"/>
      <c r="DG448" s="66"/>
      <c r="DH448" s="66"/>
      <c r="DI448" s="66"/>
      <c r="DJ448" s="66"/>
      <c r="DK448" s="66"/>
      <c r="DL448" s="66"/>
      <c r="DM448" s="66"/>
      <c r="DN448" s="66"/>
      <c r="DO448" s="66"/>
      <c r="DP448" s="66"/>
    </row>
    <row r="449" spans="2:120" x14ac:dyDescent="0.25">
      <c r="B449" s="343">
        <f t="shared" ref="B449:B460" si="678">B448+1</f>
        <v>3</v>
      </c>
      <c r="C449" s="19" t="str">
        <f t="shared" si="675"/>
        <v/>
      </c>
      <c r="D449" s="19" t="str">
        <f t="shared" ref="D449:N449" si="679">IF(D401&gt;0,D432,"")</f>
        <v/>
      </c>
      <c r="E449" s="19" t="str">
        <f t="shared" si="679"/>
        <v/>
      </c>
      <c r="F449" s="19" t="str">
        <f t="shared" si="679"/>
        <v/>
      </c>
      <c r="G449" s="454" t="str">
        <f t="shared" si="679"/>
        <v/>
      </c>
      <c r="H449" s="19" t="str">
        <f t="shared" si="679"/>
        <v/>
      </c>
      <c r="I449" s="19" t="str">
        <f t="shared" si="679"/>
        <v/>
      </c>
      <c r="J449" s="19" t="str">
        <f t="shared" si="679"/>
        <v/>
      </c>
      <c r="K449" s="454" t="str">
        <f t="shared" si="679"/>
        <v/>
      </c>
      <c r="L449" s="19" t="str">
        <f t="shared" si="679"/>
        <v/>
      </c>
      <c r="M449" s="19" t="str">
        <f t="shared" si="679"/>
        <v/>
      </c>
      <c r="N449" s="19" t="str">
        <f t="shared" si="679"/>
        <v/>
      </c>
      <c r="O449" s="19" t="str">
        <f t="shared" ref="O449:AU449" si="680">IF(O401&gt;0,O432,"")</f>
        <v/>
      </c>
      <c r="P449" s="454" t="str">
        <f t="shared" si="680"/>
        <v/>
      </c>
      <c r="Q449" s="19" t="str">
        <f t="shared" si="680"/>
        <v/>
      </c>
      <c r="R449" s="19" t="str">
        <f t="shared" si="680"/>
        <v/>
      </c>
      <c r="S449" s="19" t="str">
        <f t="shared" si="680"/>
        <v/>
      </c>
      <c r="T449" s="454" t="str">
        <f t="shared" si="680"/>
        <v/>
      </c>
      <c r="U449" s="19" t="str">
        <f t="shared" si="680"/>
        <v/>
      </c>
      <c r="V449" s="19" t="str">
        <f t="shared" si="680"/>
        <v/>
      </c>
      <c r="W449" s="19" t="str">
        <f t="shared" si="680"/>
        <v/>
      </c>
      <c r="X449" s="19" t="str">
        <f t="shared" si="680"/>
        <v/>
      </c>
      <c r="Y449" s="454" t="str">
        <f t="shared" si="680"/>
        <v/>
      </c>
      <c r="Z449" s="19" t="str">
        <f t="shared" si="680"/>
        <v/>
      </c>
      <c r="AA449" s="19" t="str">
        <f t="shared" si="680"/>
        <v/>
      </c>
      <c r="AB449" s="19" t="str">
        <f t="shared" si="680"/>
        <v/>
      </c>
      <c r="AC449" s="454" t="str">
        <f t="shared" si="680"/>
        <v/>
      </c>
      <c r="AD449" s="19" t="str">
        <f t="shared" si="680"/>
        <v/>
      </c>
      <c r="AE449" s="19" t="str">
        <f t="shared" si="680"/>
        <v/>
      </c>
      <c r="AF449" s="19" t="str">
        <f t="shared" si="680"/>
        <v/>
      </c>
      <c r="AG449" s="19" t="str">
        <f t="shared" si="680"/>
        <v/>
      </c>
      <c r="AH449" s="454" t="str">
        <f t="shared" si="680"/>
        <v/>
      </c>
      <c r="AI449" s="19" t="str">
        <f t="shared" si="680"/>
        <v/>
      </c>
      <c r="AJ449" s="19" t="str">
        <f t="shared" si="680"/>
        <v/>
      </c>
      <c r="AK449" s="19" t="str">
        <f t="shared" si="680"/>
        <v/>
      </c>
      <c r="AL449" s="454" t="str">
        <f t="shared" si="680"/>
        <v/>
      </c>
      <c r="AM449" s="19" t="str">
        <f t="shared" si="680"/>
        <v/>
      </c>
      <c r="AN449" s="19" t="str">
        <f t="shared" si="680"/>
        <v/>
      </c>
      <c r="AO449" s="19" t="str">
        <f t="shared" si="680"/>
        <v/>
      </c>
      <c r="AP449" s="19" t="str">
        <f t="shared" si="680"/>
        <v/>
      </c>
      <c r="AQ449" s="454" t="str">
        <f t="shared" si="680"/>
        <v/>
      </c>
      <c r="AR449" s="19" t="str">
        <f t="shared" si="680"/>
        <v/>
      </c>
      <c r="AS449" s="19" t="str">
        <f t="shared" si="680"/>
        <v/>
      </c>
      <c r="AT449" s="19" t="str">
        <f t="shared" si="680"/>
        <v/>
      </c>
      <c r="AU449" s="454" t="str">
        <f t="shared" si="680"/>
        <v/>
      </c>
      <c r="AX449" s="66"/>
      <c r="AY449" s="66"/>
      <c r="AZ449" s="66"/>
      <c r="BA449" s="66"/>
      <c r="BB449" s="66"/>
      <c r="BC449" s="66"/>
      <c r="BD449" s="66"/>
      <c r="BE449" s="66"/>
      <c r="BF449" s="66"/>
      <c r="BG449" s="66"/>
      <c r="BH449" s="66"/>
      <c r="BI449" s="66"/>
      <c r="BJ449" s="66"/>
      <c r="BK449" s="66"/>
      <c r="BL449" s="66"/>
      <c r="BM449" s="66"/>
      <c r="BN449" s="66"/>
      <c r="BO449" s="66"/>
      <c r="BP449" s="66"/>
      <c r="BQ449" s="66"/>
      <c r="BR449" s="66"/>
      <c r="BS449" s="66"/>
      <c r="BT449" s="66"/>
      <c r="BU449" s="66"/>
      <c r="BV449" s="66"/>
      <c r="BW449" s="66"/>
      <c r="BX449" s="66"/>
      <c r="BY449" s="66"/>
      <c r="BZ449" s="66"/>
      <c r="CA449" s="66"/>
      <c r="CB449" s="66"/>
      <c r="CC449" s="66"/>
      <c r="CD449" s="66"/>
      <c r="CE449" s="66"/>
      <c r="CF449" s="66"/>
      <c r="CG449" s="66"/>
      <c r="CH449" s="66"/>
      <c r="CI449" s="66"/>
      <c r="CJ449" s="66"/>
      <c r="CK449" s="66"/>
      <c r="CL449" s="66"/>
      <c r="CM449" s="66"/>
      <c r="CN449" s="66"/>
      <c r="CO449" s="66"/>
      <c r="CP449" s="66"/>
      <c r="CQ449" s="66"/>
      <c r="CR449" s="66"/>
      <c r="CS449" s="66"/>
      <c r="CT449" s="66"/>
      <c r="CU449" s="66"/>
      <c r="CV449" s="66"/>
      <c r="CW449" s="66"/>
      <c r="CX449" s="66"/>
      <c r="CY449" s="66"/>
      <c r="CZ449" s="66"/>
      <c r="DA449" s="66"/>
      <c r="DB449" s="66"/>
      <c r="DC449" s="66"/>
      <c r="DD449" s="66"/>
      <c r="DE449" s="66"/>
      <c r="DF449" s="66"/>
      <c r="DG449" s="66"/>
      <c r="DH449" s="66"/>
      <c r="DI449" s="66"/>
      <c r="DJ449" s="66"/>
      <c r="DK449" s="66"/>
      <c r="DL449" s="66"/>
      <c r="DM449" s="66"/>
      <c r="DN449" s="66"/>
      <c r="DO449" s="66"/>
      <c r="DP449" s="66"/>
    </row>
    <row r="450" spans="2:120" x14ac:dyDescent="0.25">
      <c r="B450" s="343">
        <f t="shared" si="678"/>
        <v>4</v>
      </c>
      <c r="C450" s="19" t="str">
        <f t="shared" si="675"/>
        <v/>
      </c>
      <c r="D450" s="19" t="str">
        <f t="shared" ref="D450:N450" si="681">IF(D402&gt;0,D433,"")</f>
        <v/>
      </c>
      <c r="E450" s="19" t="str">
        <f t="shared" si="681"/>
        <v/>
      </c>
      <c r="F450" s="19" t="str">
        <f t="shared" si="681"/>
        <v/>
      </c>
      <c r="G450" s="454" t="str">
        <f t="shared" si="681"/>
        <v/>
      </c>
      <c r="H450" s="19" t="str">
        <f t="shared" si="681"/>
        <v/>
      </c>
      <c r="I450" s="19" t="str">
        <f t="shared" si="681"/>
        <v/>
      </c>
      <c r="J450" s="19" t="str">
        <f t="shared" si="681"/>
        <v/>
      </c>
      <c r="K450" s="454" t="str">
        <f t="shared" si="681"/>
        <v/>
      </c>
      <c r="L450" s="19" t="str">
        <f t="shared" si="681"/>
        <v/>
      </c>
      <c r="M450" s="19" t="str">
        <f t="shared" si="681"/>
        <v/>
      </c>
      <c r="N450" s="19" t="str">
        <f t="shared" si="681"/>
        <v/>
      </c>
      <c r="O450" s="19" t="str">
        <f t="shared" ref="O450:AU450" si="682">IF(O402&gt;0,O433,"")</f>
        <v/>
      </c>
      <c r="P450" s="454" t="str">
        <f t="shared" si="682"/>
        <v/>
      </c>
      <c r="Q450" s="19" t="str">
        <f t="shared" si="682"/>
        <v/>
      </c>
      <c r="R450" s="19" t="str">
        <f t="shared" si="682"/>
        <v/>
      </c>
      <c r="S450" s="19" t="str">
        <f t="shared" si="682"/>
        <v/>
      </c>
      <c r="T450" s="454" t="str">
        <f t="shared" si="682"/>
        <v/>
      </c>
      <c r="U450" s="19" t="str">
        <f t="shared" si="682"/>
        <v/>
      </c>
      <c r="V450" s="19" t="str">
        <f t="shared" si="682"/>
        <v/>
      </c>
      <c r="W450" s="19" t="str">
        <f t="shared" si="682"/>
        <v/>
      </c>
      <c r="X450" s="19" t="str">
        <f t="shared" si="682"/>
        <v/>
      </c>
      <c r="Y450" s="454" t="str">
        <f t="shared" si="682"/>
        <v/>
      </c>
      <c r="Z450" s="19" t="str">
        <f t="shared" si="682"/>
        <v/>
      </c>
      <c r="AA450" s="19" t="str">
        <f t="shared" si="682"/>
        <v/>
      </c>
      <c r="AB450" s="19" t="str">
        <f t="shared" si="682"/>
        <v/>
      </c>
      <c r="AC450" s="454" t="str">
        <f t="shared" si="682"/>
        <v/>
      </c>
      <c r="AD450" s="19" t="str">
        <f t="shared" si="682"/>
        <v/>
      </c>
      <c r="AE450" s="19" t="str">
        <f t="shared" si="682"/>
        <v/>
      </c>
      <c r="AF450" s="19" t="str">
        <f t="shared" si="682"/>
        <v/>
      </c>
      <c r="AG450" s="19" t="str">
        <f t="shared" si="682"/>
        <v/>
      </c>
      <c r="AH450" s="454" t="str">
        <f t="shared" si="682"/>
        <v/>
      </c>
      <c r="AI450" s="19" t="str">
        <f t="shared" si="682"/>
        <v/>
      </c>
      <c r="AJ450" s="19" t="str">
        <f t="shared" si="682"/>
        <v/>
      </c>
      <c r="AK450" s="19" t="str">
        <f t="shared" si="682"/>
        <v/>
      </c>
      <c r="AL450" s="454" t="str">
        <f t="shared" si="682"/>
        <v/>
      </c>
      <c r="AM450" s="19" t="str">
        <f t="shared" si="682"/>
        <v/>
      </c>
      <c r="AN450" s="19" t="str">
        <f t="shared" si="682"/>
        <v/>
      </c>
      <c r="AO450" s="19" t="str">
        <f t="shared" si="682"/>
        <v/>
      </c>
      <c r="AP450" s="19" t="str">
        <f t="shared" si="682"/>
        <v/>
      </c>
      <c r="AQ450" s="454" t="str">
        <f t="shared" si="682"/>
        <v/>
      </c>
      <c r="AR450" s="19" t="str">
        <f t="shared" si="682"/>
        <v/>
      </c>
      <c r="AS450" s="19" t="str">
        <f t="shared" si="682"/>
        <v/>
      </c>
      <c r="AT450" s="19" t="str">
        <f t="shared" si="682"/>
        <v/>
      </c>
      <c r="AU450" s="454" t="str">
        <f t="shared" si="682"/>
        <v/>
      </c>
      <c r="AX450" s="66"/>
      <c r="AY450" s="66"/>
      <c r="AZ450" s="66"/>
      <c r="BA450" s="66"/>
      <c r="BB450" s="66"/>
      <c r="BC450" s="66"/>
      <c r="BD450" s="66"/>
      <c r="BE450" s="66"/>
      <c r="BF450" s="66"/>
      <c r="BG450" s="66"/>
      <c r="BH450" s="66"/>
      <c r="BI450" s="66"/>
      <c r="BJ450" s="66"/>
      <c r="BK450" s="66"/>
      <c r="BL450" s="66"/>
      <c r="BM450" s="66"/>
      <c r="BN450" s="66"/>
      <c r="BO450" s="66"/>
      <c r="BP450" s="66"/>
      <c r="BQ450" s="66"/>
      <c r="BR450" s="66"/>
      <c r="BS450" s="66"/>
      <c r="BT450" s="66"/>
      <c r="BU450" s="66"/>
      <c r="BV450" s="66"/>
      <c r="BW450" s="66"/>
      <c r="BX450" s="66"/>
      <c r="BY450" s="66"/>
      <c r="BZ450" s="66"/>
      <c r="CA450" s="66"/>
      <c r="CB450" s="66"/>
      <c r="CC450" s="66"/>
      <c r="CD450" s="66"/>
      <c r="CE450" s="66"/>
      <c r="CF450" s="66"/>
      <c r="CG450" s="66"/>
      <c r="CH450" s="66"/>
      <c r="CI450" s="66"/>
      <c r="CJ450" s="66"/>
      <c r="CK450" s="66"/>
      <c r="CL450" s="66"/>
      <c r="CM450" s="66"/>
      <c r="CN450" s="66"/>
      <c r="CO450" s="66"/>
      <c r="CP450" s="66"/>
      <c r="CQ450" s="66"/>
      <c r="CR450" s="66"/>
      <c r="CS450" s="66"/>
      <c r="CT450" s="66"/>
      <c r="CU450" s="66"/>
      <c r="CV450" s="66"/>
      <c r="CW450" s="66"/>
      <c r="CX450" s="66"/>
      <c r="CY450" s="66"/>
      <c r="CZ450" s="66"/>
      <c r="DA450" s="66"/>
      <c r="DB450" s="66"/>
      <c r="DC450" s="66"/>
      <c r="DD450" s="66"/>
      <c r="DE450" s="66"/>
      <c r="DF450" s="66"/>
      <c r="DG450" s="66"/>
      <c r="DH450" s="66"/>
      <c r="DI450" s="66"/>
      <c r="DJ450" s="66"/>
      <c r="DK450" s="66"/>
      <c r="DL450" s="66"/>
      <c r="DM450" s="66"/>
      <c r="DN450" s="66"/>
      <c r="DO450" s="66"/>
      <c r="DP450" s="66"/>
    </row>
    <row r="451" spans="2:120" x14ac:dyDescent="0.25">
      <c r="B451" s="343">
        <f t="shared" si="678"/>
        <v>5</v>
      </c>
      <c r="C451" s="19" t="str">
        <f t="shared" si="675"/>
        <v/>
      </c>
      <c r="D451" s="19" t="str">
        <f t="shared" ref="D451:N451" si="683">IF(D403&gt;0,D434,"")</f>
        <v/>
      </c>
      <c r="E451" s="19" t="str">
        <f t="shared" si="683"/>
        <v/>
      </c>
      <c r="F451" s="19" t="str">
        <f t="shared" si="683"/>
        <v/>
      </c>
      <c r="G451" s="454" t="str">
        <f t="shared" si="683"/>
        <v/>
      </c>
      <c r="H451" s="19" t="str">
        <f t="shared" si="683"/>
        <v/>
      </c>
      <c r="I451" s="19" t="str">
        <f t="shared" si="683"/>
        <v/>
      </c>
      <c r="J451" s="19" t="str">
        <f t="shared" si="683"/>
        <v/>
      </c>
      <c r="K451" s="454" t="str">
        <f t="shared" si="683"/>
        <v/>
      </c>
      <c r="L451" s="19" t="str">
        <f t="shared" si="683"/>
        <v/>
      </c>
      <c r="M451" s="19" t="str">
        <f t="shared" si="683"/>
        <v/>
      </c>
      <c r="N451" s="19" t="str">
        <f t="shared" si="683"/>
        <v/>
      </c>
      <c r="O451" s="19" t="str">
        <f t="shared" ref="O451:AU451" si="684">IF(O403&gt;0,O434,"")</f>
        <v/>
      </c>
      <c r="P451" s="454" t="str">
        <f t="shared" si="684"/>
        <v/>
      </c>
      <c r="Q451" s="19" t="str">
        <f t="shared" si="684"/>
        <v/>
      </c>
      <c r="R451" s="19" t="str">
        <f t="shared" si="684"/>
        <v/>
      </c>
      <c r="S451" s="19" t="str">
        <f t="shared" si="684"/>
        <v/>
      </c>
      <c r="T451" s="454" t="str">
        <f t="shared" si="684"/>
        <v/>
      </c>
      <c r="U451" s="19" t="str">
        <f t="shared" si="684"/>
        <v/>
      </c>
      <c r="V451" s="19" t="str">
        <f t="shared" si="684"/>
        <v/>
      </c>
      <c r="W451" s="19" t="str">
        <f t="shared" si="684"/>
        <v/>
      </c>
      <c r="X451" s="19" t="str">
        <f t="shared" si="684"/>
        <v/>
      </c>
      <c r="Y451" s="454" t="str">
        <f t="shared" si="684"/>
        <v/>
      </c>
      <c r="Z451" s="19" t="str">
        <f t="shared" si="684"/>
        <v/>
      </c>
      <c r="AA451" s="19" t="str">
        <f t="shared" si="684"/>
        <v/>
      </c>
      <c r="AB451" s="19" t="str">
        <f t="shared" si="684"/>
        <v/>
      </c>
      <c r="AC451" s="454" t="str">
        <f t="shared" si="684"/>
        <v/>
      </c>
      <c r="AD451" s="19" t="str">
        <f t="shared" si="684"/>
        <v/>
      </c>
      <c r="AE451" s="19" t="str">
        <f t="shared" si="684"/>
        <v/>
      </c>
      <c r="AF451" s="19" t="str">
        <f t="shared" si="684"/>
        <v/>
      </c>
      <c r="AG451" s="19" t="str">
        <f t="shared" si="684"/>
        <v/>
      </c>
      <c r="AH451" s="454" t="str">
        <f t="shared" si="684"/>
        <v/>
      </c>
      <c r="AI451" s="19" t="str">
        <f t="shared" si="684"/>
        <v/>
      </c>
      <c r="AJ451" s="19" t="str">
        <f t="shared" si="684"/>
        <v/>
      </c>
      <c r="AK451" s="19" t="str">
        <f t="shared" si="684"/>
        <v/>
      </c>
      <c r="AL451" s="454" t="str">
        <f t="shared" si="684"/>
        <v/>
      </c>
      <c r="AM451" s="19" t="str">
        <f t="shared" si="684"/>
        <v/>
      </c>
      <c r="AN451" s="19" t="str">
        <f t="shared" si="684"/>
        <v/>
      </c>
      <c r="AO451" s="19" t="str">
        <f t="shared" si="684"/>
        <v/>
      </c>
      <c r="AP451" s="19" t="str">
        <f t="shared" si="684"/>
        <v/>
      </c>
      <c r="AQ451" s="454" t="str">
        <f t="shared" si="684"/>
        <v/>
      </c>
      <c r="AR451" s="19" t="str">
        <f t="shared" si="684"/>
        <v/>
      </c>
      <c r="AS451" s="19" t="str">
        <f t="shared" si="684"/>
        <v/>
      </c>
      <c r="AT451" s="19" t="str">
        <f t="shared" si="684"/>
        <v/>
      </c>
      <c r="AU451" s="454" t="str">
        <f t="shared" si="684"/>
        <v/>
      </c>
      <c r="AX451" s="66"/>
      <c r="AY451" s="66"/>
      <c r="AZ451" s="66"/>
      <c r="BA451" s="66"/>
      <c r="BB451" s="66"/>
      <c r="BC451" s="66"/>
      <c r="BD451" s="66"/>
      <c r="BE451" s="66"/>
      <c r="BF451" s="66"/>
      <c r="BG451" s="66"/>
      <c r="BH451" s="66"/>
      <c r="BI451" s="66"/>
      <c r="BJ451" s="66"/>
      <c r="BK451" s="66"/>
      <c r="BL451" s="66"/>
      <c r="BM451" s="66"/>
      <c r="BN451" s="66"/>
      <c r="BO451" s="66"/>
      <c r="BP451" s="66"/>
      <c r="BQ451" s="66"/>
      <c r="BR451" s="66"/>
      <c r="BS451" s="66"/>
      <c r="BT451" s="66"/>
      <c r="BU451" s="66"/>
      <c r="BV451" s="66"/>
      <c r="BW451" s="66"/>
      <c r="BX451" s="66"/>
      <c r="BY451" s="66"/>
      <c r="BZ451" s="66"/>
      <c r="CA451" s="66"/>
      <c r="CB451" s="66"/>
      <c r="CC451" s="66"/>
      <c r="CD451" s="66"/>
      <c r="CE451" s="66"/>
      <c r="CF451" s="66"/>
      <c r="CG451" s="66"/>
      <c r="CH451" s="66"/>
      <c r="CI451" s="66"/>
      <c r="CJ451" s="66"/>
      <c r="CK451" s="66"/>
      <c r="CL451" s="66"/>
      <c r="CM451" s="66"/>
      <c r="CN451" s="66"/>
      <c r="CO451" s="66"/>
      <c r="CP451" s="66"/>
      <c r="CQ451" s="66"/>
      <c r="CR451" s="66"/>
      <c r="CS451" s="66"/>
      <c r="CT451" s="66"/>
      <c r="CU451" s="66"/>
      <c r="CV451" s="66"/>
      <c r="CW451" s="66"/>
      <c r="CX451" s="66"/>
      <c r="CY451" s="66"/>
      <c r="CZ451" s="66"/>
      <c r="DA451" s="66"/>
      <c r="DB451" s="66"/>
      <c r="DC451" s="66"/>
      <c r="DD451" s="66"/>
      <c r="DE451" s="66"/>
      <c r="DF451" s="66"/>
      <c r="DG451" s="66"/>
      <c r="DH451" s="66"/>
      <c r="DI451" s="66"/>
      <c r="DJ451" s="66"/>
      <c r="DK451" s="66"/>
      <c r="DL451" s="66"/>
      <c r="DM451" s="66"/>
      <c r="DN451" s="66"/>
      <c r="DO451" s="66"/>
      <c r="DP451" s="66"/>
    </row>
    <row r="452" spans="2:120" x14ac:dyDescent="0.25">
      <c r="B452" s="343">
        <f t="shared" si="678"/>
        <v>6</v>
      </c>
      <c r="C452" s="19" t="str">
        <f t="shared" si="675"/>
        <v/>
      </c>
      <c r="D452" s="19" t="str">
        <f t="shared" ref="D452:N452" si="685">IF(D404&gt;0,D435,"")</f>
        <v/>
      </c>
      <c r="E452" s="19" t="str">
        <f t="shared" si="685"/>
        <v/>
      </c>
      <c r="F452" s="19" t="str">
        <f t="shared" si="685"/>
        <v/>
      </c>
      <c r="G452" s="454" t="str">
        <f t="shared" si="685"/>
        <v/>
      </c>
      <c r="H452" s="19" t="str">
        <f t="shared" si="685"/>
        <v/>
      </c>
      <c r="I452" s="19" t="str">
        <f t="shared" si="685"/>
        <v/>
      </c>
      <c r="J452" s="19" t="str">
        <f t="shared" si="685"/>
        <v/>
      </c>
      <c r="K452" s="454" t="str">
        <f t="shared" si="685"/>
        <v/>
      </c>
      <c r="L452" s="19" t="str">
        <f t="shared" si="685"/>
        <v/>
      </c>
      <c r="M452" s="19" t="str">
        <f t="shared" si="685"/>
        <v/>
      </c>
      <c r="N452" s="19" t="str">
        <f t="shared" si="685"/>
        <v/>
      </c>
      <c r="O452" s="19" t="str">
        <f t="shared" ref="O452:AU452" si="686">IF(O404&gt;0,O435,"")</f>
        <v/>
      </c>
      <c r="P452" s="454" t="str">
        <f t="shared" si="686"/>
        <v/>
      </c>
      <c r="Q452" s="19" t="str">
        <f t="shared" si="686"/>
        <v/>
      </c>
      <c r="R452" s="19" t="str">
        <f t="shared" si="686"/>
        <v/>
      </c>
      <c r="S452" s="19" t="str">
        <f t="shared" si="686"/>
        <v/>
      </c>
      <c r="T452" s="454" t="str">
        <f t="shared" si="686"/>
        <v/>
      </c>
      <c r="U452" s="19" t="str">
        <f t="shared" si="686"/>
        <v/>
      </c>
      <c r="V452" s="19" t="str">
        <f t="shared" si="686"/>
        <v/>
      </c>
      <c r="W452" s="19" t="str">
        <f t="shared" si="686"/>
        <v/>
      </c>
      <c r="X452" s="19" t="str">
        <f t="shared" si="686"/>
        <v/>
      </c>
      <c r="Y452" s="454" t="str">
        <f t="shared" si="686"/>
        <v/>
      </c>
      <c r="Z452" s="19" t="str">
        <f t="shared" si="686"/>
        <v/>
      </c>
      <c r="AA452" s="19" t="str">
        <f t="shared" si="686"/>
        <v/>
      </c>
      <c r="AB452" s="19" t="str">
        <f t="shared" si="686"/>
        <v/>
      </c>
      <c r="AC452" s="454" t="str">
        <f t="shared" si="686"/>
        <v/>
      </c>
      <c r="AD452" s="19" t="str">
        <f t="shared" si="686"/>
        <v/>
      </c>
      <c r="AE452" s="19" t="str">
        <f t="shared" si="686"/>
        <v/>
      </c>
      <c r="AF452" s="19" t="str">
        <f t="shared" si="686"/>
        <v/>
      </c>
      <c r="AG452" s="19" t="str">
        <f t="shared" si="686"/>
        <v/>
      </c>
      <c r="AH452" s="454" t="str">
        <f t="shared" si="686"/>
        <v/>
      </c>
      <c r="AI452" s="19" t="str">
        <f t="shared" si="686"/>
        <v/>
      </c>
      <c r="AJ452" s="19" t="str">
        <f t="shared" si="686"/>
        <v/>
      </c>
      <c r="AK452" s="19" t="str">
        <f t="shared" si="686"/>
        <v/>
      </c>
      <c r="AL452" s="454" t="str">
        <f t="shared" si="686"/>
        <v/>
      </c>
      <c r="AM452" s="19" t="str">
        <f t="shared" si="686"/>
        <v/>
      </c>
      <c r="AN452" s="19" t="str">
        <f t="shared" si="686"/>
        <v/>
      </c>
      <c r="AO452" s="19" t="str">
        <f t="shared" si="686"/>
        <v/>
      </c>
      <c r="AP452" s="19" t="str">
        <f t="shared" si="686"/>
        <v/>
      </c>
      <c r="AQ452" s="454" t="str">
        <f t="shared" si="686"/>
        <v/>
      </c>
      <c r="AR452" s="19" t="str">
        <f t="shared" si="686"/>
        <v/>
      </c>
      <c r="AS452" s="19" t="str">
        <f t="shared" si="686"/>
        <v/>
      </c>
      <c r="AT452" s="19" t="str">
        <f t="shared" si="686"/>
        <v/>
      </c>
      <c r="AU452" s="454" t="str">
        <f t="shared" si="686"/>
        <v/>
      </c>
      <c r="AX452" s="66"/>
      <c r="AY452" s="66"/>
      <c r="AZ452" s="66"/>
      <c r="BA452" s="66"/>
      <c r="BB452" s="66"/>
      <c r="BC452" s="66"/>
      <c r="BD452" s="66"/>
      <c r="BE452" s="66"/>
      <c r="BF452" s="66"/>
      <c r="BG452" s="66"/>
      <c r="BH452" s="66"/>
      <c r="BI452" s="66"/>
      <c r="BJ452" s="66"/>
      <c r="BK452" s="66"/>
      <c r="BL452" s="66"/>
      <c r="BM452" s="66"/>
      <c r="BN452" s="66"/>
      <c r="BO452" s="66"/>
      <c r="BP452" s="66"/>
      <c r="BQ452" s="66"/>
      <c r="BR452" s="66"/>
      <c r="BS452" s="66"/>
      <c r="BT452" s="66"/>
      <c r="BU452" s="66"/>
      <c r="BV452" s="66"/>
      <c r="BW452" s="66"/>
      <c r="BX452" s="66"/>
      <c r="BY452" s="66"/>
      <c r="BZ452" s="66"/>
      <c r="CA452" s="66"/>
      <c r="CB452" s="66"/>
      <c r="CC452" s="66"/>
      <c r="CD452" s="66"/>
      <c r="CE452" s="66"/>
      <c r="CF452" s="66"/>
      <c r="CG452" s="66"/>
      <c r="CH452" s="66"/>
      <c r="CI452" s="66"/>
      <c r="CJ452" s="66"/>
      <c r="CK452" s="66"/>
      <c r="CL452" s="66"/>
      <c r="CM452" s="66"/>
      <c r="CN452" s="66"/>
      <c r="CO452" s="66"/>
      <c r="CP452" s="66"/>
      <c r="CQ452" s="66"/>
      <c r="CR452" s="66"/>
      <c r="CS452" s="66"/>
      <c r="CT452" s="66"/>
      <c r="CU452" s="66"/>
      <c r="CV452" s="66"/>
      <c r="CW452" s="66"/>
      <c r="CX452" s="66"/>
      <c r="CY452" s="66"/>
      <c r="CZ452" s="66"/>
      <c r="DA452" s="66"/>
      <c r="DB452" s="66"/>
      <c r="DC452" s="66"/>
      <c r="DD452" s="66"/>
      <c r="DE452" s="66"/>
      <c r="DF452" s="66"/>
      <c r="DG452" s="66"/>
      <c r="DH452" s="66"/>
      <c r="DI452" s="66"/>
      <c r="DJ452" s="66"/>
      <c r="DK452" s="66"/>
      <c r="DL452" s="66"/>
      <c r="DM452" s="66"/>
      <c r="DN452" s="66"/>
      <c r="DO452" s="66"/>
      <c r="DP452" s="66"/>
    </row>
    <row r="453" spans="2:120" x14ac:dyDescent="0.25">
      <c r="B453" s="343">
        <f t="shared" si="678"/>
        <v>7</v>
      </c>
      <c r="C453" s="19" t="str">
        <f t="shared" si="675"/>
        <v/>
      </c>
      <c r="D453" s="19" t="str">
        <f t="shared" ref="D453:N453" si="687">IF(D405&gt;0,D436,"")</f>
        <v/>
      </c>
      <c r="E453" s="19" t="str">
        <f t="shared" si="687"/>
        <v/>
      </c>
      <c r="F453" s="19" t="str">
        <f t="shared" si="687"/>
        <v/>
      </c>
      <c r="G453" s="454" t="str">
        <f t="shared" si="687"/>
        <v/>
      </c>
      <c r="H453" s="19" t="str">
        <f t="shared" si="687"/>
        <v/>
      </c>
      <c r="I453" s="19" t="str">
        <f t="shared" si="687"/>
        <v/>
      </c>
      <c r="J453" s="19" t="str">
        <f t="shared" si="687"/>
        <v/>
      </c>
      <c r="K453" s="454" t="str">
        <f t="shared" si="687"/>
        <v/>
      </c>
      <c r="L453" s="19" t="str">
        <f t="shared" si="687"/>
        <v/>
      </c>
      <c r="M453" s="19" t="str">
        <f t="shared" si="687"/>
        <v/>
      </c>
      <c r="N453" s="19" t="str">
        <f t="shared" si="687"/>
        <v/>
      </c>
      <c r="O453" s="19" t="str">
        <f t="shared" ref="O453:AU453" si="688">IF(O405&gt;0,O436,"")</f>
        <v/>
      </c>
      <c r="P453" s="454" t="str">
        <f t="shared" si="688"/>
        <v/>
      </c>
      <c r="Q453" s="19" t="str">
        <f t="shared" si="688"/>
        <v/>
      </c>
      <c r="R453" s="19" t="str">
        <f t="shared" si="688"/>
        <v/>
      </c>
      <c r="S453" s="19" t="str">
        <f t="shared" si="688"/>
        <v/>
      </c>
      <c r="T453" s="454" t="str">
        <f t="shared" si="688"/>
        <v/>
      </c>
      <c r="U453" s="19" t="str">
        <f t="shared" si="688"/>
        <v/>
      </c>
      <c r="V453" s="19" t="str">
        <f t="shared" si="688"/>
        <v/>
      </c>
      <c r="W453" s="19" t="str">
        <f t="shared" si="688"/>
        <v/>
      </c>
      <c r="X453" s="19" t="str">
        <f t="shared" si="688"/>
        <v/>
      </c>
      <c r="Y453" s="454" t="str">
        <f t="shared" si="688"/>
        <v/>
      </c>
      <c r="Z453" s="19" t="str">
        <f t="shared" si="688"/>
        <v/>
      </c>
      <c r="AA453" s="19" t="str">
        <f t="shared" si="688"/>
        <v/>
      </c>
      <c r="AB453" s="19" t="str">
        <f t="shared" si="688"/>
        <v/>
      </c>
      <c r="AC453" s="454" t="str">
        <f t="shared" si="688"/>
        <v/>
      </c>
      <c r="AD453" s="19" t="str">
        <f t="shared" si="688"/>
        <v/>
      </c>
      <c r="AE453" s="19" t="str">
        <f t="shared" si="688"/>
        <v/>
      </c>
      <c r="AF453" s="19" t="str">
        <f t="shared" si="688"/>
        <v/>
      </c>
      <c r="AG453" s="19" t="str">
        <f t="shared" si="688"/>
        <v/>
      </c>
      <c r="AH453" s="454" t="str">
        <f t="shared" si="688"/>
        <v/>
      </c>
      <c r="AI453" s="19" t="str">
        <f t="shared" si="688"/>
        <v/>
      </c>
      <c r="AJ453" s="19" t="str">
        <f t="shared" si="688"/>
        <v/>
      </c>
      <c r="AK453" s="19" t="str">
        <f t="shared" si="688"/>
        <v/>
      </c>
      <c r="AL453" s="454" t="str">
        <f t="shared" si="688"/>
        <v/>
      </c>
      <c r="AM453" s="19" t="str">
        <f t="shared" si="688"/>
        <v/>
      </c>
      <c r="AN453" s="19" t="str">
        <f t="shared" si="688"/>
        <v/>
      </c>
      <c r="AO453" s="19" t="str">
        <f t="shared" si="688"/>
        <v/>
      </c>
      <c r="AP453" s="19" t="str">
        <f t="shared" si="688"/>
        <v/>
      </c>
      <c r="AQ453" s="454" t="str">
        <f t="shared" si="688"/>
        <v/>
      </c>
      <c r="AR453" s="19" t="str">
        <f t="shared" si="688"/>
        <v/>
      </c>
      <c r="AS453" s="19" t="str">
        <f t="shared" si="688"/>
        <v/>
      </c>
      <c r="AT453" s="19" t="str">
        <f t="shared" si="688"/>
        <v/>
      </c>
      <c r="AU453" s="454" t="str">
        <f t="shared" si="688"/>
        <v/>
      </c>
      <c r="AX453" s="66"/>
      <c r="AY453" s="66"/>
      <c r="AZ453" s="66"/>
      <c r="BA453" s="66"/>
      <c r="BB453" s="66"/>
      <c r="BC453" s="66"/>
      <c r="BD453" s="66"/>
      <c r="BE453" s="66"/>
      <c r="BF453" s="66"/>
      <c r="BG453" s="66"/>
      <c r="BH453" s="66"/>
      <c r="BI453" s="66"/>
      <c r="BJ453" s="66"/>
      <c r="BK453" s="66"/>
      <c r="BL453" s="66"/>
      <c r="BM453" s="66"/>
      <c r="BN453" s="66"/>
      <c r="BO453" s="66"/>
      <c r="BP453" s="66"/>
      <c r="BQ453" s="66"/>
      <c r="BR453" s="66"/>
      <c r="BS453" s="66"/>
      <c r="BT453" s="66"/>
      <c r="BU453" s="66"/>
      <c r="BV453" s="66"/>
      <c r="BW453" s="66"/>
      <c r="BX453" s="66"/>
      <c r="BY453" s="66"/>
      <c r="BZ453" s="66"/>
      <c r="CA453" s="66"/>
      <c r="CB453" s="66"/>
      <c r="CC453" s="66"/>
      <c r="CD453" s="66"/>
      <c r="CE453" s="66"/>
      <c r="CF453" s="66"/>
      <c r="CG453" s="66"/>
      <c r="CH453" s="66"/>
      <c r="CI453" s="66"/>
      <c r="CJ453" s="66"/>
      <c r="CK453" s="66"/>
      <c r="CL453" s="66"/>
      <c r="CM453" s="66"/>
      <c r="CN453" s="66"/>
      <c r="CO453" s="66"/>
      <c r="CP453" s="66"/>
      <c r="CQ453" s="66"/>
      <c r="CR453" s="66"/>
      <c r="CS453" s="66"/>
      <c r="CT453" s="66"/>
      <c r="CU453" s="66"/>
      <c r="CV453" s="66"/>
      <c r="CW453" s="66"/>
      <c r="CX453" s="66"/>
      <c r="CY453" s="66"/>
      <c r="CZ453" s="66"/>
      <c r="DA453" s="66"/>
      <c r="DB453" s="66"/>
      <c r="DC453" s="66"/>
      <c r="DD453" s="66"/>
      <c r="DE453" s="66"/>
      <c r="DF453" s="66"/>
      <c r="DG453" s="66"/>
      <c r="DH453" s="66"/>
      <c r="DI453" s="66"/>
      <c r="DJ453" s="66"/>
      <c r="DK453" s="66"/>
      <c r="DL453" s="66"/>
      <c r="DM453" s="66"/>
      <c r="DN453" s="66"/>
      <c r="DO453" s="66"/>
      <c r="DP453" s="66"/>
    </row>
    <row r="454" spans="2:120" x14ac:dyDescent="0.25">
      <c r="B454" s="343">
        <f t="shared" si="678"/>
        <v>8</v>
      </c>
      <c r="C454" s="19" t="str">
        <f t="shared" si="675"/>
        <v/>
      </c>
      <c r="D454" s="19" t="str">
        <f t="shared" ref="D454:N454" si="689">IF(D406&gt;0,D437,"")</f>
        <v/>
      </c>
      <c r="E454" s="19" t="str">
        <f t="shared" si="689"/>
        <v/>
      </c>
      <c r="F454" s="19" t="str">
        <f t="shared" si="689"/>
        <v/>
      </c>
      <c r="G454" s="454" t="str">
        <f t="shared" si="689"/>
        <v/>
      </c>
      <c r="H454" s="19" t="str">
        <f t="shared" si="689"/>
        <v/>
      </c>
      <c r="I454" s="19" t="str">
        <f t="shared" si="689"/>
        <v/>
      </c>
      <c r="J454" s="19" t="str">
        <f t="shared" si="689"/>
        <v/>
      </c>
      <c r="K454" s="454" t="str">
        <f t="shared" si="689"/>
        <v/>
      </c>
      <c r="L454" s="19" t="str">
        <f t="shared" si="689"/>
        <v/>
      </c>
      <c r="M454" s="19" t="str">
        <f t="shared" si="689"/>
        <v/>
      </c>
      <c r="N454" s="19" t="str">
        <f t="shared" si="689"/>
        <v/>
      </c>
      <c r="O454" s="19" t="str">
        <f t="shared" ref="O454:AU454" si="690">IF(O406&gt;0,O437,"")</f>
        <v/>
      </c>
      <c r="P454" s="454" t="str">
        <f t="shared" si="690"/>
        <v/>
      </c>
      <c r="Q454" s="19" t="str">
        <f t="shared" si="690"/>
        <v/>
      </c>
      <c r="R454" s="19" t="str">
        <f t="shared" si="690"/>
        <v/>
      </c>
      <c r="S454" s="19" t="str">
        <f t="shared" si="690"/>
        <v/>
      </c>
      <c r="T454" s="454" t="str">
        <f t="shared" si="690"/>
        <v/>
      </c>
      <c r="U454" s="19" t="str">
        <f t="shared" si="690"/>
        <v/>
      </c>
      <c r="V454" s="19" t="str">
        <f t="shared" si="690"/>
        <v/>
      </c>
      <c r="W454" s="19" t="str">
        <f t="shared" si="690"/>
        <v/>
      </c>
      <c r="X454" s="19" t="str">
        <f t="shared" si="690"/>
        <v/>
      </c>
      <c r="Y454" s="454" t="str">
        <f t="shared" si="690"/>
        <v/>
      </c>
      <c r="Z454" s="19" t="str">
        <f t="shared" si="690"/>
        <v/>
      </c>
      <c r="AA454" s="19" t="str">
        <f t="shared" si="690"/>
        <v/>
      </c>
      <c r="AB454" s="19" t="str">
        <f t="shared" si="690"/>
        <v/>
      </c>
      <c r="AC454" s="454" t="str">
        <f t="shared" si="690"/>
        <v/>
      </c>
      <c r="AD454" s="19" t="str">
        <f t="shared" si="690"/>
        <v/>
      </c>
      <c r="AE454" s="19" t="str">
        <f t="shared" si="690"/>
        <v/>
      </c>
      <c r="AF454" s="19" t="str">
        <f t="shared" si="690"/>
        <v/>
      </c>
      <c r="AG454" s="19" t="str">
        <f t="shared" si="690"/>
        <v/>
      </c>
      <c r="AH454" s="454" t="str">
        <f t="shared" si="690"/>
        <v/>
      </c>
      <c r="AI454" s="19" t="str">
        <f t="shared" si="690"/>
        <v/>
      </c>
      <c r="AJ454" s="19" t="str">
        <f t="shared" si="690"/>
        <v/>
      </c>
      <c r="AK454" s="19" t="str">
        <f t="shared" si="690"/>
        <v/>
      </c>
      <c r="AL454" s="454" t="str">
        <f t="shared" si="690"/>
        <v/>
      </c>
      <c r="AM454" s="19" t="str">
        <f t="shared" si="690"/>
        <v/>
      </c>
      <c r="AN454" s="19" t="str">
        <f t="shared" si="690"/>
        <v/>
      </c>
      <c r="AO454" s="19" t="str">
        <f t="shared" si="690"/>
        <v/>
      </c>
      <c r="AP454" s="19" t="str">
        <f t="shared" si="690"/>
        <v/>
      </c>
      <c r="AQ454" s="454" t="str">
        <f t="shared" si="690"/>
        <v/>
      </c>
      <c r="AR454" s="19" t="str">
        <f t="shared" si="690"/>
        <v/>
      </c>
      <c r="AS454" s="19" t="str">
        <f t="shared" si="690"/>
        <v/>
      </c>
      <c r="AT454" s="19" t="str">
        <f t="shared" si="690"/>
        <v/>
      </c>
      <c r="AU454" s="454" t="str">
        <f t="shared" si="690"/>
        <v/>
      </c>
      <c r="AX454" s="66"/>
      <c r="AY454" s="66"/>
      <c r="AZ454" s="66"/>
      <c r="BA454" s="66"/>
      <c r="BB454" s="66"/>
      <c r="BC454" s="66"/>
      <c r="BD454" s="66"/>
      <c r="BE454" s="66"/>
      <c r="BF454" s="66"/>
      <c r="BG454" s="66"/>
      <c r="BH454" s="66"/>
      <c r="BI454" s="66"/>
      <c r="BJ454" s="66"/>
      <c r="BK454" s="66"/>
      <c r="BL454" s="66"/>
      <c r="BM454" s="66"/>
      <c r="BN454" s="66"/>
      <c r="BO454" s="66"/>
      <c r="BP454" s="66"/>
      <c r="BQ454" s="66"/>
      <c r="BR454" s="66"/>
      <c r="BS454" s="66"/>
      <c r="BT454" s="66"/>
      <c r="BU454" s="66"/>
      <c r="BV454" s="66"/>
      <c r="BW454" s="66"/>
      <c r="BX454" s="66"/>
      <c r="BY454" s="66"/>
      <c r="BZ454" s="66"/>
      <c r="CA454" s="66"/>
      <c r="CB454" s="66"/>
      <c r="CC454" s="66"/>
      <c r="CD454" s="66"/>
      <c r="CE454" s="66"/>
      <c r="CF454" s="66"/>
      <c r="CG454" s="66"/>
      <c r="CH454" s="66"/>
      <c r="CI454" s="66"/>
      <c r="CJ454" s="66"/>
      <c r="CK454" s="66"/>
      <c r="CL454" s="66"/>
      <c r="CM454" s="66"/>
      <c r="CN454" s="66"/>
      <c r="CO454" s="66"/>
      <c r="CP454" s="66"/>
      <c r="CQ454" s="66"/>
      <c r="CR454" s="66"/>
      <c r="CS454" s="66"/>
      <c r="CT454" s="66"/>
      <c r="CU454" s="66"/>
      <c r="CV454" s="66"/>
      <c r="CW454" s="66"/>
      <c r="CX454" s="66"/>
      <c r="CY454" s="66"/>
      <c r="CZ454" s="66"/>
      <c r="DA454" s="66"/>
      <c r="DB454" s="66"/>
      <c r="DC454" s="66"/>
      <c r="DD454" s="66"/>
      <c r="DE454" s="66"/>
      <c r="DF454" s="66"/>
      <c r="DG454" s="66"/>
      <c r="DH454" s="66"/>
      <c r="DI454" s="66"/>
      <c r="DJ454" s="66"/>
      <c r="DK454" s="66"/>
      <c r="DL454" s="66"/>
      <c r="DM454" s="66"/>
      <c r="DN454" s="66"/>
      <c r="DO454" s="66"/>
      <c r="DP454" s="66"/>
    </row>
    <row r="455" spans="2:120" x14ac:dyDescent="0.25">
      <c r="B455" s="343">
        <f t="shared" si="678"/>
        <v>9</v>
      </c>
      <c r="C455" s="19" t="str">
        <f t="shared" si="675"/>
        <v/>
      </c>
      <c r="D455" s="19" t="str">
        <f t="shared" ref="D455:N455" si="691">IF(D407&gt;0,D438,"")</f>
        <v/>
      </c>
      <c r="E455" s="19" t="str">
        <f t="shared" si="691"/>
        <v/>
      </c>
      <c r="F455" s="19" t="str">
        <f t="shared" si="691"/>
        <v/>
      </c>
      <c r="G455" s="454" t="str">
        <f t="shared" si="691"/>
        <v/>
      </c>
      <c r="H455" s="19" t="str">
        <f t="shared" si="691"/>
        <v/>
      </c>
      <c r="I455" s="19" t="str">
        <f t="shared" si="691"/>
        <v/>
      </c>
      <c r="J455" s="19" t="str">
        <f t="shared" si="691"/>
        <v/>
      </c>
      <c r="K455" s="454" t="str">
        <f t="shared" si="691"/>
        <v/>
      </c>
      <c r="L455" s="19" t="str">
        <f t="shared" si="691"/>
        <v/>
      </c>
      <c r="M455" s="19" t="str">
        <f t="shared" si="691"/>
        <v/>
      </c>
      <c r="N455" s="19" t="str">
        <f t="shared" si="691"/>
        <v/>
      </c>
      <c r="O455" s="19" t="str">
        <f t="shared" ref="O455:AU455" si="692">IF(O407&gt;0,O438,"")</f>
        <v/>
      </c>
      <c r="P455" s="454" t="str">
        <f t="shared" si="692"/>
        <v/>
      </c>
      <c r="Q455" s="19" t="str">
        <f t="shared" si="692"/>
        <v/>
      </c>
      <c r="R455" s="19" t="str">
        <f t="shared" si="692"/>
        <v/>
      </c>
      <c r="S455" s="19" t="str">
        <f t="shared" si="692"/>
        <v/>
      </c>
      <c r="T455" s="454" t="str">
        <f t="shared" si="692"/>
        <v/>
      </c>
      <c r="U455" s="19" t="str">
        <f t="shared" si="692"/>
        <v/>
      </c>
      <c r="V455" s="19" t="str">
        <f t="shared" si="692"/>
        <v/>
      </c>
      <c r="W455" s="19" t="str">
        <f t="shared" si="692"/>
        <v/>
      </c>
      <c r="X455" s="19" t="str">
        <f t="shared" si="692"/>
        <v/>
      </c>
      <c r="Y455" s="454" t="str">
        <f t="shared" si="692"/>
        <v/>
      </c>
      <c r="Z455" s="19" t="str">
        <f t="shared" si="692"/>
        <v/>
      </c>
      <c r="AA455" s="19" t="str">
        <f t="shared" si="692"/>
        <v/>
      </c>
      <c r="AB455" s="19" t="str">
        <f t="shared" si="692"/>
        <v/>
      </c>
      <c r="AC455" s="454" t="str">
        <f t="shared" si="692"/>
        <v/>
      </c>
      <c r="AD455" s="19" t="str">
        <f t="shared" si="692"/>
        <v/>
      </c>
      <c r="AE455" s="19" t="str">
        <f t="shared" si="692"/>
        <v/>
      </c>
      <c r="AF455" s="19" t="str">
        <f t="shared" si="692"/>
        <v/>
      </c>
      <c r="AG455" s="19" t="str">
        <f t="shared" si="692"/>
        <v/>
      </c>
      <c r="AH455" s="454" t="str">
        <f t="shared" si="692"/>
        <v/>
      </c>
      <c r="AI455" s="19" t="str">
        <f t="shared" si="692"/>
        <v/>
      </c>
      <c r="AJ455" s="19" t="str">
        <f t="shared" si="692"/>
        <v/>
      </c>
      <c r="AK455" s="19" t="str">
        <f t="shared" si="692"/>
        <v/>
      </c>
      <c r="AL455" s="454" t="str">
        <f t="shared" si="692"/>
        <v/>
      </c>
      <c r="AM455" s="19" t="str">
        <f t="shared" si="692"/>
        <v/>
      </c>
      <c r="AN455" s="19" t="str">
        <f t="shared" si="692"/>
        <v/>
      </c>
      <c r="AO455" s="19" t="str">
        <f t="shared" si="692"/>
        <v/>
      </c>
      <c r="AP455" s="19" t="str">
        <f t="shared" si="692"/>
        <v/>
      </c>
      <c r="AQ455" s="454" t="str">
        <f t="shared" si="692"/>
        <v/>
      </c>
      <c r="AR455" s="19" t="str">
        <f t="shared" si="692"/>
        <v/>
      </c>
      <c r="AS455" s="19" t="str">
        <f t="shared" si="692"/>
        <v/>
      </c>
      <c r="AT455" s="19" t="str">
        <f t="shared" si="692"/>
        <v/>
      </c>
      <c r="AU455" s="454" t="str">
        <f t="shared" si="692"/>
        <v/>
      </c>
      <c r="AX455" s="66"/>
      <c r="AY455" s="66"/>
      <c r="AZ455" s="66"/>
      <c r="BA455" s="66"/>
      <c r="BB455" s="66"/>
      <c r="BC455" s="66"/>
      <c r="BD455" s="66"/>
      <c r="BE455" s="66"/>
      <c r="BF455" s="66"/>
      <c r="BG455" s="66"/>
      <c r="BH455" s="66"/>
      <c r="BI455" s="66"/>
      <c r="BJ455" s="66"/>
      <c r="BK455" s="66"/>
      <c r="BL455" s="66"/>
      <c r="BM455" s="66"/>
      <c r="BN455" s="66"/>
      <c r="BO455" s="66"/>
      <c r="BP455" s="66"/>
      <c r="BQ455" s="66"/>
      <c r="BR455" s="66"/>
      <c r="BS455" s="66"/>
      <c r="BT455" s="66"/>
      <c r="BU455" s="66"/>
      <c r="BV455" s="66"/>
      <c r="BW455" s="66"/>
      <c r="BX455" s="66"/>
      <c r="BY455" s="66"/>
      <c r="BZ455" s="66"/>
      <c r="CA455" s="66"/>
      <c r="CB455" s="66"/>
      <c r="CC455" s="66"/>
      <c r="CD455" s="66"/>
      <c r="CE455" s="66"/>
      <c r="CF455" s="66"/>
      <c r="CG455" s="66"/>
      <c r="CH455" s="66"/>
      <c r="CI455" s="66"/>
      <c r="CJ455" s="66"/>
      <c r="CK455" s="66"/>
      <c r="CL455" s="66"/>
      <c r="CM455" s="66"/>
      <c r="CN455" s="66"/>
      <c r="CO455" s="66"/>
      <c r="CP455" s="66"/>
      <c r="CQ455" s="66"/>
      <c r="CR455" s="66"/>
      <c r="CS455" s="66"/>
      <c r="CT455" s="66"/>
      <c r="CU455" s="66"/>
      <c r="CV455" s="66"/>
      <c r="CW455" s="66"/>
      <c r="CX455" s="66"/>
      <c r="CY455" s="66"/>
      <c r="CZ455" s="66"/>
      <c r="DA455" s="66"/>
      <c r="DB455" s="66"/>
      <c r="DC455" s="66"/>
      <c r="DD455" s="66"/>
      <c r="DE455" s="66"/>
      <c r="DF455" s="66"/>
      <c r="DG455" s="66"/>
      <c r="DH455" s="66"/>
      <c r="DI455" s="66"/>
      <c r="DJ455" s="66"/>
      <c r="DK455" s="66"/>
      <c r="DL455" s="66"/>
      <c r="DM455" s="66"/>
      <c r="DN455" s="66"/>
      <c r="DO455" s="66"/>
      <c r="DP455" s="66"/>
    </row>
    <row r="456" spans="2:120" x14ac:dyDescent="0.25">
      <c r="B456" s="343">
        <f t="shared" si="678"/>
        <v>10</v>
      </c>
      <c r="C456" s="19" t="str">
        <f t="shared" si="675"/>
        <v/>
      </c>
      <c r="D456" s="19" t="str">
        <f t="shared" ref="D456:N456" si="693">IF(D408&gt;0,D439,"")</f>
        <v/>
      </c>
      <c r="E456" s="19" t="str">
        <f t="shared" si="693"/>
        <v/>
      </c>
      <c r="F456" s="19" t="str">
        <f t="shared" si="693"/>
        <v/>
      </c>
      <c r="G456" s="454" t="str">
        <f t="shared" si="693"/>
        <v/>
      </c>
      <c r="H456" s="19" t="str">
        <f t="shared" si="693"/>
        <v/>
      </c>
      <c r="I456" s="19" t="str">
        <f t="shared" si="693"/>
        <v/>
      </c>
      <c r="J456" s="19" t="str">
        <f t="shared" si="693"/>
        <v/>
      </c>
      <c r="K456" s="454" t="str">
        <f t="shared" si="693"/>
        <v/>
      </c>
      <c r="L456" s="19" t="str">
        <f t="shared" si="693"/>
        <v/>
      </c>
      <c r="M456" s="19" t="str">
        <f t="shared" si="693"/>
        <v/>
      </c>
      <c r="N456" s="19" t="str">
        <f t="shared" si="693"/>
        <v/>
      </c>
      <c r="O456" s="19" t="str">
        <f t="shared" ref="O456:AU456" si="694">IF(O408&gt;0,O439,"")</f>
        <v/>
      </c>
      <c r="P456" s="454" t="str">
        <f t="shared" si="694"/>
        <v/>
      </c>
      <c r="Q456" s="19" t="str">
        <f t="shared" si="694"/>
        <v/>
      </c>
      <c r="R456" s="19" t="str">
        <f t="shared" si="694"/>
        <v/>
      </c>
      <c r="S456" s="19" t="str">
        <f t="shared" si="694"/>
        <v/>
      </c>
      <c r="T456" s="454" t="str">
        <f t="shared" si="694"/>
        <v/>
      </c>
      <c r="U456" s="19" t="str">
        <f t="shared" si="694"/>
        <v/>
      </c>
      <c r="V456" s="19" t="str">
        <f t="shared" si="694"/>
        <v/>
      </c>
      <c r="W456" s="19" t="str">
        <f t="shared" si="694"/>
        <v/>
      </c>
      <c r="X456" s="19" t="str">
        <f t="shared" si="694"/>
        <v/>
      </c>
      <c r="Y456" s="454" t="str">
        <f t="shared" si="694"/>
        <v/>
      </c>
      <c r="Z456" s="19" t="str">
        <f t="shared" si="694"/>
        <v/>
      </c>
      <c r="AA456" s="19" t="str">
        <f t="shared" si="694"/>
        <v/>
      </c>
      <c r="AB456" s="19" t="str">
        <f t="shared" si="694"/>
        <v/>
      </c>
      <c r="AC456" s="454" t="str">
        <f t="shared" si="694"/>
        <v/>
      </c>
      <c r="AD456" s="19" t="str">
        <f t="shared" si="694"/>
        <v/>
      </c>
      <c r="AE456" s="19" t="str">
        <f t="shared" si="694"/>
        <v/>
      </c>
      <c r="AF456" s="19" t="str">
        <f t="shared" si="694"/>
        <v/>
      </c>
      <c r="AG456" s="19" t="str">
        <f t="shared" si="694"/>
        <v/>
      </c>
      <c r="AH456" s="454" t="str">
        <f t="shared" si="694"/>
        <v/>
      </c>
      <c r="AI456" s="19" t="str">
        <f t="shared" si="694"/>
        <v/>
      </c>
      <c r="AJ456" s="19" t="str">
        <f t="shared" si="694"/>
        <v/>
      </c>
      <c r="AK456" s="19" t="str">
        <f t="shared" si="694"/>
        <v/>
      </c>
      <c r="AL456" s="454" t="str">
        <f t="shared" si="694"/>
        <v/>
      </c>
      <c r="AM456" s="19" t="str">
        <f t="shared" si="694"/>
        <v/>
      </c>
      <c r="AN456" s="19" t="str">
        <f t="shared" si="694"/>
        <v/>
      </c>
      <c r="AO456" s="19" t="str">
        <f t="shared" si="694"/>
        <v/>
      </c>
      <c r="AP456" s="19" t="str">
        <f t="shared" si="694"/>
        <v/>
      </c>
      <c r="AQ456" s="454" t="str">
        <f t="shared" si="694"/>
        <v/>
      </c>
      <c r="AR456" s="19" t="str">
        <f t="shared" si="694"/>
        <v/>
      </c>
      <c r="AS456" s="19" t="str">
        <f t="shared" si="694"/>
        <v/>
      </c>
      <c r="AT456" s="19" t="str">
        <f t="shared" si="694"/>
        <v/>
      </c>
      <c r="AU456" s="454" t="str">
        <f t="shared" si="694"/>
        <v/>
      </c>
      <c r="AX456" s="66"/>
      <c r="AY456" s="66"/>
      <c r="AZ456" s="66"/>
      <c r="BA456" s="66"/>
      <c r="BB456" s="66"/>
      <c r="BC456" s="66"/>
      <c r="BD456" s="66"/>
      <c r="BE456" s="66"/>
      <c r="BF456" s="66"/>
      <c r="BG456" s="66"/>
      <c r="BH456" s="66"/>
      <c r="BI456" s="66"/>
      <c r="BJ456" s="66"/>
      <c r="BK456" s="66"/>
      <c r="BL456" s="66"/>
      <c r="BM456" s="66"/>
      <c r="BN456" s="66"/>
      <c r="BO456" s="66"/>
      <c r="BP456" s="66"/>
      <c r="BQ456" s="66"/>
      <c r="BR456" s="66"/>
      <c r="BS456" s="66"/>
      <c r="BT456" s="66"/>
      <c r="BU456" s="66"/>
      <c r="BV456" s="66"/>
      <c r="BW456" s="66"/>
      <c r="BX456" s="66"/>
      <c r="BY456" s="66"/>
      <c r="BZ456" s="66"/>
      <c r="CA456" s="66"/>
      <c r="CB456" s="66"/>
      <c r="CC456" s="66"/>
      <c r="CD456" s="66"/>
      <c r="CE456" s="66"/>
      <c r="CF456" s="66"/>
      <c r="CG456" s="66"/>
      <c r="CH456" s="66"/>
      <c r="CI456" s="66"/>
      <c r="CJ456" s="66"/>
      <c r="CK456" s="66"/>
      <c r="CL456" s="66"/>
      <c r="CM456" s="66"/>
      <c r="CN456" s="66"/>
      <c r="CO456" s="66"/>
      <c r="CP456" s="66"/>
      <c r="CQ456" s="66"/>
      <c r="CR456" s="66"/>
      <c r="CS456" s="66"/>
      <c r="CT456" s="66"/>
      <c r="CU456" s="66"/>
      <c r="CV456" s="66"/>
      <c r="CW456" s="66"/>
      <c r="CX456" s="66"/>
      <c r="CY456" s="66"/>
      <c r="CZ456" s="66"/>
      <c r="DA456" s="66"/>
      <c r="DB456" s="66"/>
      <c r="DC456" s="66"/>
      <c r="DD456" s="66"/>
      <c r="DE456" s="66"/>
      <c r="DF456" s="66"/>
      <c r="DG456" s="66"/>
      <c r="DH456" s="66"/>
      <c r="DI456" s="66"/>
      <c r="DJ456" s="66"/>
      <c r="DK456" s="66"/>
      <c r="DL456" s="66"/>
      <c r="DM456" s="66"/>
      <c r="DN456" s="66"/>
      <c r="DO456" s="66"/>
      <c r="DP456" s="66"/>
    </row>
    <row r="457" spans="2:120" x14ac:dyDescent="0.25">
      <c r="B457" s="343">
        <f t="shared" si="678"/>
        <v>11</v>
      </c>
      <c r="C457" s="19" t="str">
        <f t="shared" si="675"/>
        <v/>
      </c>
      <c r="D457" s="19" t="str">
        <f t="shared" ref="D457:N457" si="695">IF(D409&gt;0,D440,"")</f>
        <v/>
      </c>
      <c r="E457" s="19" t="str">
        <f t="shared" si="695"/>
        <v/>
      </c>
      <c r="F457" s="19" t="str">
        <f t="shared" si="695"/>
        <v/>
      </c>
      <c r="G457" s="454" t="str">
        <f t="shared" si="695"/>
        <v/>
      </c>
      <c r="H457" s="19" t="str">
        <f t="shared" si="695"/>
        <v/>
      </c>
      <c r="I457" s="19" t="str">
        <f t="shared" si="695"/>
        <v/>
      </c>
      <c r="J457" s="19" t="str">
        <f t="shared" si="695"/>
        <v/>
      </c>
      <c r="K457" s="454" t="str">
        <f t="shared" si="695"/>
        <v/>
      </c>
      <c r="L457" s="19" t="str">
        <f t="shared" si="695"/>
        <v/>
      </c>
      <c r="M457" s="19" t="str">
        <f t="shared" si="695"/>
        <v/>
      </c>
      <c r="N457" s="19" t="str">
        <f t="shared" si="695"/>
        <v/>
      </c>
      <c r="O457" s="19" t="str">
        <f t="shared" ref="O457:AU457" si="696">IF(O409&gt;0,O440,"")</f>
        <v/>
      </c>
      <c r="P457" s="454" t="str">
        <f t="shared" si="696"/>
        <v/>
      </c>
      <c r="Q457" s="19" t="str">
        <f t="shared" si="696"/>
        <v/>
      </c>
      <c r="R457" s="19" t="str">
        <f t="shared" si="696"/>
        <v/>
      </c>
      <c r="S457" s="19" t="str">
        <f t="shared" si="696"/>
        <v/>
      </c>
      <c r="T457" s="454" t="str">
        <f t="shared" si="696"/>
        <v/>
      </c>
      <c r="U457" s="19" t="str">
        <f t="shared" si="696"/>
        <v/>
      </c>
      <c r="V457" s="19" t="str">
        <f t="shared" si="696"/>
        <v/>
      </c>
      <c r="W457" s="19" t="str">
        <f t="shared" si="696"/>
        <v/>
      </c>
      <c r="X457" s="19" t="str">
        <f t="shared" si="696"/>
        <v/>
      </c>
      <c r="Y457" s="454" t="str">
        <f t="shared" si="696"/>
        <v/>
      </c>
      <c r="Z457" s="19" t="str">
        <f t="shared" si="696"/>
        <v/>
      </c>
      <c r="AA457" s="19" t="str">
        <f t="shared" si="696"/>
        <v/>
      </c>
      <c r="AB457" s="19" t="str">
        <f t="shared" si="696"/>
        <v/>
      </c>
      <c r="AC457" s="454" t="str">
        <f t="shared" si="696"/>
        <v/>
      </c>
      <c r="AD457" s="19" t="str">
        <f t="shared" si="696"/>
        <v/>
      </c>
      <c r="AE457" s="19" t="str">
        <f t="shared" si="696"/>
        <v/>
      </c>
      <c r="AF457" s="19" t="str">
        <f t="shared" si="696"/>
        <v/>
      </c>
      <c r="AG457" s="19" t="str">
        <f t="shared" si="696"/>
        <v/>
      </c>
      <c r="AH457" s="454" t="str">
        <f t="shared" si="696"/>
        <v/>
      </c>
      <c r="AI457" s="19" t="str">
        <f t="shared" si="696"/>
        <v/>
      </c>
      <c r="AJ457" s="19" t="str">
        <f t="shared" si="696"/>
        <v/>
      </c>
      <c r="AK457" s="19" t="str">
        <f t="shared" si="696"/>
        <v/>
      </c>
      <c r="AL457" s="454" t="str">
        <f t="shared" si="696"/>
        <v/>
      </c>
      <c r="AM457" s="19" t="str">
        <f t="shared" si="696"/>
        <v/>
      </c>
      <c r="AN457" s="19" t="str">
        <f t="shared" si="696"/>
        <v/>
      </c>
      <c r="AO457" s="19" t="str">
        <f t="shared" si="696"/>
        <v/>
      </c>
      <c r="AP457" s="19" t="str">
        <f t="shared" si="696"/>
        <v/>
      </c>
      <c r="AQ457" s="454" t="str">
        <f t="shared" si="696"/>
        <v/>
      </c>
      <c r="AR457" s="19" t="str">
        <f t="shared" si="696"/>
        <v/>
      </c>
      <c r="AS457" s="19" t="str">
        <f t="shared" si="696"/>
        <v/>
      </c>
      <c r="AT457" s="19" t="str">
        <f t="shared" si="696"/>
        <v/>
      </c>
      <c r="AU457" s="454" t="str">
        <f t="shared" si="696"/>
        <v/>
      </c>
      <c r="AX457" s="66"/>
      <c r="AY457" s="66"/>
      <c r="AZ457" s="66"/>
      <c r="BA457" s="66"/>
      <c r="BB457" s="66"/>
      <c r="BC457" s="66"/>
      <c r="BD457" s="66"/>
      <c r="BE457" s="66"/>
      <c r="BF457" s="66"/>
      <c r="BG457" s="66"/>
      <c r="BH457" s="66"/>
      <c r="BI457" s="66"/>
      <c r="BJ457" s="66"/>
      <c r="BK457" s="66"/>
      <c r="BL457" s="66"/>
      <c r="BM457" s="66"/>
      <c r="BN457" s="66"/>
      <c r="BO457" s="66"/>
      <c r="BP457" s="66"/>
      <c r="BQ457" s="66"/>
      <c r="BR457" s="66"/>
      <c r="BS457" s="66"/>
      <c r="BT457" s="66"/>
      <c r="BU457" s="66"/>
      <c r="BV457" s="66"/>
      <c r="BW457" s="66"/>
      <c r="BX457" s="66"/>
      <c r="BY457" s="66"/>
      <c r="BZ457" s="66"/>
      <c r="CA457" s="66"/>
      <c r="CB457" s="66"/>
      <c r="CC457" s="66"/>
      <c r="CD457" s="66"/>
      <c r="CE457" s="66"/>
      <c r="CF457" s="66"/>
      <c r="CG457" s="66"/>
      <c r="CH457" s="66"/>
      <c r="CI457" s="66"/>
      <c r="CJ457" s="66"/>
      <c r="CK457" s="66"/>
      <c r="CL457" s="66"/>
      <c r="CM457" s="66"/>
      <c r="CN457" s="66"/>
      <c r="CO457" s="66"/>
      <c r="CP457" s="66"/>
      <c r="CQ457" s="66"/>
      <c r="CR457" s="66"/>
      <c r="CS457" s="66"/>
      <c r="CT457" s="66"/>
      <c r="CU457" s="66"/>
      <c r="CV457" s="66"/>
      <c r="CW457" s="66"/>
      <c r="CX457" s="66"/>
      <c r="CY457" s="66"/>
      <c r="CZ457" s="66"/>
      <c r="DA457" s="66"/>
      <c r="DB457" s="66"/>
      <c r="DC457" s="66"/>
      <c r="DD457" s="66"/>
      <c r="DE457" s="66"/>
      <c r="DF457" s="66"/>
      <c r="DG457" s="66"/>
      <c r="DH457" s="66"/>
      <c r="DI457" s="66"/>
      <c r="DJ457" s="66"/>
      <c r="DK457" s="66"/>
      <c r="DL457" s="66"/>
      <c r="DM457" s="66"/>
      <c r="DN457" s="66"/>
      <c r="DO457" s="66"/>
      <c r="DP457" s="66"/>
    </row>
    <row r="458" spans="2:120" x14ac:dyDescent="0.25">
      <c r="B458" s="343">
        <f t="shared" si="678"/>
        <v>12</v>
      </c>
      <c r="C458" s="19" t="str">
        <f t="shared" si="675"/>
        <v/>
      </c>
      <c r="D458" s="19" t="str">
        <f t="shared" ref="D458:N458" si="697">IF(D410&gt;0,D441,"")</f>
        <v/>
      </c>
      <c r="E458" s="19" t="str">
        <f t="shared" si="697"/>
        <v/>
      </c>
      <c r="F458" s="19" t="str">
        <f t="shared" si="697"/>
        <v/>
      </c>
      <c r="G458" s="454" t="str">
        <f t="shared" si="697"/>
        <v/>
      </c>
      <c r="H458" s="19" t="str">
        <f t="shared" si="697"/>
        <v/>
      </c>
      <c r="I458" s="19" t="str">
        <f t="shared" si="697"/>
        <v/>
      </c>
      <c r="J458" s="19" t="str">
        <f t="shared" si="697"/>
        <v/>
      </c>
      <c r="K458" s="454" t="str">
        <f t="shared" si="697"/>
        <v/>
      </c>
      <c r="L458" s="19" t="str">
        <f t="shared" si="697"/>
        <v/>
      </c>
      <c r="M458" s="19" t="str">
        <f t="shared" si="697"/>
        <v/>
      </c>
      <c r="N458" s="19" t="str">
        <f t="shared" si="697"/>
        <v/>
      </c>
      <c r="O458" s="19" t="str">
        <f t="shared" ref="O458:AU458" si="698">IF(O410&gt;0,O441,"")</f>
        <v/>
      </c>
      <c r="P458" s="454" t="str">
        <f t="shared" si="698"/>
        <v/>
      </c>
      <c r="Q458" s="19" t="str">
        <f t="shared" si="698"/>
        <v/>
      </c>
      <c r="R458" s="19" t="str">
        <f t="shared" si="698"/>
        <v/>
      </c>
      <c r="S458" s="19" t="str">
        <f t="shared" si="698"/>
        <v/>
      </c>
      <c r="T458" s="454" t="str">
        <f t="shared" si="698"/>
        <v/>
      </c>
      <c r="U458" s="19" t="str">
        <f t="shared" si="698"/>
        <v/>
      </c>
      <c r="V458" s="19" t="str">
        <f t="shared" si="698"/>
        <v/>
      </c>
      <c r="W458" s="19" t="str">
        <f t="shared" si="698"/>
        <v/>
      </c>
      <c r="X458" s="19" t="str">
        <f t="shared" si="698"/>
        <v/>
      </c>
      <c r="Y458" s="454" t="str">
        <f t="shared" si="698"/>
        <v/>
      </c>
      <c r="Z458" s="19" t="str">
        <f t="shared" si="698"/>
        <v/>
      </c>
      <c r="AA458" s="19" t="str">
        <f t="shared" si="698"/>
        <v/>
      </c>
      <c r="AB458" s="19" t="str">
        <f t="shared" si="698"/>
        <v/>
      </c>
      <c r="AC458" s="454" t="str">
        <f t="shared" si="698"/>
        <v/>
      </c>
      <c r="AD458" s="19" t="str">
        <f t="shared" si="698"/>
        <v/>
      </c>
      <c r="AE458" s="19" t="str">
        <f t="shared" si="698"/>
        <v/>
      </c>
      <c r="AF458" s="19" t="str">
        <f t="shared" si="698"/>
        <v/>
      </c>
      <c r="AG458" s="19" t="str">
        <f t="shared" si="698"/>
        <v/>
      </c>
      <c r="AH458" s="454" t="str">
        <f t="shared" si="698"/>
        <v/>
      </c>
      <c r="AI458" s="19" t="str">
        <f t="shared" si="698"/>
        <v/>
      </c>
      <c r="AJ458" s="19" t="str">
        <f t="shared" si="698"/>
        <v/>
      </c>
      <c r="AK458" s="19" t="str">
        <f t="shared" si="698"/>
        <v/>
      </c>
      <c r="AL458" s="454" t="str">
        <f t="shared" si="698"/>
        <v/>
      </c>
      <c r="AM458" s="19" t="str">
        <f t="shared" si="698"/>
        <v/>
      </c>
      <c r="AN458" s="19" t="str">
        <f t="shared" si="698"/>
        <v/>
      </c>
      <c r="AO458" s="19" t="str">
        <f t="shared" si="698"/>
        <v/>
      </c>
      <c r="AP458" s="19" t="str">
        <f t="shared" si="698"/>
        <v/>
      </c>
      <c r="AQ458" s="454" t="str">
        <f t="shared" si="698"/>
        <v/>
      </c>
      <c r="AR458" s="19" t="str">
        <f t="shared" si="698"/>
        <v/>
      </c>
      <c r="AS458" s="19" t="str">
        <f t="shared" si="698"/>
        <v/>
      </c>
      <c r="AT458" s="19" t="str">
        <f t="shared" si="698"/>
        <v/>
      </c>
      <c r="AU458" s="454" t="str">
        <f t="shared" si="698"/>
        <v/>
      </c>
      <c r="AX458" s="66"/>
      <c r="AY458" s="66"/>
      <c r="AZ458" s="66"/>
      <c r="BA458" s="66"/>
      <c r="BB458" s="66"/>
      <c r="BC458" s="66"/>
      <c r="BD458" s="66"/>
      <c r="BE458" s="66"/>
      <c r="BF458" s="66"/>
      <c r="BG458" s="66"/>
      <c r="BH458" s="66"/>
      <c r="BI458" s="66"/>
      <c r="BJ458" s="66"/>
      <c r="BK458" s="66"/>
      <c r="BL458" s="66"/>
      <c r="BM458" s="66"/>
      <c r="BN458" s="66"/>
      <c r="BO458" s="66"/>
      <c r="BP458" s="66"/>
      <c r="BQ458" s="66"/>
      <c r="BR458" s="66"/>
      <c r="BS458" s="66"/>
      <c r="BT458" s="66"/>
      <c r="BU458" s="66"/>
      <c r="BV458" s="66"/>
      <c r="BW458" s="66"/>
      <c r="BX458" s="66"/>
      <c r="BY458" s="66"/>
      <c r="BZ458" s="66"/>
      <c r="CA458" s="66"/>
      <c r="CB458" s="66"/>
      <c r="CC458" s="66"/>
      <c r="CD458" s="66"/>
      <c r="CE458" s="66"/>
      <c r="CF458" s="66"/>
      <c r="CG458" s="66"/>
      <c r="CH458" s="66"/>
      <c r="CI458" s="66"/>
      <c r="CJ458" s="66"/>
      <c r="CK458" s="66"/>
      <c r="CL458" s="66"/>
      <c r="CM458" s="66"/>
      <c r="CN458" s="66"/>
      <c r="CO458" s="66"/>
      <c r="CP458" s="66"/>
      <c r="CQ458" s="66"/>
      <c r="CR458" s="66"/>
      <c r="CS458" s="66"/>
      <c r="CT458" s="66"/>
      <c r="CU458" s="66"/>
      <c r="CV458" s="66"/>
      <c r="CW458" s="66"/>
      <c r="CX458" s="66"/>
      <c r="CY458" s="66"/>
      <c r="CZ458" s="66"/>
      <c r="DA458" s="66"/>
      <c r="DB458" s="66"/>
      <c r="DC458" s="66"/>
      <c r="DD458" s="66"/>
      <c r="DE458" s="66"/>
      <c r="DF458" s="66"/>
      <c r="DG458" s="66"/>
      <c r="DH458" s="66"/>
      <c r="DI458" s="66"/>
      <c r="DJ458" s="66"/>
      <c r="DK458" s="66"/>
      <c r="DL458" s="66"/>
      <c r="DM458" s="66"/>
      <c r="DN458" s="66"/>
      <c r="DO458" s="66"/>
      <c r="DP458" s="66"/>
    </row>
    <row r="459" spans="2:120" x14ac:dyDescent="0.25">
      <c r="B459" s="343">
        <f t="shared" si="678"/>
        <v>13</v>
      </c>
      <c r="C459" s="19" t="str">
        <f t="shared" si="675"/>
        <v/>
      </c>
      <c r="D459" s="19" t="str">
        <f t="shared" ref="D459:N459" si="699">IF(D411&gt;0,D442,"")</f>
        <v/>
      </c>
      <c r="E459" s="19" t="str">
        <f t="shared" si="699"/>
        <v/>
      </c>
      <c r="F459" s="19" t="str">
        <f t="shared" si="699"/>
        <v/>
      </c>
      <c r="G459" s="454" t="str">
        <f t="shared" si="699"/>
        <v/>
      </c>
      <c r="H459" s="19" t="str">
        <f t="shared" si="699"/>
        <v/>
      </c>
      <c r="I459" s="19" t="str">
        <f t="shared" si="699"/>
        <v/>
      </c>
      <c r="J459" s="19" t="str">
        <f t="shared" si="699"/>
        <v/>
      </c>
      <c r="K459" s="454" t="str">
        <f t="shared" si="699"/>
        <v/>
      </c>
      <c r="L459" s="19" t="str">
        <f t="shared" si="699"/>
        <v/>
      </c>
      <c r="M459" s="19" t="str">
        <f t="shared" si="699"/>
        <v/>
      </c>
      <c r="N459" s="19" t="str">
        <f t="shared" si="699"/>
        <v/>
      </c>
      <c r="O459" s="19" t="str">
        <f t="shared" ref="O459:AU459" si="700">IF(O411&gt;0,O442,"")</f>
        <v/>
      </c>
      <c r="P459" s="454" t="str">
        <f t="shared" si="700"/>
        <v/>
      </c>
      <c r="Q459" s="19" t="str">
        <f t="shared" si="700"/>
        <v/>
      </c>
      <c r="R459" s="19" t="str">
        <f t="shared" si="700"/>
        <v/>
      </c>
      <c r="S459" s="19" t="str">
        <f t="shared" si="700"/>
        <v/>
      </c>
      <c r="T459" s="454" t="str">
        <f t="shared" si="700"/>
        <v/>
      </c>
      <c r="U459" s="19" t="str">
        <f t="shared" si="700"/>
        <v/>
      </c>
      <c r="V459" s="19" t="str">
        <f t="shared" si="700"/>
        <v/>
      </c>
      <c r="W459" s="19" t="str">
        <f t="shared" si="700"/>
        <v/>
      </c>
      <c r="X459" s="19" t="str">
        <f t="shared" si="700"/>
        <v/>
      </c>
      <c r="Y459" s="454" t="str">
        <f t="shared" si="700"/>
        <v/>
      </c>
      <c r="Z459" s="19" t="str">
        <f t="shared" si="700"/>
        <v/>
      </c>
      <c r="AA459" s="19" t="str">
        <f t="shared" si="700"/>
        <v/>
      </c>
      <c r="AB459" s="19" t="str">
        <f t="shared" si="700"/>
        <v/>
      </c>
      <c r="AC459" s="454" t="str">
        <f t="shared" si="700"/>
        <v/>
      </c>
      <c r="AD459" s="19" t="str">
        <f t="shared" si="700"/>
        <v/>
      </c>
      <c r="AE459" s="19" t="str">
        <f t="shared" si="700"/>
        <v/>
      </c>
      <c r="AF459" s="19" t="str">
        <f t="shared" si="700"/>
        <v/>
      </c>
      <c r="AG459" s="19" t="str">
        <f t="shared" si="700"/>
        <v/>
      </c>
      <c r="AH459" s="454" t="str">
        <f t="shared" si="700"/>
        <v/>
      </c>
      <c r="AI459" s="19" t="str">
        <f t="shared" si="700"/>
        <v/>
      </c>
      <c r="AJ459" s="19" t="str">
        <f t="shared" si="700"/>
        <v/>
      </c>
      <c r="AK459" s="19" t="str">
        <f t="shared" si="700"/>
        <v/>
      </c>
      <c r="AL459" s="454" t="str">
        <f t="shared" si="700"/>
        <v/>
      </c>
      <c r="AM459" s="19" t="str">
        <f t="shared" si="700"/>
        <v/>
      </c>
      <c r="AN459" s="19" t="str">
        <f t="shared" si="700"/>
        <v/>
      </c>
      <c r="AO459" s="19" t="str">
        <f t="shared" si="700"/>
        <v/>
      </c>
      <c r="AP459" s="19" t="str">
        <f t="shared" si="700"/>
        <v/>
      </c>
      <c r="AQ459" s="454" t="str">
        <f t="shared" si="700"/>
        <v/>
      </c>
      <c r="AR459" s="19" t="str">
        <f t="shared" si="700"/>
        <v/>
      </c>
      <c r="AS459" s="19" t="str">
        <f t="shared" si="700"/>
        <v/>
      </c>
      <c r="AT459" s="19" t="str">
        <f t="shared" si="700"/>
        <v/>
      </c>
      <c r="AU459" s="454" t="str">
        <f t="shared" si="700"/>
        <v/>
      </c>
      <c r="AX459" s="66"/>
      <c r="AY459" s="66"/>
      <c r="AZ459" s="66"/>
      <c r="BA459" s="66"/>
      <c r="BB459" s="66"/>
      <c r="BC459" s="66"/>
      <c r="BD459" s="66"/>
      <c r="BE459" s="66"/>
      <c r="BF459" s="66"/>
      <c r="BG459" s="66"/>
      <c r="BH459" s="66"/>
      <c r="BI459" s="66"/>
      <c r="BJ459" s="66"/>
      <c r="BK459" s="66"/>
      <c r="BL459" s="66"/>
      <c r="BM459" s="66"/>
      <c r="BN459" s="66"/>
      <c r="BO459" s="66"/>
      <c r="BP459" s="66"/>
      <c r="BQ459" s="66"/>
      <c r="BR459" s="66"/>
      <c r="BS459" s="66"/>
      <c r="BT459" s="66"/>
      <c r="BU459" s="66"/>
      <c r="BV459" s="66"/>
      <c r="BW459" s="66"/>
      <c r="BX459" s="66"/>
      <c r="BY459" s="66"/>
      <c r="BZ459" s="66"/>
      <c r="CA459" s="66"/>
      <c r="CB459" s="66"/>
      <c r="CC459" s="66"/>
      <c r="CD459" s="66"/>
      <c r="CE459" s="66"/>
      <c r="CF459" s="66"/>
      <c r="CG459" s="66"/>
      <c r="CH459" s="66"/>
      <c r="CI459" s="66"/>
      <c r="CJ459" s="66"/>
      <c r="CK459" s="66"/>
      <c r="CL459" s="66"/>
      <c r="CM459" s="66"/>
      <c r="CN459" s="66"/>
      <c r="CO459" s="66"/>
      <c r="CP459" s="66"/>
      <c r="CQ459" s="66"/>
      <c r="CR459" s="66"/>
      <c r="CS459" s="66"/>
      <c r="CT459" s="66"/>
      <c r="CU459" s="66"/>
      <c r="CV459" s="66"/>
      <c r="CW459" s="66"/>
      <c r="CX459" s="66"/>
      <c r="CY459" s="66"/>
      <c r="CZ459" s="66"/>
      <c r="DA459" s="66"/>
      <c r="DB459" s="66"/>
      <c r="DC459" s="66"/>
      <c r="DD459" s="66"/>
      <c r="DE459" s="66"/>
      <c r="DF459" s="66"/>
      <c r="DG459" s="66"/>
      <c r="DH459" s="66"/>
      <c r="DI459" s="66"/>
      <c r="DJ459" s="66"/>
      <c r="DK459" s="66"/>
      <c r="DL459" s="66"/>
      <c r="DM459" s="66"/>
      <c r="DN459" s="66"/>
      <c r="DO459" s="66"/>
      <c r="DP459" s="66"/>
    </row>
    <row r="460" spans="2:120" x14ac:dyDescent="0.25">
      <c r="B460" s="343">
        <f t="shared" si="678"/>
        <v>14</v>
      </c>
      <c r="C460" s="19" t="str">
        <f t="shared" si="675"/>
        <v/>
      </c>
      <c r="D460" s="19" t="str">
        <f t="shared" ref="D460:N460" si="701">IF(D412&gt;0,D443,"")</f>
        <v/>
      </c>
      <c r="E460" s="19" t="str">
        <f t="shared" si="701"/>
        <v/>
      </c>
      <c r="F460" s="19" t="str">
        <f t="shared" si="701"/>
        <v/>
      </c>
      <c r="G460" s="454" t="str">
        <f t="shared" si="701"/>
        <v/>
      </c>
      <c r="H460" s="19" t="str">
        <f t="shared" si="701"/>
        <v/>
      </c>
      <c r="I460" s="19" t="str">
        <f t="shared" si="701"/>
        <v/>
      </c>
      <c r="J460" s="19" t="str">
        <f t="shared" si="701"/>
        <v/>
      </c>
      <c r="K460" s="454" t="str">
        <f t="shared" si="701"/>
        <v/>
      </c>
      <c r="L460" s="19" t="str">
        <f t="shared" si="701"/>
        <v/>
      </c>
      <c r="M460" s="19" t="str">
        <f t="shared" si="701"/>
        <v/>
      </c>
      <c r="N460" s="19" t="str">
        <f t="shared" si="701"/>
        <v/>
      </c>
      <c r="O460" s="19" t="str">
        <f t="shared" ref="O460:AU460" si="702">IF(O412&gt;0,O443,"")</f>
        <v/>
      </c>
      <c r="P460" s="454" t="str">
        <f t="shared" si="702"/>
        <v/>
      </c>
      <c r="Q460" s="19" t="str">
        <f t="shared" si="702"/>
        <v/>
      </c>
      <c r="R460" s="19" t="str">
        <f t="shared" si="702"/>
        <v/>
      </c>
      <c r="S460" s="19" t="str">
        <f t="shared" si="702"/>
        <v/>
      </c>
      <c r="T460" s="454" t="str">
        <f t="shared" si="702"/>
        <v/>
      </c>
      <c r="U460" s="19" t="str">
        <f t="shared" si="702"/>
        <v/>
      </c>
      <c r="V460" s="19" t="str">
        <f t="shared" si="702"/>
        <v/>
      </c>
      <c r="W460" s="19" t="str">
        <f t="shared" si="702"/>
        <v/>
      </c>
      <c r="X460" s="19" t="str">
        <f t="shared" si="702"/>
        <v/>
      </c>
      <c r="Y460" s="454" t="str">
        <f t="shared" si="702"/>
        <v/>
      </c>
      <c r="Z460" s="19" t="str">
        <f t="shared" si="702"/>
        <v/>
      </c>
      <c r="AA460" s="19" t="str">
        <f t="shared" si="702"/>
        <v/>
      </c>
      <c r="AB460" s="19" t="str">
        <f t="shared" si="702"/>
        <v/>
      </c>
      <c r="AC460" s="454" t="str">
        <f t="shared" si="702"/>
        <v/>
      </c>
      <c r="AD460" s="19" t="str">
        <f t="shared" si="702"/>
        <v/>
      </c>
      <c r="AE460" s="19" t="str">
        <f t="shared" si="702"/>
        <v/>
      </c>
      <c r="AF460" s="19" t="str">
        <f t="shared" si="702"/>
        <v/>
      </c>
      <c r="AG460" s="19" t="str">
        <f t="shared" si="702"/>
        <v/>
      </c>
      <c r="AH460" s="454" t="str">
        <f t="shared" si="702"/>
        <v/>
      </c>
      <c r="AI460" s="19" t="str">
        <f t="shared" si="702"/>
        <v/>
      </c>
      <c r="AJ460" s="19" t="str">
        <f t="shared" si="702"/>
        <v/>
      </c>
      <c r="AK460" s="19" t="str">
        <f t="shared" si="702"/>
        <v/>
      </c>
      <c r="AL460" s="454" t="str">
        <f t="shared" si="702"/>
        <v/>
      </c>
      <c r="AM460" s="19" t="str">
        <f t="shared" si="702"/>
        <v/>
      </c>
      <c r="AN460" s="19" t="str">
        <f t="shared" si="702"/>
        <v/>
      </c>
      <c r="AO460" s="19" t="str">
        <f t="shared" si="702"/>
        <v/>
      </c>
      <c r="AP460" s="19" t="str">
        <f t="shared" si="702"/>
        <v/>
      </c>
      <c r="AQ460" s="454" t="str">
        <f t="shared" si="702"/>
        <v/>
      </c>
      <c r="AR460" s="19" t="str">
        <f t="shared" si="702"/>
        <v/>
      </c>
      <c r="AS460" s="19" t="str">
        <f t="shared" si="702"/>
        <v/>
      </c>
      <c r="AT460" s="19" t="str">
        <f t="shared" si="702"/>
        <v/>
      </c>
      <c r="AU460" s="454" t="str">
        <f t="shared" si="702"/>
        <v/>
      </c>
      <c r="AX460" s="66"/>
      <c r="AY460" s="66"/>
      <c r="AZ460" s="66"/>
      <c r="BA460" s="66"/>
      <c r="BB460" s="66"/>
      <c r="BC460" s="66"/>
      <c r="BD460" s="66"/>
      <c r="BE460" s="66"/>
      <c r="BF460" s="66"/>
      <c r="BG460" s="66"/>
      <c r="BH460" s="66"/>
      <c r="BI460" s="66"/>
      <c r="BJ460" s="66"/>
      <c r="BK460" s="66"/>
      <c r="BL460" s="66"/>
      <c r="BM460" s="66"/>
      <c r="BN460" s="66"/>
      <c r="BO460" s="66"/>
      <c r="BP460" s="66"/>
      <c r="BQ460" s="66"/>
      <c r="BR460" s="66"/>
      <c r="BS460" s="66"/>
      <c r="BT460" s="66"/>
      <c r="BU460" s="66"/>
      <c r="BV460" s="66"/>
      <c r="BW460" s="66"/>
      <c r="BX460" s="66"/>
      <c r="BY460" s="66"/>
      <c r="BZ460" s="66"/>
      <c r="CA460" s="66"/>
      <c r="CB460" s="66"/>
      <c r="CC460" s="66"/>
      <c r="CD460" s="66"/>
      <c r="CE460" s="66"/>
      <c r="CF460" s="66"/>
      <c r="CG460" s="66"/>
      <c r="CH460" s="66"/>
      <c r="CI460" s="66"/>
      <c r="CJ460" s="66"/>
      <c r="CK460" s="66"/>
      <c r="CL460" s="66"/>
      <c r="CM460" s="66"/>
      <c r="CN460" s="66"/>
      <c r="CO460" s="66"/>
      <c r="CP460" s="66"/>
      <c r="CQ460" s="66"/>
      <c r="CR460" s="66"/>
      <c r="CS460" s="66"/>
      <c r="CT460" s="66"/>
      <c r="CU460" s="66"/>
      <c r="CV460" s="66"/>
      <c r="CW460" s="66"/>
      <c r="CX460" s="66"/>
      <c r="CY460" s="66"/>
      <c r="CZ460" s="66"/>
      <c r="DA460" s="66"/>
      <c r="DB460" s="66"/>
      <c r="DC460" s="66"/>
      <c r="DD460" s="66"/>
      <c r="DE460" s="66"/>
      <c r="DF460" s="66"/>
      <c r="DG460" s="66"/>
      <c r="DH460" s="66"/>
      <c r="DI460" s="66"/>
      <c r="DJ460" s="66"/>
      <c r="DK460" s="66"/>
      <c r="DL460" s="66"/>
      <c r="DM460" s="66"/>
      <c r="DN460" s="66"/>
      <c r="DO460" s="66"/>
      <c r="DP460" s="66"/>
    </row>
    <row r="461" spans="2:120" x14ac:dyDescent="0.25">
      <c r="AX461" s="66"/>
      <c r="AY461" s="66"/>
      <c r="AZ461" s="66"/>
      <c r="BA461" s="66"/>
      <c r="BB461" s="66"/>
      <c r="BC461" s="66"/>
      <c r="BD461" s="66"/>
      <c r="BE461" s="66"/>
      <c r="BF461" s="66"/>
      <c r="BG461" s="66"/>
      <c r="BH461" s="66"/>
      <c r="BI461" s="66"/>
      <c r="BJ461" s="66"/>
      <c r="BK461" s="66"/>
      <c r="BL461" s="66"/>
      <c r="BM461" s="66"/>
      <c r="BN461" s="66"/>
      <c r="BO461" s="66"/>
      <c r="BP461" s="66"/>
      <c r="BQ461" s="66"/>
      <c r="BR461" s="66"/>
      <c r="BS461" s="66"/>
      <c r="BT461" s="66"/>
      <c r="BU461" s="66"/>
      <c r="BV461" s="66"/>
      <c r="BW461" s="66"/>
      <c r="BX461" s="66"/>
      <c r="BY461" s="66"/>
      <c r="BZ461" s="66"/>
      <c r="CA461" s="66"/>
      <c r="CB461" s="66"/>
      <c r="CC461" s="66"/>
      <c r="CD461" s="66"/>
      <c r="CE461" s="66"/>
      <c r="CF461" s="66"/>
      <c r="CG461" s="66"/>
      <c r="CH461" s="66"/>
      <c r="CI461" s="66"/>
      <c r="CJ461" s="66"/>
      <c r="CK461" s="66"/>
      <c r="CL461" s="66"/>
      <c r="CM461" s="66"/>
      <c r="CN461" s="66"/>
      <c r="CO461" s="66"/>
      <c r="CP461" s="66"/>
      <c r="CQ461" s="66"/>
      <c r="CR461" s="66"/>
      <c r="CS461" s="66"/>
      <c r="CT461" s="66"/>
      <c r="CU461" s="66"/>
      <c r="CV461" s="66"/>
      <c r="CW461" s="66"/>
      <c r="CX461" s="66"/>
      <c r="CY461" s="66"/>
      <c r="CZ461" s="66"/>
      <c r="DA461" s="66"/>
      <c r="DB461" s="66"/>
      <c r="DC461" s="66"/>
      <c r="DD461" s="66"/>
      <c r="DE461" s="66"/>
      <c r="DF461" s="66"/>
      <c r="DG461" s="66"/>
      <c r="DH461" s="66"/>
      <c r="DI461" s="66"/>
      <c r="DJ461" s="66"/>
      <c r="DK461" s="66"/>
      <c r="DL461" s="66"/>
      <c r="DM461" s="66"/>
      <c r="DN461" s="66"/>
      <c r="DO461" s="66"/>
      <c r="DP461" s="66"/>
    </row>
    <row r="462" spans="2:120" x14ac:dyDescent="0.25">
      <c r="AX462" s="66"/>
      <c r="AY462" s="66"/>
      <c r="AZ462" s="66"/>
      <c r="BA462" s="66"/>
      <c r="BB462" s="66"/>
      <c r="BC462" s="66"/>
      <c r="BD462" s="66"/>
      <c r="BE462" s="66"/>
      <c r="BF462" s="66"/>
      <c r="BG462" s="66"/>
      <c r="BH462" s="66"/>
      <c r="BI462" s="66"/>
      <c r="BJ462" s="66"/>
      <c r="BK462" s="66"/>
      <c r="BL462" s="66"/>
      <c r="BM462" s="66"/>
      <c r="BN462" s="66"/>
      <c r="BO462" s="66"/>
      <c r="BP462" s="66"/>
      <c r="BQ462" s="66"/>
      <c r="BR462" s="66"/>
      <c r="BS462" s="66"/>
      <c r="BT462" s="66"/>
      <c r="BU462" s="66"/>
      <c r="BV462" s="66"/>
      <c r="BW462" s="66"/>
      <c r="BX462" s="66"/>
      <c r="BY462" s="66"/>
      <c r="BZ462" s="66"/>
      <c r="CA462" s="66"/>
      <c r="CB462" s="66"/>
      <c r="CC462" s="66"/>
      <c r="CD462" s="66"/>
      <c r="CE462" s="66"/>
      <c r="CF462" s="66"/>
      <c r="CG462" s="66"/>
      <c r="CH462" s="66"/>
      <c r="CI462" s="66"/>
      <c r="CJ462" s="66"/>
      <c r="CK462" s="66"/>
      <c r="CL462" s="66"/>
      <c r="CM462" s="66"/>
      <c r="CN462" s="66"/>
      <c r="CO462" s="66"/>
      <c r="CP462" s="66"/>
      <c r="CQ462" s="66"/>
      <c r="CR462" s="66"/>
      <c r="CS462" s="66"/>
      <c r="CT462" s="66"/>
      <c r="CU462" s="66"/>
      <c r="CV462" s="66"/>
      <c r="CW462" s="66"/>
      <c r="CX462" s="66"/>
      <c r="CY462" s="66"/>
      <c r="CZ462" s="66"/>
      <c r="DA462" s="66"/>
      <c r="DB462" s="66"/>
      <c r="DC462" s="66"/>
      <c r="DD462" s="66"/>
      <c r="DE462" s="66"/>
      <c r="DF462" s="66"/>
      <c r="DG462" s="66"/>
      <c r="DH462" s="66"/>
      <c r="DI462" s="66"/>
      <c r="DJ462" s="66"/>
      <c r="DK462" s="66"/>
      <c r="DL462" s="66"/>
      <c r="DM462" s="66"/>
      <c r="DN462" s="66"/>
      <c r="DO462" s="66"/>
      <c r="DP462" s="66"/>
    </row>
    <row r="463" spans="2:120" x14ac:dyDescent="0.25">
      <c r="C463" s="198">
        <v>3</v>
      </c>
      <c r="D463" s="198">
        <f>C463+1</f>
        <v>4</v>
      </c>
      <c r="E463" s="198">
        <f t="shared" ref="E463:AU463" si="703">D463+1</f>
        <v>5</v>
      </c>
      <c r="F463" s="198">
        <f t="shared" si="703"/>
        <v>6</v>
      </c>
      <c r="G463" s="465">
        <f t="shared" si="703"/>
        <v>7</v>
      </c>
      <c r="H463" s="198">
        <f t="shared" si="703"/>
        <v>8</v>
      </c>
      <c r="I463" s="198">
        <f t="shared" si="703"/>
        <v>9</v>
      </c>
      <c r="J463" s="198">
        <f t="shared" si="703"/>
        <v>10</v>
      </c>
      <c r="K463" s="465">
        <f t="shared" si="703"/>
        <v>11</v>
      </c>
      <c r="L463" s="198">
        <f t="shared" si="703"/>
        <v>12</v>
      </c>
      <c r="M463" s="198">
        <f t="shared" si="703"/>
        <v>13</v>
      </c>
      <c r="N463" s="198">
        <f t="shared" si="703"/>
        <v>14</v>
      </c>
      <c r="O463" s="198">
        <f t="shared" si="703"/>
        <v>15</v>
      </c>
      <c r="P463" s="465">
        <f t="shared" si="703"/>
        <v>16</v>
      </c>
      <c r="Q463" s="198">
        <f t="shared" si="703"/>
        <v>17</v>
      </c>
      <c r="R463" s="198">
        <f t="shared" si="703"/>
        <v>18</v>
      </c>
      <c r="S463" s="198">
        <f t="shared" si="703"/>
        <v>19</v>
      </c>
      <c r="T463" s="465">
        <f t="shared" si="703"/>
        <v>20</v>
      </c>
      <c r="U463" s="198">
        <f t="shared" si="703"/>
        <v>21</v>
      </c>
      <c r="V463" s="198">
        <f t="shared" si="703"/>
        <v>22</v>
      </c>
      <c r="W463" s="198">
        <f t="shared" si="703"/>
        <v>23</v>
      </c>
      <c r="X463" s="198">
        <f t="shared" si="703"/>
        <v>24</v>
      </c>
      <c r="Y463" s="465">
        <f t="shared" si="703"/>
        <v>25</v>
      </c>
      <c r="Z463" s="198">
        <f t="shared" si="703"/>
        <v>26</v>
      </c>
      <c r="AA463" s="198">
        <f t="shared" si="703"/>
        <v>27</v>
      </c>
      <c r="AB463" s="198">
        <f t="shared" si="703"/>
        <v>28</v>
      </c>
      <c r="AC463" s="465">
        <f t="shared" si="703"/>
        <v>29</v>
      </c>
      <c r="AD463" s="198">
        <f t="shared" si="703"/>
        <v>30</v>
      </c>
      <c r="AE463" s="198">
        <f t="shared" si="703"/>
        <v>31</v>
      </c>
      <c r="AF463" s="198">
        <f t="shared" si="703"/>
        <v>32</v>
      </c>
      <c r="AG463" s="198">
        <f t="shared" si="703"/>
        <v>33</v>
      </c>
      <c r="AH463" s="465">
        <f t="shared" si="703"/>
        <v>34</v>
      </c>
      <c r="AI463" s="198">
        <f t="shared" si="703"/>
        <v>35</v>
      </c>
      <c r="AJ463" s="198">
        <f t="shared" si="703"/>
        <v>36</v>
      </c>
      <c r="AK463" s="198">
        <f t="shared" si="703"/>
        <v>37</v>
      </c>
      <c r="AL463" s="465">
        <f t="shared" si="703"/>
        <v>38</v>
      </c>
      <c r="AM463" s="198">
        <f t="shared" si="703"/>
        <v>39</v>
      </c>
      <c r="AN463" s="198">
        <f t="shared" si="703"/>
        <v>40</v>
      </c>
      <c r="AO463" s="198">
        <f t="shared" si="703"/>
        <v>41</v>
      </c>
      <c r="AP463" s="198">
        <f t="shared" si="703"/>
        <v>42</v>
      </c>
      <c r="AQ463" s="465">
        <f t="shared" si="703"/>
        <v>43</v>
      </c>
      <c r="AR463" s="198">
        <f t="shared" si="703"/>
        <v>44</v>
      </c>
      <c r="AS463" s="198">
        <f t="shared" si="703"/>
        <v>45</v>
      </c>
      <c r="AT463" s="198">
        <f t="shared" si="703"/>
        <v>46</v>
      </c>
      <c r="AU463" s="465">
        <f t="shared" si="703"/>
        <v>47</v>
      </c>
      <c r="AX463" s="66"/>
      <c r="AY463" s="66"/>
      <c r="AZ463" s="66"/>
      <c r="BA463" s="66"/>
      <c r="BB463" s="66"/>
      <c r="BC463" s="66"/>
      <c r="BD463" s="66"/>
      <c r="BE463" s="66"/>
      <c r="BF463" s="66"/>
      <c r="BG463" s="66"/>
      <c r="BH463" s="66"/>
      <c r="BI463" s="66"/>
      <c r="BJ463" s="66"/>
      <c r="BK463" s="66"/>
      <c r="BL463" s="66"/>
      <c r="BM463" s="66"/>
      <c r="BN463" s="66"/>
      <c r="BO463" s="66"/>
      <c r="BP463" s="66"/>
      <c r="BQ463" s="66"/>
      <c r="BR463" s="66"/>
      <c r="BS463" s="66"/>
      <c r="BT463" s="66"/>
      <c r="BU463" s="66"/>
      <c r="BV463" s="66"/>
      <c r="BW463" s="66"/>
      <c r="BX463" s="66"/>
      <c r="BY463" s="66"/>
      <c r="BZ463" s="66"/>
      <c r="CA463" s="66"/>
      <c r="CB463" s="66"/>
      <c r="CC463" s="66"/>
      <c r="CD463" s="66"/>
      <c r="CE463" s="66"/>
      <c r="CF463" s="66"/>
      <c r="CG463" s="66"/>
      <c r="CH463" s="66"/>
      <c r="CI463" s="66"/>
      <c r="CJ463" s="66"/>
      <c r="CK463" s="66"/>
      <c r="CL463" s="66"/>
      <c r="CM463" s="66"/>
      <c r="CN463" s="66"/>
      <c r="CO463" s="66"/>
      <c r="CP463" s="66"/>
      <c r="CQ463" s="66"/>
      <c r="CR463" s="66"/>
      <c r="CS463" s="66"/>
      <c r="CT463" s="66"/>
      <c r="CU463" s="66"/>
      <c r="CV463" s="66"/>
      <c r="CW463" s="66"/>
      <c r="CX463" s="66"/>
      <c r="CY463" s="66"/>
      <c r="CZ463" s="66"/>
      <c r="DA463" s="66"/>
      <c r="DB463" s="66"/>
      <c r="DC463" s="66"/>
      <c r="DD463" s="66"/>
      <c r="DE463" s="66"/>
      <c r="DF463" s="66"/>
      <c r="DG463" s="66"/>
      <c r="DH463" s="66"/>
      <c r="DI463" s="66"/>
      <c r="DJ463" s="66"/>
      <c r="DK463" s="66"/>
      <c r="DL463" s="66"/>
      <c r="DM463" s="66"/>
      <c r="DN463" s="66"/>
      <c r="DO463" s="66"/>
      <c r="DP463" s="66"/>
    </row>
    <row r="464" spans="2:120" x14ac:dyDescent="0.25">
      <c r="AX464" s="66"/>
      <c r="AY464" s="66"/>
      <c r="AZ464" s="66"/>
      <c r="BA464" s="66"/>
      <c r="BB464" s="66"/>
      <c r="BC464" s="66"/>
      <c r="BD464" s="66"/>
      <c r="BE464" s="66"/>
      <c r="BF464" s="66"/>
      <c r="BG464" s="66"/>
      <c r="BH464" s="66"/>
      <c r="BI464" s="66"/>
      <c r="BJ464" s="66"/>
      <c r="BK464" s="66"/>
      <c r="BL464" s="66"/>
      <c r="BM464" s="66"/>
      <c r="BN464" s="66"/>
      <c r="BO464" s="66"/>
      <c r="BP464" s="66"/>
      <c r="BQ464" s="66"/>
      <c r="BR464" s="66"/>
      <c r="BS464" s="66"/>
      <c r="BT464" s="66"/>
      <c r="BU464" s="66"/>
      <c r="BV464" s="66"/>
      <c r="BW464" s="66"/>
      <c r="BX464" s="66"/>
      <c r="BY464" s="66"/>
      <c r="BZ464" s="66"/>
      <c r="CA464" s="66"/>
      <c r="CB464" s="66"/>
      <c r="CC464" s="66"/>
      <c r="CD464" s="66"/>
      <c r="CE464" s="66"/>
      <c r="CF464" s="66"/>
      <c r="CG464" s="66"/>
      <c r="CH464" s="66"/>
      <c r="CI464" s="66"/>
      <c r="CJ464" s="66"/>
      <c r="CK464" s="66"/>
      <c r="CL464" s="66"/>
      <c r="CM464" s="66"/>
      <c r="CN464" s="66"/>
      <c r="CO464" s="66"/>
      <c r="CP464" s="66"/>
      <c r="CQ464" s="66"/>
      <c r="CR464" s="66"/>
      <c r="CS464" s="66"/>
      <c r="CT464" s="66"/>
      <c r="CU464" s="66"/>
      <c r="CV464" s="66"/>
      <c r="CW464" s="66"/>
      <c r="CX464" s="66"/>
      <c r="CY464" s="66"/>
      <c r="CZ464" s="66"/>
      <c r="DA464" s="66"/>
      <c r="DB464" s="66"/>
      <c r="DC464" s="66"/>
      <c r="DD464" s="66"/>
      <c r="DE464" s="66"/>
      <c r="DF464" s="66"/>
      <c r="DG464" s="66"/>
      <c r="DH464" s="66"/>
      <c r="DI464" s="66"/>
      <c r="DJ464" s="66"/>
      <c r="DK464" s="66"/>
      <c r="DL464" s="66"/>
      <c r="DM464" s="66"/>
      <c r="DN464" s="66"/>
      <c r="DO464" s="66"/>
      <c r="DP464" s="66"/>
    </row>
    <row r="465" spans="50:120" x14ac:dyDescent="0.25">
      <c r="AX465" s="66"/>
      <c r="AY465" s="66"/>
      <c r="AZ465" s="66"/>
      <c r="BA465" s="66"/>
      <c r="BB465" s="66"/>
      <c r="BC465" s="66"/>
      <c r="BD465" s="66"/>
      <c r="BE465" s="66"/>
      <c r="BF465" s="66"/>
      <c r="BG465" s="66"/>
      <c r="BH465" s="66"/>
      <c r="BI465" s="66"/>
      <c r="BJ465" s="66"/>
      <c r="BK465" s="66"/>
      <c r="BL465" s="66"/>
      <c r="BM465" s="66"/>
      <c r="BN465" s="66"/>
      <c r="BO465" s="66"/>
      <c r="BP465" s="66"/>
      <c r="BQ465" s="66"/>
      <c r="BR465" s="66"/>
      <c r="BS465" s="66"/>
      <c r="BT465" s="66"/>
      <c r="BU465" s="66"/>
      <c r="BV465" s="66"/>
      <c r="BW465" s="66"/>
      <c r="BX465" s="66"/>
      <c r="BY465" s="66"/>
      <c r="BZ465" s="66"/>
      <c r="CA465" s="66"/>
      <c r="CB465" s="66"/>
      <c r="CC465" s="66"/>
      <c r="CD465" s="66"/>
      <c r="CE465" s="66"/>
      <c r="CF465" s="66"/>
      <c r="CG465" s="66"/>
      <c r="CH465" s="66"/>
      <c r="CI465" s="66"/>
      <c r="CJ465" s="66"/>
      <c r="CK465" s="66"/>
      <c r="CL465" s="66"/>
      <c r="CM465" s="66"/>
      <c r="CN465" s="66"/>
      <c r="CO465" s="66"/>
      <c r="CP465" s="66"/>
      <c r="CQ465" s="66"/>
      <c r="CR465" s="66"/>
      <c r="CS465" s="66"/>
      <c r="CT465" s="66"/>
      <c r="CU465" s="66"/>
      <c r="CV465" s="66"/>
      <c r="CW465" s="66"/>
      <c r="CX465" s="66"/>
      <c r="CY465" s="66"/>
      <c r="CZ465" s="66"/>
      <c r="DA465" s="66"/>
      <c r="DB465" s="66"/>
      <c r="DC465" s="66"/>
      <c r="DD465" s="66"/>
      <c r="DE465" s="66"/>
      <c r="DF465" s="66"/>
      <c r="DG465" s="66"/>
      <c r="DH465" s="66"/>
      <c r="DI465" s="66"/>
      <c r="DJ465" s="66"/>
      <c r="DK465" s="66"/>
      <c r="DL465" s="66"/>
      <c r="DM465" s="66"/>
      <c r="DN465" s="66"/>
      <c r="DO465" s="66"/>
      <c r="DP465" s="66"/>
    </row>
    <row r="466" spans="50:120" x14ac:dyDescent="0.25">
      <c r="AX466" s="66"/>
      <c r="AY466" s="66"/>
      <c r="AZ466" s="66"/>
      <c r="BA466" s="66"/>
      <c r="BB466" s="66"/>
      <c r="BC466" s="66"/>
      <c r="BD466" s="66"/>
      <c r="BE466" s="66"/>
      <c r="BF466" s="66"/>
      <c r="BG466" s="66"/>
      <c r="BH466" s="66"/>
      <c r="BI466" s="66"/>
      <c r="BJ466" s="66"/>
      <c r="BK466" s="66"/>
      <c r="BL466" s="66"/>
      <c r="BM466" s="66"/>
      <c r="BN466" s="66"/>
      <c r="BO466" s="66"/>
      <c r="BP466" s="66"/>
      <c r="BQ466" s="66"/>
      <c r="BR466" s="66"/>
      <c r="BS466" s="66"/>
      <c r="BT466" s="66"/>
      <c r="BU466" s="66"/>
      <c r="BV466" s="66"/>
      <c r="BW466" s="66"/>
      <c r="BX466" s="66"/>
      <c r="BY466" s="66"/>
      <c r="BZ466" s="66"/>
      <c r="CA466" s="66"/>
      <c r="CB466" s="66"/>
      <c r="CC466" s="66"/>
      <c r="CD466" s="66"/>
      <c r="CE466" s="66"/>
      <c r="CF466" s="66"/>
      <c r="CG466" s="66"/>
      <c r="CH466" s="66"/>
      <c r="CI466" s="66"/>
      <c r="CJ466" s="66"/>
      <c r="CK466" s="66"/>
      <c r="CL466" s="66"/>
      <c r="CM466" s="66"/>
      <c r="CN466" s="66"/>
      <c r="CO466" s="66"/>
      <c r="CP466" s="66"/>
      <c r="CQ466" s="66"/>
      <c r="CR466" s="66"/>
      <c r="CS466" s="66"/>
      <c r="CT466" s="66"/>
      <c r="CU466" s="66"/>
      <c r="CV466" s="66"/>
      <c r="CW466" s="66"/>
      <c r="CX466" s="66"/>
      <c r="CY466" s="66"/>
      <c r="CZ466" s="66"/>
      <c r="DA466" s="66"/>
      <c r="DB466" s="66"/>
      <c r="DC466" s="66"/>
      <c r="DD466" s="66"/>
      <c r="DE466" s="66"/>
      <c r="DF466" s="66"/>
      <c r="DG466" s="66"/>
      <c r="DH466" s="66"/>
      <c r="DI466" s="66"/>
      <c r="DJ466" s="66"/>
      <c r="DK466" s="66"/>
      <c r="DL466" s="66"/>
      <c r="DM466" s="66"/>
      <c r="DN466" s="66"/>
      <c r="DO466" s="66"/>
      <c r="DP466" s="66"/>
    </row>
    <row r="467" spans="50:120" x14ac:dyDescent="0.25">
      <c r="AX467" s="66"/>
      <c r="AY467" s="66"/>
      <c r="AZ467" s="66"/>
      <c r="BA467" s="66"/>
      <c r="BB467" s="66"/>
      <c r="BC467" s="66"/>
      <c r="BD467" s="66"/>
      <c r="BE467" s="66"/>
      <c r="BF467" s="66"/>
      <c r="BG467" s="66"/>
      <c r="BH467" s="66"/>
      <c r="BI467" s="66"/>
      <c r="BJ467" s="66"/>
      <c r="BK467" s="66"/>
      <c r="BL467" s="66"/>
      <c r="BM467" s="66"/>
      <c r="BN467" s="66"/>
      <c r="BO467" s="66"/>
      <c r="BP467" s="66"/>
      <c r="BQ467" s="66"/>
      <c r="BR467" s="66"/>
      <c r="BS467" s="66"/>
      <c r="BT467" s="66"/>
      <c r="BU467" s="66"/>
      <c r="BV467" s="66"/>
      <c r="BW467" s="66"/>
      <c r="BX467" s="66"/>
      <c r="BY467" s="66"/>
      <c r="BZ467" s="66"/>
      <c r="CA467" s="66"/>
      <c r="CB467" s="66"/>
      <c r="CC467" s="66"/>
      <c r="CD467" s="66"/>
      <c r="CE467" s="66"/>
      <c r="CF467" s="66"/>
      <c r="CG467" s="66"/>
      <c r="CH467" s="66"/>
      <c r="CI467" s="66"/>
      <c r="CJ467" s="66"/>
      <c r="CK467" s="66"/>
      <c r="CL467" s="66"/>
      <c r="CM467" s="66"/>
      <c r="CN467" s="66"/>
      <c r="CO467" s="66"/>
      <c r="CP467" s="66"/>
      <c r="CQ467" s="66"/>
      <c r="CR467" s="66"/>
      <c r="CS467" s="66"/>
      <c r="CT467" s="66"/>
      <c r="CU467" s="66"/>
      <c r="CV467" s="66"/>
      <c r="CW467" s="66"/>
      <c r="CX467" s="66"/>
      <c r="CY467" s="66"/>
      <c r="CZ467" s="66"/>
      <c r="DA467" s="66"/>
      <c r="DB467" s="66"/>
      <c r="DC467" s="66"/>
      <c r="DD467" s="66"/>
      <c r="DE467" s="66"/>
      <c r="DF467" s="66"/>
      <c r="DG467" s="66"/>
      <c r="DH467" s="66"/>
      <c r="DI467" s="66"/>
      <c r="DJ467" s="66"/>
      <c r="DK467" s="66"/>
      <c r="DL467" s="66"/>
      <c r="DM467" s="66"/>
      <c r="DN467" s="66"/>
      <c r="DO467" s="66"/>
      <c r="DP467" s="66"/>
    </row>
    <row r="468" spans="50:120" x14ac:dyDescent="0.25">
      <c r="AX468" s="66"/>
      <c r="AY468" s="66"/>
      <c r="AZ468" s="66"/>
      <c r="BA468" s="66"/>
      <c r="BB468" s="66"/>
      <c r="BC468" s="66"/>
      <c r="BD468" s="66"/>
      <c r="BE468" s="66"/>
      <c r="BF468" s="66"/>
      <c r="BG468" s="66"/>
      <c r="BH468" s="66"/>
      <c r="BI468" s="66"/>
      <c r="BJ468" s="66"/>
      <c r="BK468" s="66"/>
      <c r="BL468" s="66"/>
      <c r="BM468" s="66"/>
      <c r="BN468" s="66"/>
      <c r="BO468" s="66"/>
      <c r="BP468" s="66"/>
      <c r="BQ468" s="66"/>
      <c r="BR468" s="66"/>
      <c r="BS468" s="66"/>
      <c r="BT468" s="66"/>
      <c r="BU468" s="66"/>
      <c r="BV468" s="66"/>
      <c r="BW468" s="66"/>
      <c r="BX468" s="66"/>
      <c r="BY468" s="66"/>
      <c r="BZ468" s="66"/>
      <c r="CA468" s="66"/>
      <c r="CB468" s="66"/>
      <c r="CC468" s="66"/>
      <c r="CD468" s="66"/>
      <c r="CE468" s="66"/>
      <c r="CF468" s="66"/>
      <c r="CG468" s="66"/>
      <c r="CH468" s="66"/>
      <c r="CI468" s="66"/>
      <c r="CJ468" s="66"/>
      <c r="CK468" s="66"/>
      <c r="CL468" s="66"/>
      <c r="CM468" s="66"/>
      <c r="CN468" s="66"/>
      <c r="CO468" s="66"/>
      <c r="CP468" s="66"/>
      <c r="CQ468" s="66"/>
      <c r="CR468" s="66"/>
      <c r="CS468" s="66"/>
      <c r="CT468" s="66"/>
      <c r="CU468" s="66"/>
      <c r="CV468" s="66"/>
      <c r="CW468" s="66"/>
      <c r="CX468" s="66"/>
      <c r="CY468" s="66"/>
      <c r="CZ468" s="66"/>
      <c r="DA468" s="66"/>
      <c r="DB468" s="66"/>
      <c r="DC468" s="66"/>
      <c r="DD468" s="66"/>
      <c r="DE468" s="66"/>
      <c r="DF468" s="66"/>
      <c r="DG468" s="66"/>
      <c r="DH468" s="66"/>
      <c r="DI468" s="66"/>
      <c r="DJ468" s="66"/>
      <c r="DK468" s="66"/>
      <c r="DL468" s="66"/>
      <c r="DM468" s="66"/>
      <c r="DN468" s="66"/>
      <c r="DO468" s="66"/>
      <c r="DP468" s="66"/>
    </row>
    <row r="469" spans="50:120" x14ac:dyDescent="0.25">
      <c r="AX469" s="66"/>
      <c r="AY469" s="66"/>
      <c r="AZ469" s="66"/>
      <c r="BA469" s="66"/>
      <c r="BB469" s="66"/>
      <c r="BC469" s="66"/>
      <c r="BD469" s="66"/>
      <c r="BE469" s="66"/>
      <c r="BF469" s="66"/>
      <c r="BG469" s="66"/>
      <c r="BH469" s="66"/>
      <c r="BI469" s="66"/>
      <c r="BJ469" s="66"/>
      <c r="BK469" s="66"/>
      <c r="BL469" s="66"/>
      <c r="BM469" s="66"/>
      <c r="BN469" s="66"/>
      <c r="BO469" s="66"/>
      <c r="BP469" s="66"/>
      <c r="BQ469" s="66"/>
      <c r="BR469" s="66"/>
      <c r="BS469" s="66"/>
      <c r="BT469" s="66"/>
      <c r="BU469" s="66"/>
      <c r="BV469" s="66"/>
      <c r="BW469" s="66"/>
      <c r="BX469" s="66"/>
      <c r="BY469" s="66"/>
      <c r="BZ469" s="66"/>
      <c r="CA469" s="66"/>
      <c r="CB469" s="66"/>
      <c r="CC469" s="66"/>
      <c r="CD469" s="66"/>
      <c r="CE469" s="66"/>
      <c r="CF469" s="66"/>
      <c r="CG469" s="66"/>
      <c r="CH469" s="66"/>
      <c r="CI469" s="66"/>
      <c r="CJ469" s="66"/>
      <c r="CK469" s="66"/>
      <c r="CL469" s="66"/>
      <c r="CM469" s="66"/>
      <c r="CN469" s="66"/>
      <c r="CO469" s="66"/>
      <c r="CP469" s="66"/>
      <c r="CQ469" s="66"/>
      <c r="CR469" s="66"/>
      <c r="CS469" s="66"/>
      <c r="CT469" s="66"/>
      <c r="CU469" s="66"/>
      <c r="CV469" s="66"/>
      <c r="CW469" s="66"/>
      <c r="CX469" s="66"/>
      <c r="CY469" s="66"/>
      <c r="CZ469" s="66"/>
      <c r="DA469" s="66"/>
      <c r="DB469" s="66"/>
      <c r="DC469" s="66"/>
      <c r="DD469" s="66"/>
      <c r="DE469" s="66"/>
      <c r="DF469" s="66"/>
      <c r="DG469" s="66"/>
      <c r="DH469" s="66"/>
      <c r="DI469" s="66"/>
      <c r="DJ469" s="66"/>
      <c r="DK469" s="66"/>
      <c r="DL469" s="66"/>
      <c r="DM469" s="66"/>
      <c r="DN469" s="66"/>
      <c r="DO469" s="66"/>
      <c r="DP469" s="66"/>
    </row>
    <row r="470" spans="50:120" x14ac:dyDescent="0.25">
      <c r="AX470" s="66"/>
      <c r="AY470" s="66"/>
      <c r="AZ470" s="66"/>
      <c r="BA470" s="66"/>
      <c r="BB470" s="66"/>
      <c r="BC470" s="66"/>
      <c r="BD470" s="66"/>
      <c r="BE470" s="66"/>
      <c r="BF470" s="66"/>
      <c r="BG470" s="66"/>
      <c r="BH470" s="66"/>
      <c r="BI470" s="66"/>
      <c r="BJ470" s="66"/>
      <c r="BK470" s="66"/>
      <c r="BL470" s="66"/>
      <c r="BM470" s="66"/>
      <c r="BN470" s="66"/>
      <c r="BO470" s="66"/>
      <c r="BP470" s="66"/>
      <c r="BQ470" s="66"/>
      <c r="BR470" s="66"/>
      <c r="BS470" s="66"/>
      <c r="BT470" s="66"/>
      <c r="BU470" s="66"/>
      <c r="BV470" s="66"/>
      <c r="BW470" s="66"/>
      <c r="BX470" s="66"/>
      <c r="BY470" s="66"/>
      <c r="BZ470" s="66"/>
      <c r="CA470" s="66"/>
      <c r="CB470" s="66"/>
      <c r="CC470" s="66"/>
      <c r="CD470" s="66"/>
      <c r="CE470" s="66"/>
      <c r="CF470" s="66"/>
      <c r="CG470" s="66"/>
      <c r="CH470" s="66"/>
      <c r="CI470" s="66"/>
      <c r="CJ470" s="66"/>
      <c r="CK470" s="66"/>
      <c r="CL470" s="66"/>
      <c r="CM470" s="66"/>
      <c r="CN470" s="66"/>
      <c r="CO470" s="66"/>
      <c r="CP470" s="66"/>
      <c r="CQ470" s="66"/>
      <c r="CR470" s="66"/>
      <c r="CS470" s="66"/>
      <c r="CT470" s="66"/>
      <c r="CU470" s="66"/>
      <c r="CV470" s="66"/>
      <c r="CW470" s="66"/>
      <c r="CX470" s="66"/>
      <c r="CY470" s="66"/>
      <c r="CZ470" s="66"/>
      <c r="DA470" s="66"/>
      <c r="DB470" s="66"/>
      <c r="DC470" s="66"/>
      <c r="DD470" s="66"/>
      <c r="DE470" s="66"/>
      <c r="DF470" s="66"/>
      <c r="DG470" s="66"/>
      <c r="DH470" s="66"/>
      <c r="DI470" s="66"/>
      <c r="DJ470" s="66"/>
      <c r="DK470" s="66"/>
      <c r="DL470" s="66"/>
      <c r="DM470" s="66"/>
      <c r="DN470" s="66"/>
      <c r="DO470" s="66"/>
      <c r="DP470" s="66"/>
    </row>
    <row r="471" spans="50:120" x14ac:dyDescent="0.25">
      <c r="AX471" s="66"/>
      <c r="AY471" s="66"/>
      <c r="AZ471" s="66"/>
      <c r="BA471" s="66"/>
      <c r="BB471" s="66"/>
      <c r="BC471" s="66"/>
      <c r="BD471" s="66"/>
      <c r="BE471" s="66"/>
      <c r="BF471" s="66"/>
      <c r="BG471" s="66"/>
      <c r="BH471" s="66"/>
      <c r="BI471" s="66"/>
      <c r="BJ471" s="66"/>
      <c r="BK471" s="66"/>
      <c r="BL471" s="66"/>
      <c r="BM471" s="66"/>
      <c r="BN471" s="66"/>
      <c r="BO471" s="66"/>
      <c r="BP471" s="66"/>
      <c r="BQ471" s="66"/>
      <c r="BR471" s="66"/>
      <c r="BS471" s="66"/>
      <c r="BT471" s="66"/>
      <c r="BU471" s="66"/>
      <c r="BV471" s="66"/>
      <c r="BW471" s="66"/>
      <c r="BX471" s="66"/>
      <c r="BY471" s="66"/>
      <c r="BZ471" s="66"/>
      <c r="CA471" s="66"/>
      <c r="CB471" s="66"/>
      <c r="CC471" s="66"/>
      <c r="CD471" s="66"/>
      <c r="CE471" s="66"/>
      <c r="CF471" s="66"/>
      <c r="CG471" s="66"/>
      <c r="CH471" s="66"/>
      <c r="CI471" s="66"/>
      <c r="CJ471" s="66"/>
      <c r="CK471" s="66"/>
      <c r="CL471" s="66"/>
      <c r="CM471" s="66"/>
      <c r="CN471" s="66"/>
      <c r="CO471" s="66"/>
      <c r="CP471" s="66"/>
      <c r="CQ471" s="66"/>
      <c r="CR471" s="66"/>
      <c r="CS471" s="66"/>
      <c r="CT471" s="66"/>
      <c r="CU471" s="66"/>
      <c r="CV471" s="66"/>
      <c r="CW471" s="66"/>
      <c r="CX471" s="66"/>
      <c r="CY471" s="66"/>
      <c r="CZ471" s="66"/>
      <c r="DA471" s="66"/>
      <c r="DB471" s="66"/>
      <c r="DC471" s="66"/>
      <c r="DD471" s="66"/>
      <c r="DE471" s="66"/>
      <c r="DF471" s="66"/>
      <c r="DG471" s="66"/>
      <c r="DH471" s="66"/>
      <c r="DI471" s="66"/>
      <c r="DJ471" s="66"/>
      <c r="DK471" s="66"/>
      <c r="DL471" s="66"/>
      <c r="DM471" s="66"/>
      <c r="DN471" s="66"/>
      <c r="DO471" s="66"/>
      <c r="DP471" s="66"/>
    </row>
    <row r="472" spans="50:120" x14ac:dyDescent="0.25">
      <c r="AX472" s="66"/>
      <c r="AY472" s="66"/>
      <c r="AZ472" s="66"/>
      <c r="BA472" s="66"/>
      <c r="BB472" s="66"/>
      <c r="BC472" s="66"/>
      <c r="BD472" s="66"/>
      <c r="BE472" s="66"/>
      <c r="BF472" s="66"/>
      <c r="BG472" s="66"/>
      <c r="BH472" s="66"/>
      <c r="BI472" s="66"/>
      <c r="BJ472" s="66"/>
      <c r="BK472" s="66"/>
      <c r="BL472" s="66"/>
      <c r="BM472" s="66"/>
      <c r="BN472" s="66"/>
      <c r="BO472" s="66"/>
      <c r="BP472" s="66"/>
      <c r="BQ472" s="66"/>
      <c r="BR472" s="66"/>
      <c r="BS472" s="66"/>
      <c r="BT472" s="66"/>
      <c r="BU472" s="66"/>
      <c r="BV472" s="66"/>
      <c r="BW472" s="66"/>
      <c r="BX472" s="66"/>
      <c r="BY472" s="66"/>
      <c r="BZ472" s="66"/>
      <c r="CA472" s="66"/>
      <c r="CB472" s="66"/>
      <c r="CC472" s="66"/>
      <c r="CD472" s="66"/>
      <c r="CE472" s="66"/>
      <c r="CF472" s="66"/>
      <c r="CG472" s="66"/>
      <c r="CH472" s="66"/>
      <c r="CI472" s="66"/>
      <c r="CJ472" s="66"/>
      <c r="CK472" s="66"/>
      <c r="CL472" s="66"/>
      <c r="CM472" s="66"/>
      <c r="CN472" s="66"/>
      <c r="CO472" s="66"/>
      <c r="CP472" s="66"/>
      <c r="CQ472" s="66"/>
      <c r="CR472" s="66"/>
      <c r="CS472" s="66"/>
      <c r="CT472" s="66"/>
      <c r="CU472" s="66"/>
      <c r="CV472" s="66"/>
      <c r="CW472" s="66"/>
      <c r="CX472" s="66"/>
      <c r="CY472" s="66"/>
      <c r="CZ472" s="66"/>
      <c r="DA472" s="66"/>
      <c r="DB472" s="66"/>
      <c r="DC472" s="66"/>
      <c r="DD472" s="66"/>
      <c r="DE472" s="66"/>
      <c r="DF472" s="66"/>
      <c r="DG472" s="66"/>
      <c r="DH472" s="66"/>
      <c r="DI472" s="66"/>
      <c r="DJ472" s="66"/>
      <c r="DK472" s="66"/>
      <c r="DL472" s="66"/>
      <c r="DM472" s="66"/>
      <c r="DN472" s="66"/>
      <c r="DO472" s="66"/>
      <c r="DP472" s="66"/>
    </row>
    <row r="473" spans="50:120" x14ac:dyDescent="0.25">
      <c r="AX473" s="66"/>
      <c r="AY473" s="66"/>
      <c r="AZ473" s="66"/>
      <c r="BA473" s="66"/>
      <c r="BB473" s="66"/>
      <c r="BC473" s="66"/>
      <c r="BD473" s="66"/>
      <c r="BE473" s="66"/>
      <c r="BF473" s="66"/>
      <c r="BG473" s="66"/>
      <c r="BH473" s="66"/>
      <c r="BI473" s="66"/>
      <c r="BJ473" s="66"/>
      <c r="BK473" s="66"/>
      <c r="BL473" s="66"/>
      <c r="BM473" s="66"/>
      <c r="BN473" s="66"/>
      <c r="BO473" s="66"/>
      <c r="BP473" s="66"/>
      <c r="BQ473" s="66"/>
      <c r="BR473" s="66"/>
      <c r="BS473" s="66"/>
      <c r="BT473" s="66"/>
      <c r="BU473" s="66"/>
      <c r="BV473" s="66"/>
      <c r="BW473" s="66"/>
      <c r="BX473" s="66"/>
      <c r="BY473" s="66"/>
      <c r="BZ473" s="66"/>
      <c r="CA473" s="66"/>
      <c r="CB473" s="66"/>
      <c r="CC473" s="66"/>
      <c r="CD473" s="66"/>
      <c r="CE473" s="66"/>
      <c r="CF473" s="66"/>
      <c r="CG473" s="66"/>
      <c r="CH473" s="66"/>
      <c r="CI473" s="66"/>
      <c r="CJ473" s="66"/>
      <c r="CK473" s="66"/>
      <c r="CL473" s="66"/>
      <c r="CM473" s="66"/>
      <c r="CN473" s="66"/>
      <c r="CO473" s="66"/>
      <c r="CP473" s="66"/>
      <c r="CQ473" s="66"/>
      <c r="CR473" s="66"/>
      <c r="CS473" s="66"/>
      <c r="CT473" s="66"/>
      <c r="CU473" s="66"/>
      <c r="CV473" s="66"/>
      <c r="CW473" s="66"/>
      <c r="CX473" s="66"/>
      <c r="CY473" s="66"/>
      <c r="CZ473" s="66"/>
      <c r="DA473" s="66"/>
      <c r="DB473" s="66"/>
      <c r="DC473" s="66"/>
      <c r="DD473" s="66"/>
      <c r="DE473" s="66"/>
      <c r="DF473" s="66"/>
      <c r="DG473" s="66"/>
      <c r="DH473" s="66"/>
      <c r="DI473" s="66"/>
      <c r="DJ473" s="66"/>
      <c r="DK473" s="66"/>
      <c r="DL473" s="66"/>
      <c r="DM473" s="66"/>
      <c r="DN473" s="66"/>
      <c r="DO473" s="66"/>
      <c r="DP473" s="66"/>
    </row>
    <row r="474" spans="50:120" x14ac:dyDescent="0.25">
      <c r="AX474" s="66"/>
      <c r="AY474" s="66"/>
      <c r="AZ474" s="66"/>
      <c r="BA474" s="66"/>
      <c r="BB474" s="66"/>
      <c r="BC474" s="66"/>
      <c r="BD474" s="66"/>
      <c r="BE474" s="66"/>
      <c r="BF474" s="66"/>
      <c r="BG474" s="66"/>
      <c r="BH474" s="66"/>
      <c r="BI474" s="66"/>
      <c r="BJ474" s="66"/>
      <c r="BK474" s="66"/>
      <c r="BL474" s="66"/>
      <c r="BM474" s="66"/>
      <c r="BN474" s="66"/>
      <c r="BO474" s="66"/>
      <c r="BP474" s="66"/>
      <c r="BQ474" s="66"/>
      <c r="BR474" s="66"/>
      <c r="BS474" s="66"/>
      <c r="BT474" s="66"/>
      <c r="BU474" s="66"/>
      <c r="BV474" s="66"/>
      <c r="BW474" s="66"/>
      <c r="BX474" s="66"/>
      <c r="BY474" s="66"/>
      <c r="BZ474" s="66"/>
      <c r="CA474" s="66"/>
      <c r="CB474" s="66"/>
      <c r="CC474" s="66"/>
      <c r="CD474" s="66"/>
      <c r="CE474" s="66"/>
      <c r="CF474" s="66"/>
      <c r="CG474" s="66"/>
      <c r="CH474" s="66"/>
      <c r="CI474" s="66"/>
      <c r="CJ474" s="66"/>
      <c r="CK474" s="66"/>
      <c r="CL474" s="66"/>
      <c r="CM474" s="66"/>
      <c r="CN474" s="66"/>
      <c r="CO474" s="66"/>
      <c r="CP474" s="66"/>
      <c r="CQ474" s="66"/>
      <c r="CR474" s="66"/>
      <c r="CS474" s="66"/>
      <c r="CT474" s="66"/>
      <c r="CU474" s="66"/>
      <c r="CV474" s="66"/>
      <c r="CW474" s="66"/>
      <c r="CX474" s="66"/>
      <c r="CY474" s="66"/>
      <c r="CZ474" s="66"/>
      <c r="DA474" s="66"/>
      <c r="DB474" s="66"/>
      <c r="DC474" s="66"/>
      <c r="DD474" s="66"/>
      <c r="DE474" s="66"/>
      <c r="DF474" s="66"/>
      <c r="DG474" s="66"/>
      <c r="DH474" s="66"/>
      <c r="DI474" s="66"/>
      <c r="DJ474" s="66"/>
      <c r="DK474" s="66"/>
      <c r="DL474" s="66"/>
      <c r="DM474" s="66"/>
      <c r="DN474" s="66"/>
      <c r="DO474" s="66"/>
      <c r="DP474" s="66"/>
    </row>
    <row r="475" spans="50:120" x14ac:dyDescent="0.25">
      <c r="AX475" s="66"/>
      <c r="AY475" s="66"/>
      <c r="AZ475" s="66"/>
      <c r="BA475" s="66"/>
      <c r="BB475" s="66"/>
      <c r="BC475" s="66"/>
      <c r="BD475" s="66"/>
      <c r="BE475" s="66"/>
      <c r="BF475" s="66"/>
      <c r="BG475" s="66"/>
      <c r="BH475" s="66"/>
      <c r="BI475" s="66"/>
      <c r="BJ475" s="66"/>
      <c r="BK475" s="66"/>
      <c r="BL475" s="66"/>
      <c r="BM475" s="66"/>
      <c r="BN475" s="66"/>
      <c r="BO475" s="66"/>
      <c r="BP475" s="66"/>
      <c r="BQ475" s="66"/>
      <c r="BR475" s="66"/>
      <c r="BS475" s="66"/>
      <c r="BT475" s="66"/>
      <c r="BU475" s="66"/>
      <c r="BV475" s="66"/>
      <c r="BW475" s="66"/>
      <c r="BX475" s="66"/>
      <c r="BY475" s="66"/>
      <c r="BZ475" s="66"/>
      <c r="CA475" s="66"/>
      <c r="CB475" s="66"/>
      <c r="CC475" s="66"/>
      <c r="CD475" s="66"/>
      <c r="CE475" s="66"/>
      <c r="CF475" s="66"/>
      <c r="CG475" s="66"/>
      <c r="CH475" s="66"/>
      <c r="CI475" s="66"/>
      <c r="CJ475" s="66"/>
      <c r="CK475" s="66"/>
      <c r="CL475" s="66"/>
      <c r="CM475" s="66"/>
      <c r="CN475" s="66"/>
      <c r="CO475" s="66"/>
      <c r="CP475" s="66"/>
      <c r="CQ475" s="66"/>
      <c r="CR475" s="66"/>
      <c r="CS475" s="66"/>
      <c r="CT475" s="66"/>
      <c r="CU475" s="66"/>
      <c r="CV475" s="66"/>
      <c r="CW475" s="66"/>
      <c r="CX475" s="66"/>
      <c r="CY475" s="66"/>
      <c r="CZ475" s="66"/>
      <c r="DA475" s="66"/>
      <c r="DB475" s="66"/>
      <c r="DC475" s="66"/>
      <c r="DD475" s="66"/>
      <c r="DE475" s="66"/>
      <c r="DF475" s="66"/>
      <c r="DG475" s="66"/>
      <c r="DH475" s="66"/>
      <c r="DI475" s="66"/>
      <c r="DJ475" s="66"/>
      <c r="DK475" s="66"/>
      <c r="DL475" s="66"/>
      <c r="DM475" s="66"/>
      <c r="DN475" s="66"/>
      <c r="DO475" s="66"/>
      <c r="DP475" s="66"/>
    </row>
    <row r="476" spans="50:120" x14ac:dyDescent="0.25">
      <c r="AX476" s="66"/>
      <c r="AY476" s="66"/>
      <c r="AZ476" s="66"/>
      <c r="BA476" s="66"/>
      <c r="BB476" s="66"/>
      <c r="BC476" s="66"/>
      <c r="BD476" s="66"/>
      <c r="BE476" s="66"/>
      <c r="BF476" s="66"/>
      <c r="BG476" s="66"/>
      <c r="BH476" s="66"/>
      <c r="BI476" s="66"/>
      <c r="BJ476" s="66"/>
      <c r="BK476" s="66"/>
      <c r="BL476" s="66"/>
      <c r="BM476" s="66"/>
      <c r="BN476" s="66"/>
      <c r="BO476" s="66"/>
      <c r="BP476" s="66"/>
      <c r="BQ476" s="66"/>
      <c r="BR476" s="66"/>
      <c r="BS476" s="66"/>
      <c r="BT476" s="66"/>
      <c r="BU476" s="66"/>
      <c r="BV476" s="66"/>
      <c r="BW476" s="66"/>
      <c r="BX476" s="66"/>
      <c r="BY476" s="66"/>
      <c r="BZ476" s="66"/>
      <c r="CA476" s="66"/>
      <c r="CB476" s="66"/>
      <c r="CC476" s="66"/>
      <c r="CD476" s="66"/>
      <c r="CE476" s="66"/>
      <c r="CF476" s="66"/>
      <c r="CG476" s="66"/>
      <c r="CH476" s="66"/>
      <c r="CI476" s="66"/>
      <c r="CJ476" s="66"/>
      <c r="CK476" s="66"/>
      <c r="CL476" s="66"/>
      <c r="CM476" s="66"/>
      <c r="CN476" s="66"/>
      <c r="CO476" s="66"/>
      <c r="CP476" s="66"/>
      <c r="CQ476" s="66"/>
      <c r="CR476" s="66"/>
      <c r="CS476" s="66"/>
      <c r="CT476" s="66"/>
      <c r="CU476" s="66"/>
      <c r="CV476" s="66"/>
      <c r="CW476" s="66"/>
      <c r="CX476" s="66"/>
      <c r="CY476" s="66"/>
      <c r="CZ476" s="66"/>
      <c r="DA476" s="66"/>
      <c r="DB476" s="66"/>
      <c r="DC476" s="66"/>
      <c r="DD476" s="66"/>
      <c r="DE476" s="66"/>
      <c r="DF476" s="66"/>
      <c r="DG476" s="66"/>
      <c r="DH476" s="66"/>
      <c r="DI476" s="66"/>
      <c r="DJ476" s="66"/>
      <c r="DK476" s="66"/>
      <c r="DL476" s="66"/>
      <c r="DM476" s="66"/>
      <c r="DN476" s="66"/>
      <c r="DO476" s="66"/>
      <c r="DP476" s="66"/>
    </row>
    <row r="477" spans="50:120" x14ac:dyDescent="0.25">
      <c r="AX477" s="66"/>
      <c r="AY477" s="66"/>
      <c r="AZ477" s="66"/>
      <c r="BA477" s="66"/>
      <c r="BB477" s="66"/>
      <c r="BC477" s="66"/>
      <c r="BD477" s="66"/>
      <c r="BE477" s="66"/>
      <c r="BF477" s="66"/>
      <c r="BG477" s="66"/>
      <c r="BH477" s="66"/>
      <c r="BI477" s="66"/>
      <c r="BJ477" s="66"/>
      <c r="BK477" s="66"/>
      <c r="BL477" s="66"/>
      <c r="BM477" s="66"/>
      <c r="BN477" s="66"/>
      <c r="BO477" s="66"/>
      <c r="BP477" s="66"/>
      <c r="BQ477" s="66"/>
      <c r="BR477" s="66"/>
      <c r="BS477" s="66"/>
      <c r="BT477" s="66"/>
      <c r="BU477" s="66"/>
      <c r="BV477" s="66"/>
      <c r="BW477" s="66"/>
      <c r="BX477" s="66"/>
      <c r="BY477" s="66"/>
      <c r="BZ477" s="66"/>
      <c r="CA477" s="66"/>
      <c r="CB477" s="66"/>
      <c r="CC477" s="66"/>
      <c r="CD477" s="66"/>
      <c r="CE477" s="66"/>
      <c r="CF477" s="66"/>
      <c r="CG477" s="66"/>
      <c r="CH477" s="66"/>
      <c r="CI477" s="66"/>
      <c r="CJ477" s="66"/>
      <c r="CK477" s="66"/>
      <c r="CL477" s="66"/>
      <c r="CM477" s="66"/>
      <c r="CN477" s="66"/>
      <c r="CO477" s="66"/>
      <c r="CP477" s="66"/>
      <c r="CQ477" s="66"/>
      <c r="CR477" s="66"/>
      <c r="CS477" s="66"/>
      <c r="CT477" s="66"/>
      <c r="CU477" s="66"/>
      <c r="CV477" s="66"/>
      <c r="CW477" s="66"/>
      <c r="CX477" s="66"/>
      <c r="CY477" s="66"/>
      <c r="CZ477" s="66"/>
      <c r="DA477" s="66"/>
      <c r="DB477" s="66"/>
      <c r="DC477" s="66"/>
      <c r="DD477" s="66"/>
      <c r="DE477" s="66"/>
      <c r="DF477" s="66"/>
      <c r="DG477" s="66"/>
      <c r="DH477" s="66"/>
      <c r="DI477" s="66"/>
      <c r="DJ477" s="66"/>
      <c r="DK477" s="66"/>
      <c r="DL477" s="66"/>
      <c r="DM477" s="66"/>
      <c r="DN477" s="66"/>
      <c r="DO477" s="66"/>
      <c r="DP477" s="66"/>
    </row>
    <row r="478" spans="50:120" x14ac:dyDescent="0.25">
      <c r="AX478" s="66"/>
      <c r="AY478" s="66"/>
      <c r="AZ478" s="66"/>
      <c r="BA478" s="66"/>
      <c r="BB478" s="66"/>
      <c r="BC478" s="66"/>
      <c r="BD478" s="66"/>
      <c r="BE478" s="66"/>
      <c r="BF478" s="66"/>
      <c r="BG478" s="66"/>
      <c r="BH478" s="66"/>
      <c r="BI478" s="66"/>
      <c r="BJ478" s="66"/>
      <c r="BK478" s="66"/>
      <c r="BL478" s="66"/>
      <c r="BM478" s="66"/>
      <c r="BN478" s="66"/>
      <c r="BO478" s="66"/>
      <c r="BP478" s="66"/>
      <c r="BQ478" s="66"/>
      <c r="BR478" s="66"/>
      <c r="BS478" s="66"/>
      <c r="BT478" s="66"/>
      <c r="BU478" s="66"/>
      <c r="BV478" s="66"/>
      <c r="BW478" s="66"/>
      <c r="BX478" s="66"/>
      <c r="BY478" s="66"/>
      <c r="BZ478" s="66"/>
      <c r="CA478" s="66"/>
      <c r="CB478" s="66"/>
      <c r="CC478" s="66"/>
      <c r="CD478" s="66"/>
      <c r="CE478" s="66"/>
      <c r="CF478" s="66"/>
      <c r="CG478" s="66"/>
      <c r="CH478" s="66"/>
      <c r="CI478" s="66"/>
      <c r="CJ478" s="66"/>
      <c r="CK478" s="66"/>
      <c r="CL478" s="66"/>
      <c r="CM478" s="66"/>
      <c r="CN478" s="66"/>
      <c r="CO478" s="66"/>
      <c r="CP478" s="66"/>
      <c r="CQ478" s="66"/>
      <c r="CR478" s="66"/>
      <c r="CS478" s="66"/>
      <c r="CT478" s="66"/>
      <c r="CU478" s="66"/>
      <c r="CV478" s="66"/>
      <c r="CW478" s="66"/>
      <c r="CX478" s="66"/>
      <c r="CY478" s="66"/>
      <c r="CZ478" s="66"/>
      <c r="DA478" s="66"/>
      <c r="DB478" s="66"/>
      <c r="DC478" s="66"/>
      <c r="DD478" s="66"/>
      <c r="DE478" s="66"/>
      <c r="DF478" s="66"/>
      <c r="DG478" s="66"/>
      <c r="DH478" s="66"/>
      <c r="DI478" s="66"/>
      <c r="DJ478" s="66"/>
      <c r="DK478" s="66"/>
      <c r="DL478" s="66"/>
      <c r="DM478" s="66"/>
      <c r="DN478" s="66"/>
      <c r="DO478" s="66"/>
      <c r="DP478" s="66"/>
    </row>
    <row r="479" spans="50:120" x14ac:dyDescent="0.25">
      <c r="AX479" s="66"/>
      <c r="AY479" s="66"/>
      <c r="AZ479" s="66"/>
      <c r="BA479" s="66"/>
      <c r="BB479" s="66"/>
      <c r="BC479" s="66"/>
      <c r="BD479" s="66"/>
      <c r="BE479" s="66"/>
      <c r="BF479" s="66"/>
      <c r="BG479" s="66"/>
      <c r="BH479" s="66"/>
      <c r="BI479" s="66"/>
      <c r="BJ479" s="66"/>
      <c r="BK479" s="66"/>
      <c r="BL479" s="66"/>
      <c r="BM479" s="66"/>
      <c r="BN479" s="66"/>
      <c r="BO479" s="66"/>
      <c r="BP479" s="66"/>
      <c r="BQ479" s="66"/>
      <c r="BR479" s="66"/>
      <c r="BS479" s="66"/>
      <c r="BT479" s="66"/>
      <c r="BU479" s="66"/>
      <c r="BV479" s="66"/>
      <c r="BW479" s="66"/>
      <c r="BX479" s="66"/>
      <c r="BY479" s="66"/>
      <c r="BZ479" s="66"/>
      <c r="CA479" s="66"/>
      <c r="CB479" s="66"/>
      <c r="CC479" s="66"/>
      <c r="CD479" s="66"/>
      <c r="CE479" s="66"/>
      <c r="CF479" s="66"/>
      <c r="CG479" s="66"/>
      <c r="CH479" s="66"/>
      <c r="CI479" s="66"/>
      <c r="CJ479" s="66"/>
      <c r="CK479" s="66"/>
      <c r="CL479" s="66"/>
      <c r="CM479" s="66"/>
      <c r="CN479" s="66"/>
      <c r="CO479" s="66"/>
      <c r="CP479" s="66"/>
      <c r="CQ479" s="66"/>
      <c r="CR479" s="66"/>
      <c r="CS479" s="66"/>
      <c r="CT479" s="66"/>
      <c r="CU479" s="66"/>
      <c r="CV479" s="66"/>
      <c r="CW479" s="66"/>
      <c r="CX479" s="66"/>
      <c r="CY479" s="66"/>
      <c r="CZ479" s="66"/>
      <c r="DA479" s="66"/>
      <c r="DB479" s="66"/>
      <c r="DC479" s="66"/>
      <c r="DD479" s="66"/>
      <c r="DE479" s="66"/>
      <c r="DF479" s="66"/>
      <c r="DG479" s="66"/>
      <c r="DH479" s="66"/>
      <c r="DI479" s="66"/>
      <c r="DJ479" s="66"/>
      <c r="DK479" s="66"/>
      <c r="DL479" s="66"/>
      <c r="DM479" s="66"/>
      <c r="DN479" s="66"/>
      <c r="DO479" s="66"/>
      <c r="DP479" s="66"/>
    </row>
    <row r="480" spans="50:120" x14ac:dyDescent="0.25">
      <c r="AX480" s="66"/>
      <c r="AY480" s="66"/>
      <c r="AZ480" s="66"/>
      <c r="BA480" s="66"/>
      <c r="BB480" s="66"/>
      <c r="BC480" s="66"/>
      <c r="BD480" s="66"/>
      <c r="BE480" s="66"/>
      <c r="BF480" s="66"/>
      <c r="BG480" s="66"/>
      <c r="BH480" s="66"/>
      <c r="BI480" s="66"/>
      <c r="BJ480" s="66"/>
      <c r="BK480" s="66"/>
      <c r="BL480" s="66"/>
      <c r="BM480" s="66"/>
      <c r="BN480" s="66"/>
      <c r="BO480" s="66"/>
      <c r="BP480" s="66"/>
      <c r="BQ480" s="66"/>
      <c r="BR480" s="66"/>
      <c r="BS480" s="66"/>
      <c r="BT480" s="66"/>
      <c r="BU480" s="66"/>
      <c r="BV480" s="66"/>
      <c r="BW480" s="66"/>
      <c r="BX480" s="66"/>
      <c r="BY480" s="66"/>
      <c r="BZ480" s="66"/>
      <c r="CA480" s="66"/>
      <c r="CB480" s="66"/>
      <c r="CC480" s="66"/>
      <c r="CD480" s="66"/>
      <c r="CE480" s="66"/>
      <c r="CF480" s="66"/>
      <c r="CG480" s="66"/>
      <c r="CH480" s="66"/>
      <c r="CI480" s="66"/>
      <c r="CJ480" s="66"/>
      <c r="CK480" s="66"/>
      <c r="CL480" s="66"/>
      <c r="CM480" s="66"/>
      <c r="CN480" s="66"/>
      <c r="CO480" s="66"/>
      <c r="CP480" s="66"/>
      <c r="CQ480" s="66"/>
      <c r="CR480" s="66"/>
      <c r="CS480" s="66"/>
      <c r="CT480" s="66"/>
      <c r="CU480" s="66"/>
      <c r="CV480" s="66"/>
      <c r="CW480" s="66"/>
      <c r="CX480" s="66"/>
      <c r="CY480" s="66"/>
      <c r="CZ480" s="66"/>
      <c r="DA480" s="66"/>
      <c r="DB480" s="66"/>
      <c r="DC480" s="66"/>
      <c r="DD480" s="66"/>
      <c r="DE480" s="66"/>
      <c r="DF480" s="66"/>
      <c r="DG480" s="66"/>
      <c r="DH480" s="66"/>
      <c r="DI480" s="66"/>
      <c r="DJ480" s="66"/>
      <c r="DK480" s="66"/>
      <c r="DL480" s="66"/>
      <c r="DM480" s="66"/>
      <c r="DN480" s="66"/>
      <c r="DO480" s="66"/>
      <c r="DP480" s="66"/>
    </row>
    <row r="481" spans="50:120" x14ac:dyDescent="0.25">
      <c r="AX481" s="66"/>
      <c r="AY481" s="66"/>
      <c r="AZ481" s="66"/>
      <c r="BA481" s="66"/>
      <c r="BB481" s="66"/>
      <c r="BC481" s="66"/>
      <c r="BD481" s="66"/>
      <c r="BE481" s="66"/>
      <c r="BF481" s="66"/>
      <c r="BG481" s="66"/>
      <c r="BH481" s="66"/>
      <c r="BI481" s="66"/>
      <c r="BJ481" s="66"/>
      <c r="BK481" s="66"/>
      <c r="BL481" s="66"/>
      <c r="BM481" s="66"/>
      <c r="BN481" s="66"/>
      <c r="BO481" s="66"/>
      <c r="BP481" s="66"/>
      <c r="BQ481" s="66"/>
      <c r="BR481" s="66"/>
      <c r="BS481" s="66"/>
      <c r="BT481" s="66"/>
      <c r="BU481" s="66"/>
      <c r="BV481" s="66"/>
      <c r="BW481" s="66"/>
      <c r="BX481" s="66"/>
      <c r="BY481" s="66"/>
      <c r="BZ481" s="66"/>
      <c r="CA481" s="66"/>
      <c r="CB481" s="66"/>
      <c r="CC481" s="66"/>
      <c r="CD481" s="66"/>
      <c r="CE481" s="66"/>
      <c r="CF481" s="66"/>
      <c r="CG481" s="66"/>
      <c r="CH481" s="66"/>
      <c r="CI481" s="66"/>
      <c r="CJ481" s="66"/>
      <c r="CK481" s="66"/>
      <c r="CL481" s="66"/>
      <c r="CM481" s="66"/>
      <c r="CN481" s="66"/>
      <c r="CO481" s="66"/>
      <c r="CP481" s="66"/>
      <c r="CQ481" s="66"/>
      <c r="CR481" s="66"/>
      <c r="CS481" s="66"/>
      <c r="CT481" s="66"/>
      <c r="CU481" s="66"/>
      <c r="CV481" s="66"/>
      <c r="CW481" s="66"/>
      <c r="CX481" s="66"/>
      <c r="CY481" s="66"/>
      <c r="CZ481" s="66"/>
      <c r="DA481" s="66"/>
      <c r="DB481" s="66"/>
      <c r="DC481" s="66"/>
      <c r="DD481" s="66"/>
      <c r="DE481" s="66"/>
      <c r="DF481" s="66"/>
      <c r="DG481" s="66"/>
      <c r="DH481" s="66"/>
      <c r="DI481" s="66"/>
      <c r="DJ481" s="66"/>
      <c r="DK481" s="66"/>
      <c r="DL481" s="66"/>
      <c r="DM481" s="66"/>
      <c r="DN481" s="66"/>
      <c r="DO481" s="66"/>
      <c r="DP481" s="66"/>
    </row>
    <row r="482" spans="50:120" ht="16.5" thickBot="1" x14ac:dyDescent="0.3">
      <c r="AX482" s="66"/>
      <c r="AY482" s="66"/>
      <c r="AZ482" s="66"/>
      <c r="BA482" s="66"/>
      <c r="BB482" s="66"/>
      <c r="BC482" s="66"/>
      <c r="BD482" s="66"/>
      <c r="BE482" s="66"/>
      <c r="BF482" s="66"/>
      <c r="BG482" s="66"/>
      <c r="BH482" s="66"/>
      <c r="BI482" s="66"/>
      <c r="BJ482" s="66"/>
      <c r="BK482" s="66"/>
      <c r="BL482" s="66"/>
      <c r="BM482" s="66"/>
      <c r="BN482" s="66"/>
      <c r="BO482" s="66"/>
      <c r="BP482" s="66"/>
      <c r="BQ482" s="66"/>
      <c r="BR482" s="66"/>
      <c r="BS482" s="66"/>
      <c r="BT482" s="66"/>
      <c r="BU482" s="66"/>
      <c r="BV482" s="66"/>
      <c r="BW482" s="66"/>
      <c r="BX482" s="66"/>
      <c r="BY482" s="66"/>
      <c r="BZ482" s="66"/>
      <c r="CA482" s="66"/>
      <c r="CB482" s="66"/>
      <c r="CC482" s="66"/>
      <c r="CD482" s="66"/>
      <c r="CE482" s="66"/>
      <c r="CF482" s="66"/>
      <c r="CG482" s="66"/>
      <c r="CH482" s="66"/>
      <c r="CI482" s="66"/>
      <c r="CJ482" s="66"/>
      <c r="CK482" s="66"/>
      <c r="CL482" s="66"/>
      <c r="CM482" s="66"/>
      <c r="CN482" s="66"/>
      <c r="CO482" s="66"/>
      <c r="CP482" s="66"/>
      <c r="CQ482" s="66"/>
      <c r="CR482" s="66"/>
      <c r="CS482" s="66"/>
      <c r="CT482" s="66"/>
      <c r="CU482" s="66"/>
      <c r="CV482" s="66"/>
      <c r="CW482" s="66"/>
      <c r="CX482" s="66"/>
      <c r="CY482" s="66"/>
      <c r="CZ482" s="66"/>
      <c r="DA482" s="66"/>
      <c r="DB482" s="66"/>
      <c r="DC482" s="66"/>
      <c r="DD482" s="66"/>
      <c r="DE482" s="66"/>
      <c r="DF482" s="66"/>
      <c r="DG482" s="66"/>
      <c r="DH482" s="66"/>
      <c r="DI482" s="66"/>
      <c r="DJ482" s="66"/>
      <c r="DK482" s="66"/>
      <c r="DL482" s="66"/>
      <c r="DM482" s="66"/>
      <c r="DN482" s="66"/>
      <c r="DO482" s="66"/>
      <c r="DP482" s="66"/>
    </row>
    <row r="483" spans="50:120" ht="16.5" thickBot="1" x14ac:dyDescent="0.3">
      <c r="AX483" s="311"/>
      <c r="AY483" s="312"/>
      <c r="AZ483" s="312"/>
      <c r="BA483" s="312"/>
      <c r="BB483" s="312"/>
      <c r="BC483" s="312"/>
      <c r="BD483" s="312"/>
      <c r="BE483" s="312"/>
      <c r="BF483" s="313"/>
      <c r="BG483" s="311"/>
      <c r="BH483" s="312"/>
      <c r="BI483" s="312"/>
      <c r="BJ483" s="312"/>
      <c r="BK483" s="312"/>
      <c r="BL483" s="312"/>
      <c r="BM483" s="312"/>
      <c r="BN483" s="312"/>
      <c r="BO483" s="313"/>
      <c r="BP483" s="311"/>
      <c r="BQ483" s="312"/>
      <c r="BR483" s="312"/>
      <c r="BS483" s="312"/>
      <c r="BT483" s="312"/>
      <c r="BU483" s="312"/>
      <c r="BV483" s="312"/>
      <c r="BW483" s="312"/>
      <c r="BX483" s="313"/>
      <c r="BY483" s="311"/>
      <c r="BZ483" s="312"/>
      <c r="CA483" s="312"/>
      <c r="CB483" s="312"/>
      <c r="CC483" s="312"/>
      <c r="CD483" s="312"/>
      <c r="CE483" s="312"/>
      <c r="CF483" s="312"/>
      <c r="CG483" s="313"/>
      <c r="CH483" s="311"/>
      <c r="CI483" s="312"/>
      <c r="CJ483" s="312"/>
      <c r="CK483" s="312"/>
      <c r="CL483" s="312"/>
      <c r="CM483" s="312"/>
      <c r="CN483" s="312"/>
      <c r="CO483" s="312"/>
      <c r="CP483" s="376"/>
      <c r="CQ483" s="377"/>
      <c r="CR483" s="66"/>
      <c r="CS483" s="66"/>
      <c r="CT483" s="66"/>
      <c r="CU483" s="66"/>
      <c r="CV483" s="66"/>
      <c r="CW483" s="66"/>
      <c r="CX483" s="66"/>
      <c r="CY483" s="66"/>
      <c r="CZ483" s="66"/>
      <c r="DA483" s="66"/>
      <c r="DB483" s="66"/>
      <c r="DC483" s="66"/>
      <c r="DD483" s="66"/>
      <c r="DE483" s="66"/>
      <c r="DF483" s="66"/>
      <c r="DG483" s="66"/>
      <c r="DH483" s="66"/>
      <c r="DI483" s="66"/>
      <c r="DJ483" s="66"/>
      <c r="DK483" s="66"/>
      <c r="DL483" s="66"/>
      <c r="DM483" s="66"/>
      <c r="DN483" s="66"/>
      <c r="DO483" s="66"/>
      <c r="DP483" s="66"/>
    </row>
    <row r="484" spans="50:120" x14ac:dyDescent="0.25">
      <c r="AX484" s="16">
        <f t="shared" ref="AX484:AX515" si="704">COUNTIF(C33:D33,"&lt;""")</f>
        <v>2</v>
      </c>
      <c r="AY484" s="17">
        <f t="shared" ref="AY484:AY491" si="705">COUNTIF(D33:E33,"&lt;""")</f>
        <v>2</v>
      </c>
      <c r="AZ484" s="17">
        <f t="shared" ref="AZ484:AZ491" si="706">COUNTIF(E33:F33,"&lt;""")</f>
        <v>1</v>
      </c>
      <c r="BA484" s="17">
        <f t="shared" ref="BA484:BA491" si="707">COUNTIF(F33:G33,"&lt;""")</f>
        <v>0</v>
      </c>
      <c r="BB484" s="17">
        <f t="shared" ref="BB484:BB491" si="708">COUNTIF(G33:H33,"&lt;""")</f>
        <v>0</v>
      </c>
      <c r="BC484" s="17">
        <f t="shared" ref="BC484:BC491" si="709">COUNTIF(H33:I33,"&lt;""")</f>
        <v>0</v>
      </c>
      <c r="BD484" s="17">
        <f t="shared" ref="BD484:BD491" si="710">COUNTIF(I33:J33,"&lt;""")</f>
        <v>0</v>
      </c>
      <c r="BE484" s="17"/>
      <c r="BF484" s="55">
        <f>IFERROR(HLOOKUP(2,AX484:BD484,1,FALSE),"SU")</f>
        <v>2</v>
      </c>
      <c r="BG484" s="16">
        <f t="shared" ref="BG484:CN489" si="711">COUNTIF(L33:M33,"&lt;""")</f>
        <v>2</v>
      </c>
      <c r="BH484" s="17">
        <f t="shared" si="711"/>
        <v>2</v>
      </c>
      <c r="BI484" s="17">
        <f t="shared" si="711"/>
        <v>1</v>
      </c>
      <c r="BJ484" s="17">
        <f t="shared" si="711"/>
        <v>0</v>
      </c>
      <c r="BK484" s="17">
        <f t="shared" si="711"/>
        <v>0</v>
      </c>
      <c r="BL484" s="17">
        <f t="shared" si="711"/>
        <v>0</v>
      </c>
      <c r="BM484" s="17">
        <f t="shared" si="711"/>
        <v>0</v>
      </c>
      <c r="BN484" s="17">
        <f>IFERROR(HLOOKUP(2,BG484:BM484,1,FALSE),"MO")</f>
        <v>2</v>
      </c>
      <c r="BO484" s="55"/>
      <c r="BP484" s="16">
        <f t="shared" si="711"/>
        <v>2</v>
      </c>
      <c r="BQ484" s="17">
        <f t="shared" si="711"/>
        <v>2</v>
      </c>
      <c r="BR484" s="17">
        <f t="shared" si="711"/>
        <v>1</v>
      </c>
      <c r="BS484" s="17">
        <f t="shared" si="711"/>
        <v>0</v>
      </c>
      <c r="BT484" s="17">
        <f t="shared" si="711"/>
        <v>0</v>
      </c>
      <c r="BU484" s="17">
        <f t="shared" si="711"/>
        <v>0</v>
      </c>
      <c r="BV484" s="17">
        <f t="shared" si="711"/>
        <v>0</v>
      </c>
      <c r="BW484" s="17">
        <f>IFERROR(HLOOKUP(2,BP484:BV484,1,FALSE),"TU")</f>
        <v>2</v>
      </c>
      <c r="BX484" s="55"/>
      <c r="BY484" s="16">
        <f t="shared" si="711"/>
        <v>2</v>
      </c>
      <c r="BZ484" s="17">
        <f t="shared" si="711"/>
        <v>2</v>
      </c>
      <c r="CA484" s="17">
        <f t="shared" si="711"/>
        <v>1</v>
      </c>
      <c r="CB484" s="17">
        <f t="shared" si="711"/>
        <v>0</v>
      </c>
      <c r="CC484" s="17">
        <f t="shared" si="711"/>
        <v>0</v>
      </c>
      <c r="CD484" s="17">
        <f t="shared" si="711"/>
        <v>0</v>
      </c>
      <c r="CE484" s="17">
        <f t="shared" si="711"/>
        <v>0</v>
      </c>
      <c r="CF484" s="17"/>
      <c r="CG484" s="55">
        <f>IFERROR(HLOOKUP(2,BY484:CE484,1,FALSE),"WE")</f>
        <v>2</v>
      </c>
      <c r="CH484" s="16">
        <f t="shared" si="711"/>
        <v>2</v>
      </c>
      <c r="CI484" s="17">
        <f t="shared" si="711"/>
        <v>2</v>
      </c>
      <c r="CJ484" s="17">
        <f t="shared" si="711"/>
        <v>1</v>
      </c>
      <c r="CK484" s="17">
        <f t="shared" si="711"/>
        <v>0</v>
      </c>
      <c r="CL484" s="17">
        <f t="shared" si="711"/>
        <v>0</v>
      </c>
      <c r="CM484" s="17">
        <f t="shared" si="711"/>
        <v>0</v>
      </c>
      <c r="CN484" s="17">
        <f t="shared" si="711"/>
        <v>0</v>
      </c>
      <c r="CO484" s="17">
        <f>IFERROR(HLOOKUP(2,CH484:CN484,1,FALSE),"TH")</f>
        <v>2</v>
      </c>
      <c r="CP484" s="55" t="str">
        <f>IF(BF484&lt;&gt;2,BF484,IF(BN484&lt;&gt;2,BN484,IF(BW484&lt;&gt;2,BW484,IF(CG484&lt;&gt;2,CG484,IF(CO484&lt;&gt;2,CO484,"")))))</f>
        <v/>
      </c>
      <c r="CQ484" s="88">
        <f>IFERROR(HLOOKUP(2,AX484:CP484,1,FALSE),"&lt;2")</f>
        <v>2</v>
      </c>
      <c r="CR484" s="66"/>
      <c r="CS484" s="66"/>
      <c r="CT484" s="66"/>
      <c r="CU484" s="66"/>
      <c r="CV484" s="66"/>
      <c r="CW484" s="66"/>
      <c r="CX484" s="66"/>
      <c r="CY484" s="66"/>
      <c r="CZ484" s="66"/>
      <c r="DA484" s="66"/>
      <c r="DB484" s="66"/>
      <c r="DC484" s="66"/>
      <c r="DD484" s="66"/>
      <c r="DE484" s="66"/>
      <c r="DF484" s="66"/>
      <c r="DG484" s="66"/>
      <c r="DH484" s="66"/>
      <c r="DI484" s="66"/>
      <c r="DJ484" s="66"/>
      <c r="DK484" s="66"/>
      <c r="DL484" s="66"/>
      <c r="DM484" s="66"/>
      <c r="DN484" s="66"/>
      <c r="DO484" s="66"/>
      <c r="DP484" s="66"/>
    </row>
    <row r="485" spans="50:120" x14ac:dyDescent="0.25">
      <c r="AX485" s="20">
        <f t="shared" si="704"/>
        <v>2</v>
      </c>
      <c r="AY485" s="21">
        <f t="shared" si="705"/>
        <v>2</v>
      </c>
      <c r="AZ485" s="21">
        <f t="shared" si="706"/>
        <v>2</v>
      </c>
      <c r="BA485" s="21">
        <f t="shared" si="707"/>
        <v>2</v>
      </c>
      <c r="BB485" s="21">
        <f t="shared" si="708"/>
        <v>1</v>
      </c>
      <c r="BC485" s="21">
        <f t="shared" si="709"/>
        <v>0</v>
      </c>
      <c r="BD485" s="21">
        <f t="shared" si="710"/>
        <v>0</v>
      </c>
      <c r="BE485" s="21"/>
      <c r="BF485" s="56">
        <f t="shared" ref="BF485:BF515" si="712">IFERROR(HLOOKUP(2,AX485:BD485,1,FALSE),"SU")</f>
        <v>2</v>
      </c>
      <c r="BG485" s="20">
        <f t="shared" si="711"/>
        <v>1</v>
      </c>
      <c r="BH485" s="21">
        <f t="shared" si="711"/>
        <v>2</v>
      </c>
      <c r="BI485" s="21">
        <f t="shared" si="711"/>
        <v>2</v>
      </c>
      <c r="BJ485" s="21">
        <f t="shared" si="711"/>
        <v>2</v>
      </c>
      <c r="BK485" s="21">
        <f t="shared" si="711"/>
        <v>1</v>
      </c>
      <c r="BL485" s="21">
        <f t="shared" si="711"/>
        <v>1</v>
      </c>
      <c r="BM485" s="21">
        <f t="shared" si="711"/>
        <v>1</v>
      </c>
      <c r="BN485" s="21">
        <f t="shared" ref="BN485:BN515" si="713">IFERROR(HLOOKUP(2,BG485:BM485,1,FALSE),"MO")</f>
        <v>2</v>
      </c>
      <c r="BO485" s="56"/>
      <c r="BP485" s="20">
        <f t="shared" si="711"/>
        <v>0</v>
      </c>
      <c r="BQ485" s="21">
        <f t="shared" si="711"/>
        <v>1</v>
      </c>
      <c r="BR485" s="21">
        <f t="shared" si="711"/>
        <v>2</v>
      </c>
      <c r="BS485" s="21">
        <f t="shared" si="711"/>
        <v>2</v>
      </c>
      <c r="BT485" s="21">
        <f t="shared" si="711"/>
        <v>1</v>
      </c>
      <c r="BU485" s="21">
        <f t="shared" si="711"/>
        <v>1</v>
      </c>
      <c r="BV485" s="21">
        <f t="shared" si="711"/>
        <v>1</v>
      </c>
      <c r="BW485" s="21">
        <f t="shared" ref="BW485:BW515" si="714">IFERROR(HLOOKUP(2,BP485:BV485,1,FALSE),"TU")</f>
        <v>2</v>
      </c>
      <c r="BX485" s="56"/>
      <c r="BY485" s="20">
        <f t="shared" si="711"/>
        <v>2</v>
      </c>
      <c r="BZ485" s="21">
        <f t="shared" si="711"/>
        <v>1</v>
      </c>
      <c r="CA485" s="21">
        <f t="shared" si="711"/>
        <v>0</v>
      </c>
      <c r="CB485" s="21">
        <f t="shared" si="711"/>
        <v>1</v>
      </c>
      <c r="CC485" s="21">
        <f t="shared" si="711"/>
        <v>1</v>
      </c>
      <c r="CD485" s="21">
        <f t="shared" si="711"/>
        <v>0</v>
      </c>
      <c r="CE485" s="21">
        <f t="shared" si="711"/>
        <v>0</v>
      </c>
      <c r="CF485" s="21"/>
      <c r="CG485" s="56">
        <f t="shared" ref="CG485:CG515" si="715">IFERROR(HLOOKUP(2,BY485:CE485,1,FALSE),"WE")</f>
        <v>2</v>
      </c>
      <c r="CH485" s="20">
        <f t="shared" si="711"/>
        <v>2</v>
      </c>
      <c r="CI485" s="21">
        <f t="shared" si="711"/>
        <v>2</v>
      </c>
      <c r="CJ485" s="21">
        <f t="shared" si="711"/>
        <v>2</v>
      </c>
      <c r="CK485" s="21">
        <f t="shared" si="711"/>
        <v>1</v>
      </c>
      <c r="CL485" s="21">
        <f t="shared" si="711"/>
        <v>0</v>
      </c>
      <c r="CM485" s="21">
        <f t="shared" si="711"/>
        <v>0</v>
      </c>
      <c r="CN485" s="21">
        <f t="shared" si="711"/>
        <v>0</v>
      </c>
      <c r="CO485" s="21">
        <f t="shared" ref="CO485:CO515" si="716">IFERROR(HLOOKUP(2,CH485:CN485,1,FALSE),"TH")</f>
        <v>2</v>
      </c>
      <c r="CP485" s="56" t="str">
        <f t="shared" ref="CP485:CP515" si="717">IF(BF485&lt;&gt;2,BF485,IF(BN485&lt;&gt;2,BN485,IF(BW485&lt;&gt;2,BW485,IF(CG485&lt;&gt;2,CG485,IF(CO485&lt;&gt;2,CO485,"")))))</f>
        <v/>
      </c>
      <c r="CQ485" s="19">
        <f t="shared" ref="CQ485:CQ515" si="718">IFERROR(HLOOKUP(2,AX485:CP485,1,FALSE),"&lt;2")</f>
        <v>2</v>
      </c>
      <c r="CR485" s="66"/>
      <c r="CS485" s="66"/>
      <c r="CT485" s="66"/>
      <c r="CU485" s="66"/>
      <c r="CV485" s="66"/>
      <c r="CW485" s="66"/>
      <c r="CX485" s="66"/>
      <c r="CY485" s="66"/>
      <c r="CZ485" s="66"/>
      <c r="DA485" s="66"/>
      <c r="DB485" s="66"/>
      <c r="DC485" s="66"/>
      <c r="DD485" s="66"/>
      <c r="DE485" s="66"/>
      <c r="DF485" s="66"/>
      <c r="DG485" s="66"/>
      <c r="DH485" s="66"/>
      <c r="DI485" s="66"/>
      <c r="DJ485" s="66"/>
      <c r="DK485" s="66"/>
      <c r="DL485" s="66"/>
      <c r="DM485" s="66"/>
      <c r="DN485" s="66"/>
      <c r="DO485" s="66"/>
      <c r="DP485" s="66"/>
    </row>
    <row r="486" spans="50:120" x14ac:dyDescent="0.25">
      <c r="AX486" s="20">
        <f t="shared" si="704"/>
        <v>1</v>
      </c>
      <c r="AY486" s="21">
        <f t="shared" si="705"/>
        <v>2</v>
      </c>
      <c r="AZ486" s="21">
        <f t="shared" si="706"/>
        <v>1</v>
      </c>
      <c r="BA486" s="21">
        <f t="shared" si="707"/>
        <v>1</v>
      </c>
      <c r="BB486" s="21">
        <f t="shared" si="708"/>
        <v>1</v>
      </c>
      <c r="BC486" s="21">
        <f t="shared" si="709"/>
        <v>1</v>
      </c>
      <c r="BD486" s="21">
        <f t="shared" si="710"/>
        <v>1</v>
      </c>
      <c r="BE486" s="21"/>
      <c r="BF486" s="56">
        <f t="shared" si="712"/>
        <v>2</v>
      </c>
      <c r="BG486" s="20">
        <f t="shared" si="711"/>
        <v>2</v>
      </c>
      <c r="BH486" s="21">
        <f t="shared" si="711"/>
        <v>2</v>
      </c>
      <c r="BI486" s="21">
        <f t="shared" si="711"/>
        <v>1</v>
      </c>
      <c r="BJ486" s="21">
        <f t="shared" si="711"/>
        <v>0</v>
      </c>
      <c r="BK486" s="21">
        <f t="shared" si="711"/>
        <v>1</v>
      </c>
      <c r="BL486" s="21">
        <f t="shared" si="711"/>
        <v>1</v>
      </c>
      <c r="BM486" s="21">
        <f t="shared" si="711"/>
        <v>0</v>
      </c>
      <c r="BN486" s="21">
        <f t="shared" si="713"/>
        <v>2</v>
      </c>
      <c r="BO486" s="56"/>
      <c r="BP486" s="20">
        <f t="shared" si="711"/>
        <v>1</v>
      </c>
      <c r="BQ486" s="21">
        <f t="shared" ref="BQ486:BQ488" si="719">COUNTIF(V35:W35,"&lt;""")</f>
        <v>1</v>
      </c>
      <c r="BR486" s="21">
        <f t="shared" ref="BR486:BR488" si="720">COUNTIF(W35:X35,"&lt;""")</f>
        <v>0</v>
      </c>
      <c r="BS486" s="21">
        <f t="shared" ref="BS486:BS488" si="721">COUNTIF(X35:Y35,"&lt;""")</f>
        <v>1</v>
      </c>
      <c r="BT486" s="21">
        <f t="shared" ref="BT486:BT488" si="722">COUNTIF(Y35:Z35,"&lt;""")</f>
        <v>2</v>
      </c>
      <c r="BU486" s="21">
        <f t="shared" ref="BU486:BU488" si="723">COUNTIF(Z35:AA35,"&lt;""")</f>
        <v>2</v>
      </c>
      <c r="BV486" s="21">
        <f t="shared" si="711"/>
        <v>2</v>
      </c>
      <c r="BW486" s="21">
        <f t="shared" si="714"/>
        <v>2</v>
      </c>
      <c r="BX486" s="56"/>
      <c r="BY486" s="20">
        <f t="shared" si="711"/>
        <v>0</v>
      </c>
      <c r="BZ486" s="21">
        <f t="shared" si="711"/>
        <v>0</v>
      </c>
      <c r="CA486" s="21">
        <f t="shared" si="711"/>
        <v>1</v>
      </c>
      <c r="CB486" s="21">
        <f t="shared" si="711"/>
        <v>2</v>
      </c>
      <c r="CC486" s="21">
        <f t="shared" si="711"/>
        <v>2</v>
      </c>
      <c r="CD486" s="21">
        <f t="shared" si="711"/>
        <v>2</v>
      </c>
      <c r="CE486" s="21">
        <f t="shared" si="711"/>
        <v>2</v>
      </c>
      <c r="CF486" s="21"/>
      <c r="CG486" s="56">
        <f t="shared" si="715"/>
        <v>2</v>
      </c>
      <c r="CH486" s="20">
        <f t="shared" si="711"/>
        <v>1</v>
      </c>
      <c r="CI486" s="21">
        <f t="shared" si="711"/>
        <v>1</v>
      </c>
      <c r="CJ486" s="21">
        <f t="shared" si="711"/>
        <v>0</v>
      </c>
      <c r="CK486" s="21">
        <f t="shared" si="711"/>
        <v>1</v>
      </c>
      <c r="CL486" s="21">
        <f t="shared" si="711"/>
        <v>2</v>
      </c>
      <c r="CM486" s="21">
        <f t="shared" si="711"/>
        <v>1</v>
      </c>
      <c r="CN486" s="21">
        <f t="shared" si="711"/>
        <v>1</v>
      </c>
      <c r="CO486" s="21">
        <f t="shared" si="716"/>
        <v>2</v>
      </c>
      <c r="CP486" s="56" t="str">
        <f t="shared" si="717"/>
        <v/>
      </c>
      <c r="CQ486" s="19">
        <f t="shared" si="718"/>
        <v>2</v>
      </c>
      <c r="CR486" s="66"/>
      <c r="CS486" s="66"/>
      <c r="CT486" s="66"/>
      <c r="CU486" s="66"/>
      <c r="CV486" s="66"/>
      <c r="CW486" s="66"/>
      <c r="CX486" s="66"/>
      <c r="CY486" s="66"/>
      <c r="CZ486" s="66"/>
      <c r="DA486" s="66"/>
      <c r="DB486" s="66"/>
      <c r="DC486" s="66"/>
      <c r="DD486" s="66"/>
      <c r="DE486" s="66"/>
      <c r="DF486" s="66"/>
      <c r="DG486" s="66"/>
      <c r="DH486" s="66"/>
      <c r="DI486" s="66"/>
      <c r="DJ486" s="66"/>
      <c r="DK486" s="66"/>
      <c r="DL486" s="66"/>
      <c r="DM486" s="66"/>
      <c r="DN486" s="66"/>
      <c r="DO486" s="66"/>
      <c r="DP486" s="66"/>
    </row>
    <row r="487" spans="50:120" x14ac:dyDescent="0.25">
      <c r="AX487" s="20">
        <f t="shared" si="704"/>
        <v>0</v>
      </c>
      <c r="AY487" s="21">
        <f t="shared" si="705"/>
        <v>1</v>
      </c>
      <c r="AZ487" s="21">
        <f t="shared" si="706"/>
        <v>1</v>
      </c>
      <c r="BA487" s="21">
        <f t="shared" si="707"/>
        <v>1</v>
      </c>
      <c r="BB487" s="21">
        <f t="shared" si="708"/>
        <v>2</v>
      </c>
      <c r="BC487" s="21">
        <f t="shared" si="709"/>
        <v>1</v>
      </c>
      <c r="BD487" s="21">
        <f t="shared" si="710"/>
        <v>1</v>
      </c>
      <c r="BE487" s="21"/>
      <c r="BF487" s="56">
        <f t="shared" si="712"/>
        <v>2</v>
      </c>
      <c r="BG487" s="20">
        <f t="shared" si="711"/>
        <v>1</v>
      </c>
      <c r="BH487" s="21">
        <f t="shared" si="711"/>
        <v>2</v>
      </c>
      <c r="BI487" s="21">
        <f t="shared" si="711"/>
        <v>2</v>
      </c>
      <c r="BJ487" s="21">
        <f t="shared" si="711"/>
        <v>2</v>
      </c>
      <c r="BK487" s="21">
        <f t="shared" si="711"/>
        <v>1</v>
      </c>
      <c r="BL487" s="21">
        <f t="shared" si="711"/>
        <v>0</v>
      </c>
      <c r="BM487" s="21">
        <f t="shared" si="711"/>
        <v>1</v>
      </c>
      <c r="BN487" s="21">
        <f t="shared" si="713"/>
        <v>2</v>
      </c>
      <c r="BO487" s="56"/>
      <c r="BP487" s="20">
        <f t="shared" si="711"/>
        <v>1</v>
      </c>
      <c r="BQ487" s="21">
        <f t="shared" si="719"/>
        <v>2</v>
      </c>
      <c r="BR487" s="21">
        <f t="shared" si="720"/>
        <v>1</v>
      </c>
      <c r="BS487" s="21">
        <f t="shared" si="721"/>
        <v>1</v>
      </c>
      <c r="BT487" s="21">
        <f t="shared" si="722"/>
        <v>2</v>
      </c>
      <c r="BU487" s="21">
        <f t="shared" si="723"/>
        <v>1</v>
      </c>
      <c r="BV487" s="21">
        <f t="shared" si="711"/>
        <v>1</v>
      </c>
      <c r="BW487" s="21">
        <f t="shared" si="714"/>
        <v>2</v>
      </c>
      <c r="BX487" s="56"/>
      <c r="BY487" s="20">
        <f t="shared" si="711"/>
        <v>1</v>
      </c>
      <c r="BZ487" s="21">
        <f t="shared" si="711"/>
        <v>2</v>
      </c>
      <c r="CA487" s="21">
        <f t="shared" si="711"/>
        <v>1</v>
      </c>
      <c r="CB487" s="21">
        <f t="shared" si="711"/>
        <v>1</v>
      </c>
      <c r="CC487" s="21">
        <f t="shared" si="711"/>
        <v>2</v>
      </c>
      <c r="CD487" s="21">
        <f t="shared" si="711"/>
        <v>1</v>
      </c>
      <c r="CE487" s="21">
        <f t="shared" si="711"/>
        <v>0</v>
      </c>
      <c r="CF487" s="21"/>
      <c r="CG487" s="56">
        <f t="shared" si="715"/>
        <v>2</v>
      </c>
      <c r="CH487" s="20">
        <f t="shared" si="711"/>
        <v>2</v>
      </c>
      <c r="CI487" s="21">
        <f t="shared" si="711"/>
        <v>1</v>
      </c>
      <c r="CJ487" s="21">
        <f t="shared" si="711"/>
        <v>0</v>
      </c>
      <c r="CK487" s="21">
        <f t="shared" si="711"/>
        <v>1</v>
      </c>
      <c r="CL487" s="21">
        <f t="shared" si="711"/>
        <v>2</v>
      </c>
      <c r="CM487" s="21">
        <f t="shared" si="711"/>
        <v>2</v>
      </c>
      <c r="CN487" s="21">
        <f t="shared" si="711"/>
        <v>2</v>
      </c>
      <c r="CO487" s="21">
        <f t="shared" si="716"/>
        <v>2</v>
      </c>
      <c r="CP487" s="56" t="str">
        <f t="shared" si="717"/>
        <v/>
      </c>
      <c r="CQ487" s="19">
        <f t="shared" si="718"/>
        <v>2</v>
      </c>
      <c r="CR487" s="66"/>
      <c r="CS487" s="66"/>
      <c r="CT487" s="66"/>
      <c r="CU487" s="66"/>
      <c r="CV487" s="66"/>
      <c r="CW487" s="66"/>
      <c r="CX487" s="66"/>
      <c r="CY487" s="66"/>
      <c r="CZ487" s="66"/>
      <c r="DA487" s="66"/>
      <c r="DB487" s="66"/>
      <c r="DC487" s="66"/>
      <c r="DD487" s="66"/>
      <c r="DE487" s="66"/>
      <c r="DF487" s="66"/>
      <c r="DG487" s="66"/>
      <c r="DH487" s="66"/>
      <c r="DI487" s="66"/>
      <c r="DJ487" s="66"/>
      <c r="DK487" s="66"/>
      <c r="DL487" s="66"/>
      <c r="DM487" s="66"/>
      <c r="DN487" s="66"/>
      <c r="DO487" s="66"/>
      <c r="DP487" s="66"/>
    </row>
    <row r="488" spans="50:120" x14ac:dyDescent="0.25">
      <c r="AX488" s="20">
        <f t="shared" si="704"/>
        <v>2</v>
      </c>
      <c r="AY488" s="21">
        <f t="shared" si="705"/>
        <v>1</v>
      </c>
      <c r="AZ488" s="21">
        <f t="shared" si="706"/>
        <v>0</v>
      </c>
      <c r="BA488" s="21">
        <f t="shared" si="707"/>
        <v>1</v>
      </c>
      <c r="BB488" s="21">
        <f t="shared" si="708"/>
        <v>1</v>
      </c>
      <c r="BC488" s="21">
        <f t="shared" si="709"/>
        <v>1</v>
      </c>
      <c r="BD488" s="21">
        <f t="shared" si="710"/>
        <v>2</v>
      </c>
      <c r="BE488" s="21"/>
      <c r="BF488" s="56">
        <f t="shared" si="712"/>
        <v>2</v>
      </c>
      <c r="BG488" s="20">
        <f t="shared" si="711"/>
        <v>1</v>
      </c>
      <c r="BH488" s="21">
        <f t="shared" si="711"/>
        <v>1</v>
      </c>
      <c r="BI488" s="21">
        <f t="shared" si="711"/>
        <v>1</v>
      </c>
      <c r="BJ488" s="21">
        <f t="shared" si="711"/>
        <v>1</v>
      </c>
      <c r="BK488" s="21">
        <f t="shared" si="711"/>
        <v>2</v>
      </c>
      <c r="BL488" s="21">
        <f t="shared" si="711"/>
        <v>1</v>
      </c>
      <c r="BM488" s="21">
        <f t="shared" si="711"/>
        <v>0</v>
      </c>
      <c r="BN488" s="21">
        <f t="shared" si="713"/>
        <v>2</v>
      </c>
      <c r="BO488" s="56"/>
      <c r="BP488" s="20">
        <f t="shared" si="711"/>
        <v>0</v>
      </c>
      <c r="BQ488" s="21">
        <f t="shared" si="719"/>
        <v>0</v>
      </c>
      <c r="BR488" s="21">
        <f t="shared" si="720"/>
        <v>1</v>
      </c>
      <c r="BS488" s="21">
        <f t="shared" si="721"/>
        <v>2</v>
      </c>
      <c r="BT488" s="21">
        <f t="shared" si="722"/>
        <v>2</v>
      </c>
      <c r="BU488" s="21">
        <f t="shared" si="723"/>
        <v>2</v>
      </c>
      <c r="BV488" s="21">
        <f t="shared" si="711"/>
        <v>1</v>
      </c>
      <c r="BW488" s="21">
        <f t="shared" si="714"/>
        <v>2</v>
      </c>
      <c r="BX488" s="56"/>
      <c r="BY488" s="20">
        <f t="shared" si="711"/>
        <v>2</v>
      </c>
      <c r="BZ488" s="21">
        <f t="shared" si="711"/>
        <v>1</v>
      </c>
      <c r="CA488" s="21">
        <f t="shared" si="711"/>
        <v>0</v>
      </c>
      <c r="CB488" s="21">
        <f t="shared" si="711"/>
        <v>0</v>
      </c>
      <c r="CC488" s="21">
        <f t="shared" si="711"/>
        <v>1</v>
      </c>
      <c r="CD488" s="21">
        <f t="shared" si="711"/>
        <v>2</v>
      </c>
      <c r="CE488" s="21">
        <f t="shared" si="711"/>
        <v>1</v>
      </c>
      <c r="CF488" s="21"/>
      <c r="CG488" s="56">
        <f t="shared" si="715"/>
        <v>2</v>
      </c>
      <c r="CH488" s="20">
        <f t="shared" si="711"/>
        <v>1</v>
      </c>
      <c r="CI488" s="21">
        <f t="shared" si="711"/>
        <v>1</v>
      </c>
      <c r="CJ488" s="21">
        <f t="shared" si="711"/>
        <v>0</v>
      </c>
      <c r="CK488" s="21">
        <f t="shared" si="711"/>
        <v>1</v>
      </c>
      <c r="CL488" s="21">
        <f t="shared" si="711"/>
        <v>2</v>
      </c>
      <c r="CM488" s="21">
        <f t="shared" si="711"/>
        <v>2</v>
      </c>
      <c r="CN488" s="21">
        <f t="shared" si="711"/>
        <v>2</v>
      </c>
      <c r="CO488" s="21">
        <f t="shared" si="716"/>
        <v>2</v>
      </c>
      <c r="CP488" s="56" t="str">
        <f t="shared" si="717"/>
        <v/>
      </c>
      <c r="CQ488" s="19">
        <f t="shared" si="718"/>
        <v>2</v>
      </c>
      <c r="CR488" s="66"/>
      <c r="CS488" s="66"/>
      <c r="CT488" s="66"/>
      <c r="CU488" s="66"/>
      <c r="CV488" s="66"/>
      <c r="CW488" s="66"/>
      <c r="CX488" s="66"/>
      <c r="CY488" s="66"/>
      <c r="CZ488" s="66"/>
      <c r="DA488" s="66"/>
      <c r="DB488" s="66"/>
      <c r="DC488" s="66"/>
      <c r="DD488" s="66"/>
      <c r="DE488" s="66"/>
      <c r="DF488" s="66"/>
      <c r="DG488" s="66"/>
      <c r="DH488" s="66"/>
      <c r="DI488" s="66"/>
      <c r="DJ488" s="66"/>
      <c r="DK488" s="66"/>
      <c r="DL488" s="66"/>
      <c r="DM488" s="66"/>
      <c r="DN488" s="66"/>
      <c r="DO488" s="66"/>
      <c r="DP488" s="66"/>
    </row>
    <row r="489" spans="50:120" x14ac:dyDescent="0.25">
      <c r="AX489" s="20">
        <f t="shared" si="704"/>
        <v>0</v>
      </c>
      <c r="AY489" s="21">
        <f t="shared" si="705"/>
        <v>0</v>
      </c>
      <c r="AZ489" s="21">
        <f t="shared" si="706"/>
        <v>1</v>
      </c>
      <c r="BA489" s="21">
        <f t="shared" si="707"/>
        <v>2</v>
      </c>
      <c r="BB489" s="21">
        <f t="shared" si="708"/>
        <v>2</v>
      </c>
      <c r="BC489" s="21">
        <f t="shared" si="709"/>
        <v>1</v>
      </c>
      <c r="BD489" s="21">
        <f t="shared" si="710"/>
        <v>1</v>
      </c>
      <c r="BE489" s="21"/>
      <c r="BF489" s="56">
        <f t="shared" si="712"/>
        <v>2</v>
      </c>
      <c r="BG489" s="20">
        <f t="shared" si="711"/>
        <v>1</v>
      </c>
      <c r="BH489" s="21">
        <f t="shared" si="711"/>
        <v>0</v>
      </c>
      <c r="BI489" s="21">
        <f t="shared" si="711"/>
        <v>1</v>
      </c>
      <c r="BJ489" s="21">
        <f t="shared" si="711"/>
        <v>2</v>
      </c>
      <c r="BK489" s="21">
        <f t="shared" si="711"/>
        <v>2</v>
      </c>
      <c r="BL489" s="21">
        <f t="shared" si="711"/>
        <v>1</v>
      </c>
      <c r="BM489" s="21">
        <f t="shared" si="711"/>
        <v>1</v>
      </c>
      <c r="BN489" s="21">
        <f t="shared" si="713"/>
        <v>2</v>
      </c>
      <c r="BO489" s="56"/>
      <c r="BP489" s="20">
        <f t="shared" si="711"/>
        <v>1</v>
      </c>
      <c r="BQ489" s="21">
        <f t="shared" si="711"/>
        <v>0</v>
      </c>
      <c r="BR489" s="21">
        <f t="shared" si="711"/>
        <v>1</v>
      </c>
      <c r="BS489" s="21">
        <f t="shared" si="711"/>
        <v>2</v>
      </c>
      <c r="BT489" s="21">
        <f t="shared" si="711"/>
        <v>2</v>
      </c>
      <c r="BU489" s="21">
        <f t="shared" si="711"/>
        <v>1</v>
      </c>
      <c r="BV489" s="21">
        <f t="shared" si="711"/>
        <v>1</v>
      </c>
      <c r="BW489" s="21">
        <f t="shared" si="714"/>
        <v>2</v>
      </c>
      <c r="BX489" s="56"/>
      <c r="BY489" s="20">
        <f t="shared" si="711"/>
        <v>2</v>
      </c>
      <c r="BZ489" s="21">
        <f t="shared" si="711"/>
        <v>2</v>
      </c>
      <c r="CA489" s="21">
        <f t="shared" si="711"/>
        <v>1</v>
      </c>
      <c r="CB489" s="21">
        <f t="shared" si="711"/>
        <v>1</v>
      </c>
      <c r="CC489" s="21">
        <f t="shared" si="711"/>
        <v>1</v>
      </c>
      <c r="CD489" s="21">
        <f t="shared" si="711"/>
        <v>1</v>
      </c>
      <c r="CE489" s="21">
        <f t="shared" si="711"/>
        <v>1</v>
      </c>
      <c r="CF489" s="21"/>
      <c r="CG489" s="56">
        <f t="shared" si="715"/>
        <v>2</v>
      </c>
      <c r="CH489" s="20">
        <f t="shared" ref="CH489:CH515" si="724">COUNTIF(AM38:AN38,"&lt;""")</f>
        <v>0</v>
      </c>
      <c r="CI489" s="21">
        <f t="shared" ref="CI489:CI515" si="725">COUNTIF(AN38:AO38,"&lt;""")</f>
        <v>1</v>
      </c>
      <c r="CJ489" s="21">
        <f t="shared" ref="CJ489:CJ515" si="726">COUNTIF(AO38:AP38,"&lt;""")</f>
        <v>2</v>
      </c>
      <c r="CK489" s="21">
        <f t="shared" ref="CK489:CK515" si="727">COUNTIF(AP38:AQ38,"&lt;""")</f>
        <v>2</v>
      </c>
      <c r="CL489" s="21">
        <f t="shared" ref="CL489:CL515" si="728">COUNTIF(AQ38:AR38,"&lt;""")</f>
        <v>1</v>
      </c>
      <c r="CM489" s="21">
        <f t="shared" ref="CM489:CM515" si="729">COUNTIF(AR38:AS38,"&lt;""")</f>
        <v>1</v>
      </c>
      <c r="CN489" s="21">
        <f t="shared" ref="CN489:CN515" si="730">COUNTIF(AS38:AT38,"&lt;""")</f>
        <v>1</v>
      </c>
      <c r="CO489" s="21">
        <f t="shared" si="716"/>
        <v>2</v>
      </c>
      <c r="CP489" s="56" t="str">
        <f t="shared" si="717"/>
        <v/>
      </c>
      <c r="CQ489" s="19">
        <f t="shared" si="718"/>
        <v>2</v>
      </c>
      <c r="CR489" s="66"/>
      <c r="CS489" s="66"/>
      <c r="CT489" s="66"/>
      <c r="CU489" s="66"/>
      <c r="CV489" s="66"/>
      <c r="CW489" s="66"/>
      <c r="CX489" s="66"/>
      <c r="CY489" s="66"/>
      <c r="CZ489" s="66"/>
      <c r="DA489" s="66"/>
      <c r="DB489" s="66"/>
      <c r="DC489" s="66"/>
      <c r="DD489" s="66"/>
      <c r="DE489" s="66"/>
      <c r="DF489" s="66"/>
      <c r="DG489" s="66"/>
      <c r="DH489" s="66"/>
      <c r="DI489" s="66"/>
      <c r="DJ489" s="66"/>
      <c r="DK489" s="66"/>
      <c r="DL489" s="66"/>
      <c r="DM489" s="66"/>
      <c r="DN489" s="66"/>
      <c r="DO489" s="66"/>
      <c r="DP489" s="66"/>
    </row>
    <row r="490" spans="50:120" x14ac:dyDescent="0.25">
      <c r="AX490" s="20">
        <f t="shared" si="704"/>
        <v>2</v>
      </c>
      <c r="AY490" s="21">
        <f t="shared" si="705"/>
        <v>2</v>
      </c>
      <c r="AZ490" s="21">
        <f t="shared" si="706"/>
        <v>1</v>
      </c>
      <c r="BA490" s="21">
        <f t="shared" si="707"/>
        <v>1</v>
      </c>
      <c r="BB490" s="21">
        <f t="shared" si="708"/>
        <v>1</v>
      </c>
      <c r="BC490" s="21">
        <f t="shared" si="709"/>
        <v>0</v>
      </c>
      <c r="BD490" s="21">
        <f t="shared" si="710"/>
        <v>0</v>
      </c>
      <c r="BE490" s="21"/>
      <c r="BF490" s="56">
        <f t="shared" si="712"/>
        <v>2</v>
      </c>
      <c r="BG490" s="20">
        <f t="shared" ref="BG490:BG515" si="731">COUNTIF(L39:M39,"&lt;""")</f>
        <v>2</v>
      </c>
      <c r="BH490" s="21">
        <f t="shared" ref="BH490:BH515" si="732">COUNTIF(M39:N39,"&lt;""")</f>
        <v>1</v>
      </c>
      <c r="BI490" s="21">
        <f t="shared" ref="BI490:BI515" si="733">COUNTIF(N39:O39,"&lt;""")</f>
        <v>0</v>
      </c>
      <c r="BJ490" s="21">
        <f t="shared" ref="BJ490:BJ515" si="734">COUNTIF(O39:P39,"&lt;""")</f>
        <v>1</v>
      </c>
      <c r="BK490" s="21">
        <f t="shared" ref="BK490:BK515" si="735">COUNTIF(P39:Q39,"&lt;""")</f>
        <v>2</v>
      </c>
      <c r="BL490" s="21">
        <f t="shared" ref="BL490:BL515" si="736">COUNTIF(Q39:R39,"&lt;""")</f>
        <v>2</v>
      </c>
      <c r="BM490" s="21">
        <f t="shared" ref="BM490:BM515" si="737">COUNTIF(R39:S39,"&lt;""")</f>
        <v>2</v>
      </c>
      <c r="BN490" s="21">
        <f t="shared" si="713"/>
        <v>2</v>
      </c>
      <c r="BO490" s="56"/>
      <c r="BP490" s="20">
        <f t="shared" ref="BP490:BP515" si="738">COUNTIF(U39:V39,"&lt;""")</f>
        <v>2</v>
      </c>
      <c r="BQ490" s="21">
        <f t="shared" ref="BQ490:BQ515" si="739">COUNTIF(V39:W39,"&lt;""")</f>
        <v>2</v>
      </c>
      <c r="BR490" s="21">
        <f t="shared" ref="BR490:BR515" si="740">COUNTIF(W39:X39,"&lt;""")</f>
        <v>1</v>
      </c>
      <c r="BS490" s="21">
        <f t="shared" ref="BS490:BS515" si="741">COUNTIF(X39:Y39,"&lt;""")</f>
        <v>0</v>
      </c>
      <c r="BT490" s="21">
        <f t="shared" ref="BT490:BT515" si="742">COUNTIF(Y39:Z39,"&lt;""")</f>
        <v>0</v>
      </c>
      <c r="BU490" s="21">
        <f t="shared" ref="BU490:BU515" si="743">COUNTIF(Z39:AA39,"&lt;""")</f>
        <v>0</v>
      </c>
      <c r="BV490" s="21">
        <f t="shared" ref="BV490:BV515" si="744">COUNTIF(AA39:AB39,"&lt;""")</f>
        <v>1</v>
      </c>
      <c r="BW490" s="21">
        <f t="shared" si="714"/>
        <v>2</v>
      </c>
      <c r="BX490" s="56"/>
      <c r="BY490" s="20">
        <f t="shared" ref="BY490:BY515" si="745">COUNTIF(AD39:AE39,"&lt;""")</f>
        <v>1</v>
      </c>
      <c r="BZ490" s="21">
        <f t="shared" ref="BZ490:BZ515" si="746">COUNTIF(AE39:AF39,"&lt;""")</f>
        <v>1</v>
      </c>
      <c r="CA490" s="21">
        <f t="shared" ref="CA490:CA515" si="747">COUNTIF(AF39:AG39,"&lt;""")</f>
        <v>2</v>
      </c>
      <c r="CB490" s="21">
        <f t="shared" ref="CB490:CB515" si="748">COUNTIF(AG39:AH39,"&lt;""")</f>
        <v>2</v>
      </c>
      <c r="CC490" s="21">
        <f t="shared" ref="CC490:CC515" si="749">COUNTIF(AH39:AI39,"&lt;""")</f>
        <v>1</v>
      </c>
      <c r="CD490" s="21">
        <f t="shared" ref="CD490:CD515" si="750">COUNTIF(AI39:AJ39,"&lt;""")</f>
        <v>1</v>
      </c>
      <c r="CE490" s="21">
        <f t="shared" ref="CE490:CE515" si="751">COUNTIF(AJ39:AK39,"&lt;""")</f>
        <v>2</v>
      </c>
      <c r="CF490" s="21"/>
      <c r="CG490" s="56">
        <f t="shared" si="715"/>
        <v>2</v>
      </c>
      <c r="CH490" s="20">
        <f t="shared" si="724"/>
        <v>1</v>
      </c>
      <c r="CI490" s="21">
        <f t="shared" si="725"/>
        <v>1</v>
      </c>
      <c r="CJ490" s="21">
        <f t="shared" si="726"/>
        <v>1</v>
      </c>
      <c r="CK490" s="21">
        <f t="shared" si="727"/>
        <v>1</v>
      </c>
      <c r="CL490" s="21">
        <f t="shared" si="728"/>
        <v>1</v>
      </c>
      <c r="CM490" s="21">
        <f t="shared" si="729"/>
        <v>0</v>
      </c>
      <c r="CN490" s="21">
        <f t="shared" si="730"/>
        <v>0</v>
      </c>
      <c r="CO490" s="21" t="str">
        <f t="shared" si="716"/>
        <v>TH</v>
      </c>
      <c r="CP490" s="56" t="str">
        <f t="shared" si="717"/>
        <v>TH</v>
      </c>
      <c r="CQ490" s="19">
        <f t="shared" si="718"/>
        <v>2</v>
      </c>
      <c r="CR490" s="66"/>
      <c r="CS490" s="66"/>
      <c r="CT490" s="66"/>
      <c r="CU490" s="66"/>
      <c r="CV490" s="66"/>
      <c r="CW490" s="66"/>
      <c r="CX490" s="66"/>
      <c r="CY490" s="66"/>
      <c r="CZ490" s="66"/>
      <c r="DA490" s="66"/>
      <c r="DB490" s="66"/>
      <c r="DC490" s="66"/>
      <c r="DD490" s="66"/>
      <c r="DE490" s="66"/>
      <c r="DF490" s="66"/>
      <c r="DG490" s="66"/>
      <c r="DH490" s="66"/>
      <c r="DI490" s="66"/>
      <c r="DJ490" s="66"/>
      <c r="DK490" s="66"/>
      <c r="DL490" s="66"/>
      <c r="DM490" s="66"/>
      <c r="DN490" s="66"/>
      <c r="DO490" s="66"/>
      <c r="DP490" s="66"/>
    </row>
    <row r="491" spans="50:120" x14ac:dyDescent="0.25">
      <c r="AX491" s="20">
        <f t="shared" si="704"/>
        <v>1</v>
      </c>
      <c r="AY491" s="21">
        <f t="shared" si="705"/>
        <v>1</v>
      </c>
      <c r="AZ491" s="21">
        <f t="shared" si="706"/>
        <v>1</v>
      </c>
      <c r="BA491" s="21">
        <f t="shared" si="707"/>
        <v>2</v>
      </c>
      <c r="BB491" s="21">
        <f t="shared" si="708"/>
        <v>2</v>
      </c>
      <c r="BC491" s="21">
        <f t="shared" si="709"/>
        <v>1</v>
      </c>
      <c r="BD491" s="21">
        <f t="shared" si="710"/>
        <v>0</v>
      </c>
      <c r="BE491" s="21"/>
      <c r="BF491" s="56">
        <f t="shared" si="712"/>
        <v>2</v>
      </c>
      <c r="BG491" s="20">
        <f t="shared" si="731"/>
        <v>0</v>
      </c>
      <c r="BH491" s="21">
        <f t="shared" si="732"/>
        <v>1</v>
      </c>
      <c r="BI491" s="21">
        <f t="shared" si="733"/>
        <v>2</v>
      </c>
      <c r="BJ491" s="21">
        <f t="shared" si="734"/>
        <v>2</v>
      </c>
      <c r="BK491" s="21">
        <f t="shared" si="735"/>
        <v>1</v>
      </c>
      <c r="BL491" s="21">
        <f t="shared" si="736"/>
        <v>1</v>
      </c>
      <c r="BM491" s="21">
        <f t="shared" si="737"/>
        <v>1</v>
      </c>
      <c r="BN491" s="21">
        <f t="shared" si="713"/>
        <v>2</v>
      </c>
      <c r="BO491" s="56"/>
      <c r="BP491" s="20">
        <f t="shared" si="738"/>
        <v>0</v>
      </c>
      <c r="BQ491" s="21">
        <f t="shared" si="739"/>
        <v>0</v>
      </c>
      <c r="BR491" s="21">
        <f t="shared" si="740"/>
        <v>0</v>
      </c>
      <c r="BS491" s="21">
        <f t="shared" si="741"/>
        <v>1</v>
      </c>
      <c r="BT491" s="21">
        <f t="shared" si="742"/>
        <v>2</v>
      </c>
      <c r="BU491" s="21">
        <f t="shared" si="743"/>
        <v>2</v>
      </c>
      <c r="BV491" s="21">
        <f t="shared" si="744"/>
        <v>2</v>
      </c>
      <c r="BW491" s="21">
        <f t="shared" si="714"/>
        <v>2</v>
      </c>
      <c r="BX491" s="56"/>
      <c r="BY491" s="20">
        <f t="shared" si="745"/>
        <v>0</v>
      </c>
      <c r="BZ491" s="21">
        <f t="shared" si="746"/>
        <v>0</v>
      </c>
      <c r="CA491" s="21">
        <f t="shared" si="747"/>
        <v>1</v>
      </c>
      <c r="CB491" s="21">
        <f t="shared" si="748"/>
        <v>2</v>
      </c>
      <c r="CC491" s="21">
        <f t="shared" si="749"/>
        <v>2</v>
      </c>
      <c r="CD491" s="21">
        <f t="shared" si="750"/>
        <v>1</v>
      </c>
      <c r="CE491" s="21">
        <f t="shared" si="751"/>
        <v>0</v>
      </c>
      <c r="CF491" s="21"/>
      <c r="CG491" s="56">
        <f t="shared" si="715"/>
        <v>2</v>
      </c>
      <c r="CH491" s="20">
        <f t="shared" si="724"/>
        <v>1</v>
      </c>
      <c r="CI491" s="21">
        <f t="shared" si="725"/>
        <v>2</v>
      </c>
      <c r="CJ491" s="21">
        <f t="shared" si="726"/>
        <v>2</v>
      </c>
      <c r="CK491" s="21">
        <f t="shared" si="727"/>
        <v>2</v>
      </c>
      <c r="CL491" s="21">
        <f t="shared" si="728"/>
        <v>2</v>
      </c>
      <c r="CM491" s="21">
        <f t="shared" si="729"/>
        <v>1</v>
      </c>
      <c r="CN491" s="21">
        <f t="shared" si="730"/>
        <v>1</v>
      </c>
      <c r="CO491" s="21">
        <f t="shared" si="716"/>
        <v>2</v>
      </c>
      <c r="CP491" s="56" t="str">
        <f t="shared" si="717"/>
        <v/>
      </c>
      <c r="CQ491" s="19">
        <f t="shared" si="718"/>
        <v>2</v>
      </c>
      <c r="CR491" s="66"/>
      <c r="CS491" s="66"/>
      <c r="CT491" s="66"/>
      <c r="CU491" s="66"/>
      <c r="CV491" s="66"/>
      <c r="CW491" s="66"/>
      <c r="CX491" s="66"/>
      <c r="CY491" s="66"/>
      <c r="CZ491" s="66"/>
      <c r="DA491" s="66"/>
      <c r="DB491" s="66"/>
      <c r="DC491" s="66"/>
      <c r="DD491" s="66"/>
      <c r="DE491" s="66"/>
      <c r="DF491" s="66"/>
      <c r="DG491" s="66"/>
      <c r="DH491" s="66"/>
      <c r="DI491" s="66"/>
      <c r="DJ491" s="66"/>
      <c r="DK491" s="66"/>
      <c r="DL491" s="66"/>
      <c r="DM491" s="66"/>
      <c r="DN491" s="66"/>
      <c r="DO491" s="66"/>
      <c r="DP491" s="66"/>
    </row>
    <row r="492" spans="50:120" x14ac:dyDescent="0.25">
      <c r="AX492" s="20">
        <f t="shared" si="704"/>
        <v>0</v>
      </c>
      <c r="AY492" s="21">
        <f t="shared" ref="AY492:AY515" si="752">COUNTIF(D41:E41,"&lt;""")</f>
        <v>1</v>
      </c>
      <c r="AZ492" s="21">
        <f t="shared" ref="AZ492:AZ515" si="753">COUNTIF(E41:F41,"&lt;""")</f>
        <v>2</v>
      </c>
      <c r="BA492" s="21">
        <f t="shared" ref="BA492:BA515" si="754">COUNTIF(F41:G41,"&lt;""")</f>
        <v>2</v>
      </c>
      <c r="BB492" s="21">
        <f t="shared" ref="BB492:BB515" si="755">COUNTIF(G41:H41,"&lt;""")</f>
        <v>1</v>
      </c>
      <c r="BC492" s="21">
        <f t="shared" ref="BC492:BC515" si="756">COUNTIF(H41:I41,"&lt;""")</f>
        <v>1</v>
      </c>
      <c r="BD492" s="21">
        <f t="shared" ref="BD492:BD515" si="757">COUNTIF(I41:J41,"&lt;""")</f>
        <v>1</v>
      </c>
      <c r="BE492" s="21"/>
      <c r="BF492" s="56">
        <f t="shared" si="712"/>
        <v>2</v>
      </c>
      <c r="BG492" s="20">
        <f t="shared" si="731"/>
        <v>0</v>
      </c>
      <c r="BH492" s="21">
        <f t="shared" si="732"/>
        <v>1</v>
      </c>
      <c r="BI492" s="21">
        <f t="shared" si="733"/>
        <v>2</v>
      </c>
      <c r="BJ492" s="21">
        <f t="shared" si="734"/>
        <v>2</v>
      </c>
      <c r="BK492" s="21">
        <f t="shared" si="735"/>
        <v>1</v>
      </c>
      <c r="BL492" s="21">
        <f t="shared" si="736"/>
        <v>0</v>
      </c>
      <c r="BM492" s="21">
        <f t="shared" si="737"/>
        <v>1</v>
      </c>
      <c r="BN492" s="21">
        <f t="shared" si="713"/>
        <v>2</v>
      </c>
      <c r="BO492" s="56"/>
      <c r="BP492" s="20">
        <f t="shared" si="738"/>
        <v>0</v>
      </c>
      <c r="BQ492" s="21">
        <f t="shared" si="739"/>
        <v>1</v>
      </c>
      <c r="BR492" s="21">
        <f t="shared" si="740"/>
        <v>2</v>
      </c>
      <c r="BS492" s="21">
        <f t="shared" si="741"/>
        <v>2</v>
      </c>
      <c r="BT492" s="21">
        <f t="shared" si="742"/>
        <v>2</v>
      </c>
      <c r="BU492" s="21">
        <f t="shared" si="743"/>
        <v>2</v>
      </c>
      <c r="BV492" s="21">
        <f t="shared" si="744"/>
        <v>1</v>
      </c>
      <c r="BW492" s="21">
        <f t="shared" si="714"/>
        <v>2</v>
      </c>
      <c r="BX492" s="56"/>
      <c r="BY492" s="20">
        <f t="shared" si="745"/>
        <v>0</v>
      </c>
      <c r="BZ492" s="21">
        <f t="shared" si="746"/>
        <v>1</v>
      </c>
      <c r="CA492" s="21">
        <f t="shared" si="747"/>
        <v>2</v>
      </c>
      <c r="CB492" s="21">
        <f t="shared" si="748"/>
        <v>2</v>
      </c>
      <c r="CC492" s="21">
        <f t="shared" si="749"/>
        <v>1</v>
      </c>
      <c r="CD492" s="21">
        <f t="shared" si="750"/>
        <v>0</v>
      </c>
      <c r="CE492" s="21">
        <f t="shared" si="751"/>
        <v>1</v>
      </c>
      <c r="CF492" s="21"/>
      <c r="CG492" s="56">
        <f t="shared" si="715"/>
        <v>2</v>
      </c>
      <c r="CH492" s="20">
        <f t="shared" si="724"/>
        <v>0</v>
      </c>
      <c r="CI492" s="21">
        <f t="shared" si="725"/>
        <v>1</v>
      </c>
      <c r="CJ492" s="21">
        <f t="shared" si="726"/>
        <v>1</v>
      </c>
      <c r="CK492" s="21">
        <f t="shared" si="727"/>
        <v>1</v>
      </c>
      <c r="CL492" s="21">
        <f t="shared" si="728"/>
        <v>1</v>
      </c>
      <c r="CM492" s="21">
        <f t="shared" si="729"/>
        <v>1</v>
      </c>
      <c r="CN492" s="21">
        <f t="shared" si="730"/>
        <v>2</v>
      </c>
      <c r="CO492" s="21">
        <f t="shared" si="716"/>
        <v>2</v>
      </c>
      <c r="CP492" s="56" t="str">
        <f t="shared" si="717"/>
        <v/>
      </c>
      <c r="CQ492" s="19">
        <f t="shared" si="718"/>
        <v>2</v>
      </c>
      <c r="CR492" s="66"/>
      <c r="CS492" s="66"/>
      <c r="CT492" s="66"/>
      <c r="CU492" s="66"/>
      <c r="CV492" s="66"/>
      <c r="CW492" s="66"/>
      <c r="CX492" s="66"/>
      <c r="CY492" s="66"/>
      <c r="CZ492" s="66"/>
      <c r="DA492" s="66"/>
      <c r="DB492" s="66"/>
      <c r="DC492" s="66"/>
      <c r="DD492" s="66"/>
      <c r="DE492" s="66"/>
      <c r="DF492" s="66"/>
      <c r="DG492" s="66"/>
      <c r="DH492" s="66"/>
      <c r="DI492" s="66"/>
      <c r="DJ492" s="66"/>
      <c r="DK492" s="66"/>
      <c r="DL492" s="66"/>
      <c r="DM492" s="66"/>
      <c r="DN492" s="66"/>
      <c r="DO492" s="66"/>
      <c r="DP492" s="66"/>
    </row>
    <row r="493" spans="50:120" x14ac:dyDescent="0.25">
      <c r="AX493" s="20">
        <f t="shared" si="704"/>
        <v>0</v>
      </c>
      <c r="AY493" s="21">
        <f t="shared" si="752"/>
        <v>0</v>
      </c>
      <c r="AZ493" s="21">
        <f t="shared" si="753"/>
        <v>1</v>
      </c>
      <c r="BA493" s="21">
        <f t="shared" si="754"/>
        <v>2</v>
      </c>
      <c r="BB493" s="21">
        <f t="shared" si="755"/>
        <v>2</v>
      </c>
      <c r="BC493" s="21">
        <f t="shared" si="756"/>
        <v>2</v>
      </c>
      <c r="BD493" s="21">
        <f t="shared" si="757"/>
        <v>2</v>
      </c>
      <c r="BE493" s="21"/>
      <c r="BF493" s="56">
        <f t="shared" si="712"/>
        <v>2</v>
      </c>
      <c r="BG493" s="20">
        <f t="shared" si="731"/>
        <v>1</v>
      </c>
      <c r="BH493" s="21">
        <f t="shared" si="732"/>
        <v>0</v>
      </c>
      <c r="BI493" s="21">
        <f t="shared" si="733"/>
        <v>0</v>
      </c>
      <c r="BJ493" s="21">
        <f t="shared" si="734"/>
        <v>1</v>
      </c>
      <c r="BK493" s="21">
        <f t="shared" si="735"/>
        <v>1</v>
      </c>
      <c r="BL493" s="21">
        <f t="shared" si="736"/>
        <v>1</v>
      </c>
      <c r="BM493" s="21">
        <f t="shared" si="737"/>
        <v>2</v>
      </c>
      <c r="BN493" s="21">
        <f t="shared" si="713"/>
        <v>2</v>
      </c>
      <c r="BO493" s="56"/>
      <c r="BP493" s="20">
        <f t="shared" si="738"/>
        <v>0</v>
      </c>
      <c r="BQ493" s="21">
        <f t="shared" si="739"/>
        <v>1</v>
      </c>
      <c r="BR493" s="21">
        <f t="shared" si="740"/>
        <v>1</v>
      </c>
      <c r="BS493" s="21">
        <f t="shared" si="741"/>
        <v>1</v>
      </c>
      <c r="BT493" s="21">
        <f t="shared" si="742"/>
        <v>2</v>
      </c>
      <c r="BU493" s="21">
        <f t="shared" si="743"/>
        <v>1</v>
      </c>
      <c r="BV493" s="21">
        <f t="shared" si="744"/>
        <v>1</v>
      </c>
      <c r="BW493" s="21">
        <f t="shared" si="714"/>
        <v>2</v>
      </c>
      <c r="BX493" s="56"/>
      <c r="BY493" s="20">
        <f t="shared" si="745"/>
        <v>0</v>
      </c>
      <c r="BZ493" s="21">
        <f t="shared" si="746"/>
        <v>0</v>
      </c>
      <c r="CA493" s="21">
        <f t="shared" si="747"/>
        <v>1</v>
      </c>
      <c r="CB493" s="21">
        <f t="shared" si="748"/>
        <v>2</v>
      </c>
      <c r="CC493" s="21">
        <f t="shared" si="749"/>
        <v>2</v>
      </c>
      <c r="CD493" s="21">
        <f t="shared" si="750"/>
        <v>2</v>
      </c>
      <c r="CE493" s="21">
        <f t="shared" si="751"/>
        <v>2</v>
      </c>
      <c r="CF493" s="21"/>
      <c r="CG493" s="56">
        <f t="shared" si="715"/>
        <v>2</v>
      </c>
      <c r="CH493" s="20">
        <f t="shared" si="724"/>
        <v>0</v>
      </c>
      <c r="CI493" s="21">
        <f t="shared" si="725"/>
        <v>0</v>
      </c>
      <c r="CJ493" s="21">
        <f t="shared" si="726"/>
        <v>0</v>
      </c>
      <c r="CK493" s="21">
        <f t="shared" si="727"/>
        <v>1</v>
      </c>
      <c r="CL493" s="21">
        <f t="shared" si="728"/>
        <v>1</v>
      </c>
      <c r="CM493" s="21">
        <f t="shared" si="729"/>
        <v>1</v>
      </c>
      <c r="CN493" s="21">
        <f t="shared" si="730"/>
        <v>2</v>
      </c>
      <c r="CO493" s="21">
        <f t="shared" si="716"/>
        <v>2</v>
      </c>
      <c r="CP493" s="56" t="str">
        <f t="shared" si="717"/>
        <v/>
      </c>
      <c r="CQ493" s="19">
        <f t="shared" si="718"/>
        <v>2</v>
      </c>
      <c r="CR493" s="66"/>
      <c r="CS493" s="66"/>
      <c r="CT493" s="66"/>
      <c r="CU493" s="66"/>
      <c r="CV493" s="66"/>
      <c r="CW493" s="66"/>
      <c r="CX493" s="66"/>
      <c r="CY493" s="66"/>
      <c r="CZ493" s="66"/>
      <c r="DA493" s="66"/>
      <c r="DB493" s="66"/>
      <c r="DC493" s="66"/>
      <c r="DD493" s="66"/>
      <c r="DE493" s="66"/>
      <c r="DF493" s="66"/>
      <c r="DG493" s="66"/>
      <c r="DH493" s="66"/>
      <c r="DI493" s="66"/>
      <c r="DJ493" s="66"/>
      <c r="DK493" s="66"/>
      <c r="DL493" s="66"/>
      <c r="DM493" s="66"/>
      <c r="DN493" s="66"/>
      <c r="DO493" s="66"/>
      <c r="DP493" s="66"/>
    </row>
    <row r="494" spans="50:120" x14ac:dyDescent="0.25">
      <c r="AX494" s="20">
        <f t="shared" si="704"/>
        <v>1</v>
      </c>
      <c r="AY494" s="21">
        <f t="shared" si="752"/>
        <v>2</v>
      </c>
      <c r="AZ494" s="21">
        <f t="shared" si="753"/>
        <v>2</v>
      </c>
      <c r="BA494" s="21">
        <f t="shared" si="754"/>
        <v>2</v>
      </c>
      <c r="BB494" s="21">
        <f t="shared" si="755"/>
        <v>2</v>
      </c>
      <c r="BC494" s="21">
        <f t="shared" si="756"/>
        <v>1</v>
      </c>
      <c r="BD494" s="21">
        <f t="shared" si="757"/>
        <v>1</v>
      </c>
      <c r="BE494" s="21"/>
      <c r="BF494" s="56">
        <f t="shared" si="712"/>
        <v>2</v>
      </c>
      <c r="BG494" s="20">
        <f t="shared" si="731"/>
        <v>0</v>
      </c>
      <c r="BH494" s="21">
        <f t="shared" si="732"/>
        <v>0</v>
      </c>
      <c r="BI494" s="21">
        <f t="shared" si="733"/>
        <v>1</v>
      </c>
      <c r="BJ494" s="21">
        <f t="shared" si="734"/>
        <v>2</v>
      </c>
      <c r="BK494" s="21">
        <f t="shared" si="735"/>
        <v>2</v>
      </c>
      <c r="BL494" s="21">
        <f t="shared" si="736"/>
        <v>1</v>
      </c>
      <c r="BM494" s="21">
        <f t="shared" si="737"/>
        <v>1</v>
      </c>
      <c r="BN494" s="21">
        <f t="shared" si="713"/>
        <v>2</v>
      </c>
      <c r="BO494" s="56"/>
      <c r="BP494" s="20">
        <f t="shared" si="738"/>
        <v>0</v>
      </c>
      <c r="BQ494" s="21">
        <f t="shared" si="739"/>
        <v>0</v>
      </c>
      <c r="BR494" s="21">
        <f t="shared" si="740"/>
        <v>1</v>
      </c>
      <c r="BS494" s="21">
        <f t="shared" si="741"/>
        <v>2</v>
      </c>
      <c r="BT494" s="21">
        <f t="shared" si="742"/>
        <v>2</v>
      </c>
      <c r="BU494" s="21">
        <f t="shared" si="743"/>
        <v>1</v>
      </c>
      <c r="BV494" s="21">
        <f t="shared" si="744"/>
        <v>1</v>
      </c>
      <c r="BW494" s="21">
        <f t="shared" si="714"/>
        <v>2</v>
      </c>
      <c r="BX494" s="56"/>
      <c r="BY494" s="20">
        <f t="shared" si="745"/>
        <v>0</v>
      </c>
      <c r="BZ494" s="21">
        <f t="shared" si="746"/>
        <v>0</v>
      </c>
      <c r="CA494" s="21">
        <f t="shared" si="747"/>
        <v>0</v>
      </c>
      <c r="CB494" s="21">
        <f t="shared" si="748"/>
        <v>1</v>
      </c>
      <c r="CC494" s="21">
        <f t="shared" si="749"/>
        <v>2</v>
      </c>
      <c r="CD494" s="21">
        <f t="shared" si="750"/>
        <v>2</v>
      </c>
      <c r="CE494" s="21">
        <f t="shared" si="751"/>
        <v>2</v>
      </c>
      <c r="CF494" s="21"/>
      <c r="CG494" s="56">
        <f t="shared" si="715"/>
        <v>2</v>
      </c>
      <c r="CH494" s="20">
        <f t="shared" si="724"/>
        <v>1</v>
      </c>
      <c r="CI494" s="21">
        <f t="shared" si="725"/>
        <v>1</v>
      </c>
      <c r="CJ494" s="21">
        <f t="shared" si="726"/>
        <v>1</v>
      </c>
      <c r="CK494" s="21">
        <f t="shared" si="727"/>
        <v>2</v>
      </c>
      <c r="CL494" s="21">
        <f t="shared" si="728"/>
        <v>2</v>
      </c>
      <c r="CM494" s="21">
        <f t="shared" si="729"/>
        <v>2</v>
      </c>
      <c r="CN494" s="21">
        <f t="shared" si="730"/>
        <v>1</v>
      </c>
      <c r="CO494" s="21">
        <f t="shared" si="716"/>
        <v>2</v>
      </c>
      <c r="CP494" s="56" t="str">
        <f t="shared" si="717"/>
        <v/>
      </c>
      <c r="CQ494" s="19">
        <f>IFERROR(HLOOKUP(2,AX494:CP494,1,FALSE),"&lt;2")</f>
        <v>2</v>
      </c>
      <c r="CR494" s="66"/>
      <c r="CS494" s="66"/>
      <c r="CT494" s="66"/>
      <c r="CU494" s="66"/>
      <c r="CV494" s="66"/>
      <c r="CW494" s="66"/>
      <c r="CX494" s="66"/>
      <c r="CY494" s="66"/>
      <c r="CZ494" s="66"/>
      <c r="DA494" s="66"/>
      <c r="DB494" s="66"/>
      <c r="DC494" s="66"/>
      <c r="DD494" s="66"/>
      <c r="DE494" s="66"/>
      <c r="DF494" s="66"/>
      <c r="DG494" s="66"/>
      <c r="DH494" s="66"/>
      <c r="DI494" s="66"/>
      <c r="DJ494" s="66"/>
      <c r="DK494" s="66"/>
      <c r="DL494" s="66"/>
      <c r="DM494" s="66"/>
      <c r="DN494" s="66"/>
      <c r="DO494" s="66"/>
      <c r="DP494" s="66"/>
    </row>
    <row r="495" spans="50:120" x14ac:dyDescent="0.25">
      <c r="AX495" s="20">
        <f t="shared" si="704"/>
        <v>1</v>
      </c>
      <c r="AY495" s="21">
        <f t="shared" si="752"/>
        <v>2</v>
      </c>
      <c r="AZ495" s="21">
        <f t="shared" si="753"/>
        <v>1</v>
      </c>
      <c r="BA495" s="21">
        <f t="shared" si="754"/>
        <v>1</v>
      </c>
      <c r="BB495" s="21">
        <f t="shared" si="755"/>
        <v>2</v>
      </c>
      <c r="BC495" s="21">
        <f t="shared" si="756"/>
        <v>1</v>
      </c>
      <c r="BD495" s="21">
        <f t="shared" si="757"/>
        <v>0</v>
      </c>
      <c r="BE495" s="21"/>
      <c r="BF495" s="56">
        <f t="shared" si="712"/>
        <v>2</v>
      </c>
      <c r="BG495" s="20">
        <f t="shared" si="731"/>
        <v>2</v>
      </c>
      <c r="BH495" s="21">
        <f t="shared" si="732"/>
        <v>2</v>
      </c>
      <c r="BI495" s="21">
        <f t="shared" si="733"/>
        <v>1</v>
      </c>
      <c r="BJ495" s="21">
        <f t="shared" si="734"/>
        <v>1</v>
      </c>
      <c r="BK495" s="21">
        <f t="shared" si="735"/>
        <v>1</v>
      </c>
      <c r="BL495" s="21">
        <f t="shared" si="736"/>
        <v>1</v>
      </c>
      <c r="BM495" s="21">
        <f t="shared" si="737"/>
        <v>2</v>
      </c>
      <c r="BN495" s="21">
        <f t="shared" si="713"/>
        <v>2</v>
      </c>
      <c r="BO495" s="56"/>
      <c r="BP495" s="20">
        <f t="shared" si="738"/>
        <v>2</v>
      </c>
      <c r="BQ495" s="21">
        <f t="shared" si="739"/>
        <v>2</v>
      </c>
      <c r="BR495" s="21">
        <f t="shared" si="740"/>
        <v>2</v>
      </c>
      <c r="BS495" s="21">
        <f t="shared" si="741"/>
        <v>2</v>
      </c>
      <c r="BT495" s="21">
        <f t="shared" si="742"/>
        <v>1</v>
      </c>
      <c r="BU495" s="21">
        <f t="shared" si="743"/>
        <v>0</v>
      </c>
      <c r="BV495" s="21">
        <f t="shared" si="744"/>
        <v>1</v>
      </c>
      <c r="BW495" s="21">
        <f t="shared" si="714"/>
        <v>2</v>
      </c>
      <c r="BX495" s="56"/>
      <c r="BY495" s="20">
        <f t="shared" si="745"/>
        <v>1</v>
      </c>
      <c r="BZ495" s="21">
        <f t="shared" si="746"/>
        <v>1</v>
      </c>
      <c r="CA495" s="21">
        <f t="shared" si="747"/>
        <v>0</v>
      </c>
      <c r="CB495" s="21">
        <f t="shared" si="748"/>
        <v>1</v>
      </c>
      <c r="CC495" s="21">
        <f t="shared" si="749"/>
        <v>2</v>
      </c>
      <c r="CD495" s="21">
        <f t="shared" si="750"/>
        <v>2</v>
      </c>
      <c r="CE495" s="21">
        <f t="shared" si="751"/>
        <v>1</v>
      </c>
      <c r="CF495" s="21"/>
      <c r="CG495" s="56">
        <f t="shared" si="715"/>
        <v>2</v>
      </c>
      <c r="CH495" s="20">
        <f t="shared" si="724"/>
        <v>2</v>
      </c>
      <c r="CI495" s="21">
        <f t="shared" si="725"/>
        <v>1</v>
      </c>
      <c r="CJ495" s="21">
        <f t="shared" si="726"/>
        <v>1</v>
      </c>
      <c r="CK495" s="21">
        <f t="shared" si="727"/>
        <v>2</v>
      </c>
      <c r="CL495" s="21">
        <f t="shared" si="728"/>
        <v>1</v>
      </c>
      <c r="CM495" s="21">
        <f t="shared" si="729"/>
        <v>0</v>
      </c>
      <c r="CN495" s="21">
        <f t="shared" si="730"/>
        <v>0</v>
      </c>
      <c r="CO495" s="21">
        <f t="shared" si="716"/>
        <v>2</v>
      </c>
      <c r="CP495" s="56" t="str">
        <f t="shared" si="717"/>
        <v/>
      </c>
      <c r="CQ495" s="19">
        <f t="shared" si="718"/>
        <v>2</v>
      </c>
      <c r="CR495" s="66"/>
      <c r="CS495" s="66"/>
      <c r="CT495" s="66"/>
      <c r="CU495" s="66"/>
      <c r="CV495" s="66"/>
      <c r="CW495" s="66"/>
      <c r="CX495" s="66"/>
      <c r="CY495" s="66"/>
      <c r="CZ495" s="66"/>
      <c r="DA495" s="66"/>
      <c r="DB495" s="66"/>
      <c r="DC495" s="66"/>
      <c r="DD495" s="66"/>
      <c r="DE495" s="66"/>
      <c r="DF495" s="66"/>
      <c r="DG495" s="66"/>
      <c r="DH495" s="66"/>
      <c r="DI495" s="66"/>
      <c r="DJ495" s="66"/>
      <c r="DK495" s="66"/>
      <c r="DL495" s="66"/>
      <c r="DM495" s="66"/>
      <c r="DN495" s="66"/>
      <c r="DO495" s="66"/>
      <c r="DP495" s="66"/>
    </row>
    <row r="496" spans="50:120" x14ac:dyDescent="0.25">
      <c r="AX496" s="20">
        <f t="shared" si="704"/>
        <v>1</v>
      </c>
      <c r="AY496" s="21">
        <f t="shared" si="752"/>
        <v>1</v>
      </c>
      <c r="AZ496" s="21">
        <f t="shared" si="753"/>
        <v>1</v>
      </c>
      <c r="BA496" s="21">
        <f t="shared" si="754"/>
        <v>1</v>
      </c>
      <c r="BB496" s="21">
        <f t="shared" si="755"/>
        <v>2</v>
      </c>
      <c r="BC496" s="21">
        <f t="shared" si="756"/>
        <v>1</v>
      </c>
      <c r="BD496" s="21">
        <f t="shared" si="757"/>
        <v>0</v>
      </c>
      <c r="BE496" s="21"/>
      <c r="BF496" s="56">
        <f t="shared" si="712"/>
        <v>2</v>
      </c>
      <c r="BG496" s="20">
        <f t="shared" si="731"/>
        <v>2</v>
      </c>
      <c r="BH496" s="21">
        <f t="shared" si="732"/>
        <v>2</v>
      </c>
      <c r="BI496" s="21">
        <f t="shared" si="733"/>
        <v>1</v>
      </c>
      <c r="BJ496" s="21">
        <f t="shared" si="734"/>
        <v>1</v>
      </c>
      <c r="BK496" s="21">
        <f t="shared" si="735"/>
        <v>1</v>
      </c>
      <c r="BL496" s="21">
        <f t="shared" si="736"/>
        <v>0</v>
      </c>
      <c r="BM496" s="21">
        <f t="shared" si="737"/>
        <v>0</v>
      </c>
      <c r="BN496" s="21">
        <f t="shared" si="713"/>
        <v>2</v>
      </c>
      <c r="BO496" s="56"/>
      <c r="BP496" s="20">
        <f t="shared" si="738"/>
        <v>1</v>
      </c>
      <c r="BQ496" s="21">
        <f t="shared" si="739"/>
        <v>2</v>
      </c>
      <c r="BR496" s="21">
        <f t="shared" si="740"/>
        <v>1</v>
      </c>
      <c r="BS496" s="21">
        <f t="shared" si="741"/>
        <v>1</v>
      </c>
      <c r="BT496" s="21">
        <f t="shared" si="742"/>
        <v>1</v>
      </c>
      <c r="BU496" s="21">
        <f t="shared" si="743"/>
        <v>1</v>
      </c>
      <c r="BV496" s="21">
        <f t="shared" si="744"/>
        <v>1</v>
      </c>
      <c r="BW496" s="21">
        <f t="shared" si="714"/>
        <v>2</v>
      </c>
      <c r="BX496" s="56"/>
      <c r="BY496" s="20">
        <f t="shared" si="745"/>
        <v>2</v>
      </c>
      <c r="BZ496" s="21">
        <f t="shared" si="746"/>
        <v>2</v>
      </c>
      <c r="CA496" s="21">
        <f t="shared" si="747"/>
        <v>1</v>
      </c>
      <c r="CB496" s="21">
        <f t="shared" si="748"/>
        <v>1</v>
      </c>
      <c r="CC496" s="21">
        <f t="shared" si="749"/>
        <v>1</v>
      </c>
      <c r="CD496" s="21">
        <f t="shared" si="750"/>
        <v>0</v>
      </c>
      <c r="CE496" s="21">
        <f t="shared" si="751"/>
        <v>0</v>
      </c>
      <c r="CF496" s="21"/>
      <c r="CG496" s="56">
        <f t="shared" si="715"/>
        <v>2</v>
      </c>
      <c r="CH496" s="20">
        <f t="shared" si="724"/>
        <v>1</v>
      </c>
      <c r="CI496" s="21">
        <f t="shared" si="725"/>
        <v>1</v>
      </c>
      <c r="CJ496" s="21">
        <f t="shared" si="726"/>
        <v>1</v>
      </c>
      <c r="CK496" s="21">
        <f t="shared" si="727"/>
        <v>1</v>
      </c>
      <c r="CL496" s="21">
        <f t="shared" si="728"/>
        <v>2</v>
      </c>
      <c r="CM496" s="21">
        <f t="shared" si="729"/>
        <v>1</v>
      </c>
      <c r="CN496" s="21">
        <f t="shared" si="730"/>
        <v>0</v>
      </c>
      <c r="CO496" s="21">
        <f t="shared" si="716"/>
        <v>2</v>
      </c>
      <c r="CP496" s="56" t="str">
        <f t="shared" si="717"/>
        <v/>
      </c>
      <c r="CQ496" s="19">
        <f t="shared" si="718"/>
        <v>2</v>
      </c>
      <c r="CR496" s="66"/>
      <c r="CS496" s="66"/>
      <c r="CT496" s="66"/>
      <c r="CU496" s="66"/>
      <c r="CV496" s="66"/>
      <c r="CW496" s="66"/>
      <c r="CX496" s="66"/>
      <c r="CY496" s="66"/>
      <c r="CZ496" s="66"/>
      <c r="DA496" s="66"/>
      <c r="DB496" s="66"/>
      <c r="DC496" s="66"/>
      <c r="DD496" s="66"/>
      <c r="DE496" s="66"/>
      <c r="DF496" s="66"/>
      <c r="DG496" s="66"/>
      <c r="DH496" s="66"/>
      <c r="DI496" s="66"/>
      <c r="DJ496" s="66"/>
      <c r="DK496" s="66"/>
      <c r="DL496" s="66"/>
      <c r="DM496" s="66"/>
      <c r="DN496" s="66"/>
      <c r="DO496" s="66"/>
      <c r="DP496" s="66"/>
    </row>
    <row r="497" spans="50:120" x14ac:dyDescent="0.25">
      <c r="AX497" s="20">
        <f t="shared" si="704"/>
        <v>2</v>
      </c>
      <c r="AY497" s="21">
        <f t="shared" si="752"/>
        <v>1</v>
      </c>
      <c r="AZ497" s="21">
        <f t="shared" si="753"/>
        <v>1</v>
      </c>
      <c r="BA497" s="21">
        <f t="shared" si="754"/>
        <v>2</v>
      </c>
      <c r="BB497" s="21">
        <f t="shared" si="755"/>
        <v>1</v>
      </c>
      <c r="BC497" s="21">
        <f t="shared" si="756"/>
        <v>0</v>
      </c>
      <c r="BD497" s="21">
        <f t="shared" si="757"/>
        <v>1</v>
      </c>
      <c r="BE497" s="21"/>
      <c r="BF497" s="56">
        <f t="shared" si="712"/>
        <v>2</v>
      </c>
      <c r="BG497" s="20">
        <f t="shared" si="731"/>
        <v>1</v>
      </c>
      <c r="BH497" s="21">
        <f t="shared" si="732"/>
        <v>1</v>
      </c>
      <c r="BI497" s="21">
        <f t="shared" si="733"/>
        <v>0</v>
      </c>
      <c r="BJ497" s="21">
        <f t="shared" si="734"/>
        <v>1</v>
      </c>
      <c r="BK497" s="21">
        <f t="shared" si="735"/>
        <v>2</v>
      </c>
      <c r="BL497" s="21">
        <f t="shared" si="736"/>
        <v>2</v>
      </c>
      <c r="BM497" s="21">
        <f t="shared" si="737"/>
        <v>1</v>
      </c>
      <c r="BN497" s="21">
        <f t="shared" si="713"/>
        <v>2</v>
      </c>
      <c r="BO497" s="56"/>
      <c r="BP497" s="20">
        <f t="shared" si="738"/>
        <v>1</v>
      </c>
      <c r="BQ497" s="21">
        <f t="shared" si="739"/>
        <v>1</v>
      </c>
      <c r="BR497" s="21">
        <f t="shared" si="740"/>
        <v>1</v>
      </c>
      <c r="BS497" s="21">
        <f t="shared" si="741"/>
        <v>1</v>
      </c>
      <c r="BT497" s="21">
        <f t="shared" si="742"/>
        <v>2</v>
      </c>
      <c r="BU497" s="21">
        <f t="shared" si="743"/>
        <v>1</v>
      </c>
      <c r="BV497" s="21">
        <f t="shared" si="744"/>
        <v>0</v>
      </c>
      <c r="BW497" s="21">
        <f t="shared" si="714"/>
        <v>2</v>
      </c>
      <c r="BX497" s="56"/>
      <c r="BY497" s="20">
        <f t="shared" si="745"/>
        <v>2</v>
      </c>
      <c r="BZ497" s="21">
        <f t="shared" si="746"/>
        <v>2</v>
      </c>
      <c r="CA497" s="21">
        <f t="shared" si="747"/>
        <v>2</v>
      </c>
      <c r="CB497" s="21">
        <f t="shared" si="748"/>
        <v>2</v>
      </c>
      <c r="CC497" s="21">
        <f t="shared" si="749"/>
        <v>2</v>
      </c>
      <c r="CD497" s="21">
        <f t="shared" si="750"/>
        <v>1</v>
      </c>
      <c r="CE497" s="21">
        <f t="shared" si="751"/>
        <v>0</v>
      </c>
      <c r="CF497" s="21"/>
      <c r="CG497" s="56">
        <f t="shared" si="715"/>
        <v>2</v>
      </c>
      <c r="CH497" s="20">
        <f t="shared" si="724"/>
        <v>1</v>
      </c>
      <c r="CI497" s="21">
        <f t="shared" si="725"/>
        <v>1</v>
      </c>
      <c r="CJ497" s="21">
        <f t="shared" si="726"/>
        <v>0</v>
      </c>
      <c r="CK497" s="21">
        <f t="shared" si="727"/>
        <v>1</v>
      </c>
      <c r="CL497" s="21">
        <f t="shared" si="728"/>
        <v>2</v>
      </c>
      <c r="CM497" s="21">
        <f t="shared" si="729"/>
        <v>1</v>
      </c>
      <c r="CN497" s="21">
        <f t="shared" si="730"/>
        <v>0</v>
      </c>
      <c r="CO497" s="21">
        <f t="shared" si="716"/>
        <v>2</v>
      </c>
      <c r="CP497" s="56" t="str">
        <f t="shared" si="717"/>
        <v/>
      </c>
      <c r="CQ497" s="19">
        <f t="shared" si="718"/>
        <v>2</v>
      </c>
      <c r="CR497" s="66"/>
      <c r="CS497" s="66"/>
      <c r="CT497" s="66"/>
      <c r="CU497" s="66"/>
      <c r="CV497" s="66"/>
      <c r="CW497" s="66"/>
      <c r="CX497" s="66"/>
      <c r="CY497" s="66"/>
      <c r="CZ497" s="66"/>
      <c r="DA497" s="66"/>
      <c r="DB497" s="66"/>
      <c r="DC497" s="66"/>
      <c r="DD497" s="66"/>
      <c r="DE497" s="66"/>
      <c r="DF497" s="66"/>
      <c r="DG497" s="66"/>
      <c r="DH497" s="66"/>
      <c r="DI497" s="66"/>
      <c r="DJ497" s="66"/>
      <c r="DK497" s="66"/>
      <c r="DL497" s="66"/>
      <c r="DM497" s="66"/>
      <c r="DN497" s="66"/>
      <c r="DO497" s="66"/>
      <c r="DP497" s="66"/>
    </row>
    <row r="498" spans="50:120" x14ac:dyDescent="0.25">
      <c r="AX498" s="20">
        <f t="shared" si="704"/>
        <v>2</v>
      </c>
      <c r="AY498" s="21">
        <f t="shared" si="752"/>
        <v>1</v>
      </c>
      <c r="AZ498" s="21">
        <f t="shared" si="753"/>
        <v>0</v>
      </c>
      <c r="BA498" s="21">
        <f t="shared" si="754"/>
        <v>1</v>
      </c>
      <c r="BB498" s="21">
        <f t="shared" si="755"/>
        <v>1</v>
      </c>
      <c r="BC498" s="21">
        <f t="shared" si="756"/>
        <v>1</v>
      </c>
      <c r="BD498" s="21">
        <f t="shared" si="757"/>
        <v>1</v>
      </c>
      <c r="BE498" s="21"/>
      <c r="BF498" s="56">
        <f t="shared" si="712"/>
        <v>2</v>
      </c>
      <c r="BG498" s="20">
        <f t="shared" si="731"/>
        <v>1</v>
      </c>
      <c r="BH498" s="21">
        <f t="shared" si="732"/>
        <v>1</v>
      </c>
      <c r="BI498" s="21">
        <f t="shared" si="733"/>
        <v>1</v>
      </c>
      <c r="BJ498" s="21">
        <f t="shared" si="734"/>
        <v>2</v>
      </c>
      <c r="BK498" s="21">
        <f t="shared" si="735"/>
        <v>1</v>
      </c>
      <c r="BL498" s="21">
        <f t="shared" si="736"/>
        <v>1</v>
      </c>
      <c r="BM498" s="21">
        <f t="shared" si="737"/>
        <v>1</v>
      </c>
      <c r="BN498" s="21">
        <f t="shared" si="713"/>
        <v>2</v>
      </c>
      <c r="BO498" s="56"/>
      <c r="BP498" s="20">
        <f t="shared" si="738"/>
        <v>2</v>
      </c>
      <c r="BQ498" s="21">
        <f t="shared" si="739"/>
        <v>1</v>
      </c>
      <c r="BR498" s="21">
        <f t="shared" si="740"/>
        <v>1</v>
      </c>
      <c r="BS498" s="21">
        <f t="shared" si="741"/>
        <v>2</v>
      </c>
      <c r="BT498" s="21">
        <f t="shared" si="742"/>
        <v>1</v>
      </c>
      <c r="BU498" s="21">
        <f t="shared" si="743"/>
        <v>0</v>
      </c>
      <c r="BV498" s="21">
        <f t="shared" si="744"/>
        <v>0</v>
      </c>
      <c r="BW498" s="21">
        <f t="shared" si="714"/>
        <v>2</v>
      </c>
      <c r="BX498" s="56"/>
      <c r="BY498" s="20">
        <f t="shared" si="745"/>
        <v>1</v>
      </c>
      <c r="BZ498" s="21">
        <f t="shared" si="746"/>
        <v>0</v>
      </c>
      <c r="CA498" s="21">
        <f t="shared" si="747"/>
        <v>1</v>
      </c>
      <c r="CB498" s="21">
        <f t="shared" si="748"/>
        <v>2</v>
      </c>
      <c r="CC498" s="21">
        <f t="shared" si="749"/>
        <v>1</v>
      </c>
      <c r="CD498" s="21">
        <f t="shared" si="750"/>
        <v>0</v>
      </c>
      <c r="CE498" s="21">
        <f t="shared" si="751"/>
        <v>1</v>
      </c>
      <c r="CF498" s="21"/>
      <c r="CG498" s="56">
        <f t="shared" si="715"/>
        <v>2</v>
      </c>
      <c r="CH498" s="20">
        <f t="shared" si="724"/>
        <v>1</v>
      </c>
      <c r="CI498" s="21">
        <f t="shared" si="725"/>
        <v>1</v>
      </c>
      <c r="CJ498" s="21">
        <f t="shared" si="726"/>
        <v>2</v>
      </c>
      <c r="CK498" s="21">
        <f t="shared" si="727"/>
        <v>2</v>
      </c>
      <c r="CL498" s="21">
        <f t="shared" si="728"/>
        <v>1</v>
      </c>
      <c r="CM498" s="21">
        <f t="shared" si="729"/>
        <v>0</v>
      </c>
      <c r="CN498" s="21">
        <f t="shared" si="730"/>
        <v>0</v>
      </c>
      <c r="CO498" s="21">
        <f t="shared" si="716"/>
        <v>2</v>
      </c>
      <c r="CP498" s="56" t="str">
        <f t="shared" si="717"/>
        <v/>
      </c>
      <c r="CQ498" s="19">
        <f t="shared" si="718"/>
        <v>2</v>
      </c>
      <c r="CR498" s="66"/>
      <c r="CS498" s="66"/>
      <c r="CT498" s="66"/>
      <c r="CU498" s="66"/>
      <c r="CV498" s="66"/>
      <c r="CW498" s="66"/>
      <c r="CX498" s="66"/>
      <c r="CY498" s="66"/>
      <c r="CZ498" s="66"/>
      <c r="DA498" s="66"/>
      <c r="DB498" s="66"/>
      <c r="DC498" s="66"/>
      <c r="DD498" s="66"/>
      <c r="DE498" s="66"/>
      <c r="DF498" s="66"/>
      <c r="DG498" s="66"/>
      <c r="DH498" s="66"/>
      <c r="DI498" s="66"/>
      <c r="DJ498" s="66"/>
      <c r="DK498" s="66"/>
      <c r="DL498" s="66"/>
      <c r="DM498" s="66"/>
      <c r="DN498" s="66"/>
      <c r="DO498" s="66"/>
      <c r="DP498" s="66"/>
    </row>
    <row r="499" spans="50:120" x14ac:dyDescent="0.25">
      <c r="AX499" s="20">
        <f t="shared" si="704"/>
        <v>1</v>
      </c>
      <c r="AY499" s="21">
        <f t="shared" si="752"/>
        <v>0</v>
      </c>
      <c r="AZ499" s="21">
        <f t="shared" si="753"/>
        <v>1</v>
      </c>
      <c r="BA499" s="21">
        <f t="shared" si="754"/>
        <v>2</v>
      </c>
      <c r="BB499" s="21">
        <f t="shared" si="755"/>
        <v>1</v>
      </c>
      <c r="BC499" s="21">
        <f t="shared" si="756"/>
        <v>1</v>
      </c>
      <c r="BD499" s="21">
        <f t="shared" si="757"/>
        <v>2</v>
      </c>
      <c r="BE499" s="21"/>
      <c r="BF499" s="56">
        <f t="shared" si="712"/>
        <v>2</v>
      </c>
      <c r="BG499" s="20">
        <f t="shared" si="731"/>
        <v>0</v>
      </c>
      <c r="BH499" s="21">
        <f t="shared" si="732"/>
        <v>0</v>
      </c>
      <c r="BI499" s="21">
        <f t="shared" si="733"/>
        <v>1</v>
      </c>
      <c r="BJ499" s="21">
        <f t="shared" si="734"/>
        <v>2</v>
      </c>
      <c r="BK499" s="21">
        <f t="shared" si="735"/>
        <v>2</v>
      </c>
      <c r="BL499" s="21">
        <f t="shared" si="736"/>
        <v>1</v>
      </c>
      <c r="BM499" s="21">
        <f t="shared" si="737"/>
        <v>0</v>
      </c>
      <c r="BN499" s="21">
        <f t="shared" si="713"/>
        <v>2</v>
      </c>
      <c r="BO499" s="56"/>
      <c r="BP499" s="20">
        <f t="shared" si="738"/>
        <v>1</v>
      </c>
      <c r="BQ499" s="21">
        <f t="shared" si="739"/>
        <v>0</v>
      </c>
      <c r="BR499" s="21">
        <f t="shared" si="740"/>
        <v>0</v>
      </c>
      <c r="BS499" s="21">
        <f t="shared" si="741"/>
        <v>1</v>
      </c>
      <c r="BT499" s="21">
        <f t="shared" si="742"/>
        <v>1</v>
      </c>
      <c r="BU499" s="21">
        <f t="shared" si="743"/>
        <v>1</v>
      </c>
      <c r="BV499" s="21">
        <f t="shared" si="744"/>
        <v>2</v>
      </c>
      <c r="BW499" s="21">
        <f t="shared" si="714"/>
        <v>2</v>
      </c>
      <c r="BX499" s="56"/>
      <c r="BY499" s="20">
        <f t="shared" si="745"/>
        <v>2</v>
      </c>
      <c r="BZ499" s="21">
        <f t="shared" si="746"/>
        <v>2</v>
      </c>
      <c r="CA499" s="21">
        <f t="shared" si="747"/>
        <v>1</v>
      </c>
      <c r="CB499" s="21">
        <f t="shared" si="748"/>
        <v>1</v>
      </c>
      <c r="CC499" s="21">
        <f t="shared" si="749"/>
        <v>2</v>
      </c>
      <c r="CD499" s="21">
        <f t="shared" si="750"/>
        <v>2</v>
      </c>
      <c r="CE499" s="21">
        <f t="shared" si="751"/>
        <v>2</v>
      </c>
      <c r="CF499" s="21"/>
      <c r="CG499" s="56">
        <f t="shared" si="715"/>
        <v>2</v>
      </c>
      <c r="CH499" s="20">
        <f t="shared" si="724"/>
        <v>0</v>
      </c>
      <c r="CI499" s="21">
        <f t="shared" si="725"/>
        <v>0</v>
      </c>
      <c r="CJ499" s="21">
        <f t="shared" si="726"/>
        <v>1</v>
      </c>
      <c r="CK499" s="21">
        <f t="shared" si="727"/>
        <v>2</v>
      </c>
      <c r="CL499" s="21">
        <f t="shared" si="728"/>
        <v>1</v>
      </c>
      <c r="CM499" s="21">
        <f t="shared" si="729"/>
        <v>1</v>
      </c>
      <c r="CN499" s="21">
        <f t="shared" si="730"/>
        <v>2</v>
      </c>
      <c r="CO499" s="21">
        <f t="shared" si="716"/>
        <v>2</v>
      </c>
      <c r="CP499" s="56" t="str">
        <f t="shared" si="717"/>
        <v/>
      </c>
      <c r="CQ499" s="19">
        <f t="shared" si="718"/>
        <v>2</v>
      </c>
      <c r="CR499" s="66"/>
      <c r="CS499" s="66"/>
      <c r="CT499" s="66"/>
      <c r="CU499" s="66"/>
      <c r="CV499" s="66"/>
      <c r="CW499" s="66"/>
      <c r="CX499" s="66"/>
      <c r="CY499" s="66"/>
      <c r="CZ499" s="66"/>
      <c r="DA499" s="66"/>
      <c r="DB499" s="66"/>
      <c r="DC499" s="66"/>
      <c r="DD499" s="66"/>
      <c r="DE499" s="66"/>
      <c r="DF499" s="66"/>
      <c r="DG499" s="66"/>
      <c r="DH499" s="66"/>
      <c r="DI499" s="66"/>
      <c r="DJ499" s="66"/>
      <c r="DK499" s="66"/>
      <c r="DL499" s="66"/>
      <c r="DM499" s="66"/>
      <c r="DN499" s="66"/>
      <c r="DO499" s="66"/>
      <c r="DP499" s="66"/>
    </row>
    <row r="500" spans="50:120" x14ac:dyDescent="0.25">
      <c r="AX500" s="20">
        <f t="shared" si="704"/>
        <v>2</v>
      </c>
      <c r="AY500" s="21">
        <f t="shared" si="752"/>
        <v>1</v>
      </c>
      <c r="AZ500" s="21">
        <f t="shared" si="753"/>
        <v>0</v>
      </c>
      <c r="BA500" s="21">
        <f t="shared" si="754"/>
        <v>1</v>
      </c>
      <c r="BB500" s="21">
        <f t="shared" si="755"/>
        <v>1</v>
      </c>
      <c r="BC500" s="21">
        <f t="shared" si="756"/>
        <v>1</v>
      </c>
      <c r="BD500" s="21">
        <f t="shared" si="757"/>
        <v>1</v>
      </c>
      <c r="BE500" s="21"/>
      <c r="BF500" s="56">
        <f t="shared" si="712"/>
        <v>2</v>
      </c>
      <c r="BG500" s="20">
        <f t="shared" si="731"/>
        <v>2</v>
      </c>
      <c r="BH500" s="21">
        <f t="shared" si="732"/>
        <v>1</v>
      </c>
      <c r="BI500" s="21">
        <f t="shared" si="733"/>
        <v>1</v>
      </c>
      <c r="BJ500" s="21">
        <f t="shared" si="734"/>
        <v>2</v>
      </c>
      <c r="BK500" s="21">
        <f t="shared" si="735"/>
        <v>2</v>
      </c>
      <c r="BL500" s="21">
        <f t="shared" si="736"/>
        <v>2</v>
      </c>
      <c r="BM500" s="21">
        <f t="shared" si="737"/>
        <v>1</v>
      </c>
      <c r="BN500" s="21">
        <f t="shared" si="713"/>
        <v>2</v>
      </c>
      <c r="BO500" s="56"/>
      <c r="BP500" s="20">
        <f t="shared" si="738"/>
        <v>2</v>
      </c>
      <c r="BQ500" s="21">
        <f t="shared" si="739"/>
        <v>1</v>
      </c>
      <c r="BR500" s="21">
        <f t="shared" si="740"/>
        <v>1</v>
      </c>
      <c r="BS500" s="21">
        <f t="shared" si="741"/>
        <v>2</v>
      </c>
      <c r="BT500" s="21">
        <f t="shared" si="742"/>
        <v>1</v>
      </c>
      <c r="BU500" s="21">
        <f t="shared" si="743"/>
        <v>0</v>
      </c>
      <c r="BV500" s="21">
        <f t="shared" si="744"/>
        <v>0</v>
      </c>
      <c r="BW500" s="21">
        <f t="shared" si="714"/>
        <v>2</v>
      </c>
      <c r="BX500" s="56"/>
      <c r="BY500" s="20">
        <f t="shared" si="745"/>
        <v>2</v>
      </c>
      <c r="BZ500" s="21">
        <f t="shared" si="746"/>
        <v>2</v>
      </c>
      <c r="CA500" s="21">
        <f t="shared" si="747"/>
        <v>2</v>
      </c>
      <c r="CB500" s="21">
        <f t="shared" si="748"/>
        <v>2</v>
      </c>
      <c r="CC500" s="21">
        <f t="shared" si="749"/>
        <v>1</v>
      </c>
      <c r="CD500" s="21">
        <f t="shared" si="750"/>
        <v>0</v>
      </c>
      <c r="CE500" s="21">
        <f t="shared" si="751"/>
        <v>1</v>
      </c>
      <c r="CF500" s="21"/>
      <c r="CG500" s="56">
        <f t="shared" si="715"/>
        <v>2</v>
      </c>
      <c r="CH500" s="20">
        <f t="shared" si="724"/>
        <v>1</v>
      </c>
      <c r="CI500" s="21">
        <f t="shared" si="725"/>
        <v>1</v>
      </c>
      <c r="CJ500" s="21">
        <f t="shared" si="726"/>
        <v>1</v>
      </c>
      <c r="CK500" s="21">
        <f t="shared" si="727"/>
        <v>1</v>
      </c>
      <c r="CL500" s="21">
        <f t="shared" si="728"/>
        <v>2</v>
      </c>
      <c r="CM500" s="21">
        <f t="shared" si="729"/>
        <v>1</v>
      </c>
      <c r="CN500" s="21">
        <f t="shared" si="730"/>
        <v>0</v>
      </c>
      <c r="CO500" s="21">
        <f t="shared" si="716"/>
        <v>2</v>
      </c>
      <c r="CP500" s="56" t="str">
        <f t="shared" si="717"/>
        <v/>
      </c>
      <c r="CQ500" s="19">
        <f t="shared" si="718"/>
        <v>2</v>
      </c>
      <c r="CR500" s="66"/>
      <c r="CS500" s="66"/>
      <c r="CT500" s="66"/>
      <c r="CU500" s="66"/>
      <c r="CV500" s="66"/>
      <c r="CW500" s="66"/>
      <c r="CX500" s="66"/>
      <c r="CY500" s="66"/>
      <c r="CZ500" s="66"/>
      <c r="DA500" s="66"/>
      <c r="DB500" s="66"/>
      <c r="DC500" s="66"/>
      <c r="DD500" s="66"/>
      <c r="DE500" s="66"/>
      <c r="DF500" s="66"/>
      <c r="DG500" s="66"/>
      <c r="DH500" s="66"/>
      <c r="DI500" s="66"/>
      <c r="DJ500" s="66"/>
      <c r="DK500" s="66"/>
      <c r="DL500" s="66"/>
      <c r="DM500" s="66"/>
      <c r="DN500" s="66"/>
      <c r="DO500" s="66"/>
      <c r="DP500" s="66"/>
    </row>
    <row r="501" spans="50:120" x14ac:dyDescent="0.25">
      <c r="AX501" s="20">
        <f t="shared" si="704"/>
        <v>0</v>
      </c>
      <c r="AY501" s="21">
        <f t="shared" si="752"/>
        <v>0</v>
      </c>
      <c r="AZ501" s="21">
        <f t="shared" si="753"/>
        <v>1</v>
      </c>
      <c r="BA501" s="21">
        <f t="shared" si="754"/>
        <v>2</v>
      </c>
      <c r="BB501" s="21">
        <f t="shared" si="755"/>
        <v>1</v>
      </c>
      <c r="BC501" s="21">
        <f t="shared" si="756"/>
        <v>1</v>
      </c>
      <c r="BD501" s="21">
        <f t="shared" si="757"/>
        <v>2</v>
      </c>
      <c r="BE501" s="21"/>
      <c r="BF501" s="56">
        <f t="shared" si="712"/>
        <v>2</v>
      </c>
      <c r="BG501" s="20">
        <f t="shared" si="731"/>
        <v>1</v>
      </c>
      <c r="BH501" s="21">
        <f t="shared" si="732"/>
        <v>1</v>
      </c>
      <c r="BI501" s="21">
        <f t="shared" si="733"/>
        <v>0</v>
      </c>
      <c r="BJ501" s="21">
        <f t="shared" si="734"/>
        <v>1</v>
      </c>
      <c r="BK501" s="21">
        <f t="shared" si="735"/>
        <v>2</v>
      </c>
      <c r="BL501" s="21">
        <f t="shared" si="736"/>
        <v>2</v>
      </c>
      <c r="BM501" s="21">
        <f t="shared" si="737"/>
        <v>2</v>
      </c>
      <c r="BN501" s="21">
        <f t="shared" si="713"/>
        <v>2</v>
      </c>
      <c r="BO501" s="56"/>
      <c r="BP501" s="20">
        <f t="shared" si="738"/>
        <v>2</v>
      </c>
      <c r="BQ501" s="21">
        <f t="shared" si="739"/>
        <v>1</v>
      </c>
      <c r="BR501" s="21">
        <f t="shared" si="740"/>
        <v>0</v>
      </c>
      <c r="BS501" s="21">
        <f t="shared" si="741"/>
        <v>1</v>
      </c>
      <c r="BT501" s="21">
        <f t="shared" si="742"/>
        <v>2</v>
      </c>
      <c r="BU501" s="21">
        <f t="shared" si="743"/>
        <v>2</v>
      </c>
      <c r="BV501" s="21">
        <f t="shared" si="744"/>
        <v>1</v>
      </c>
      <c r="BW501" s="21">
        <f t="shared" si="714"/>
        <v>2</v>
      </c>
      <c r="BX501" s="56"/>
      <c r="BY501" s="20">
        <f t="shared" si="745"/>
        <v>1</v>
      </c>
      <c r="BZ501" s="21">
        <f t="shared" si="746"/>
        <v>1</v>
      </c>
      <c r="CA501" s="21">
        <f t="shared" si="747"/>
        <v>0</v>
      </c>
      <c r="CB501" s="21">
        <f t="shared" si="748"/>
        <v>1</v>
      </c>
      <c r="CC501" s="21">
        <f t="shared" si="749"/>
        <v>1</v>
      </c>
      <c r="CD501" s="21">
        <f t="shared" si="750"/>
        <v>0</v>
      </c>
      <c r="CE501" s="21">
        <f t="shared" si="751"/>
        <v>1</v>
      </c>
      <c r="CF501" s="21"/>
      <c r="CG501" s="56" t="str">
        <f t="shared" si="715"/>
        <v>WE</v>
      </c>
      <c r="CH501" s="20">
        <f t="shared" si="724"/>
        <v>0</v>
      </c>
      <c r="CI501" s="21">
        <f t="shared" si="725"/>
        <v>1</v>
      </c>
      <c r="CJ501" s="21">
        <f t="shared" si="726"/>
        <v>2</v>
      </c>
      <c r="CK501" s="21">
        <f t="shared" si="727"/>
        <v>2</v>
      </c>
      <c r="CL501" s="21">
        <f t="shared" si="728"/>
        <v>2</v>
      </c>
      <c r="CM501" s="21">
        <f t="shared" si="729"/>
        <v>2</v>
      </c>
      <c r="CN501" s="21">
        <f t="shared" si="730"/>
        <v>1</v>
      </c>
      <c r="CO501" s="21">
        <f t="shared" si="716"/>
        <v>2</v>
      </c>
      <c r="CP501" s="56" t="str">
        <f t="shared" si="717"/>
        <v>WE</v>
      </c>
      <c r="CQ501" s="19">
        <f t="shared" si="718"/>
        <v>2</v>
      </c>
      <c r="CR501" s="66"/>
      <c r="CS501" s="66"/>
      <c r="CT501" s="66"/>
      <c r="CU501" s="66"/>
      <c r="CV501" s="66"/>
      <c r="CW501" s="66"/>
      <c r="CX501" s="66"/>
      <c r="CY501" s="66"/>
      <c r="CZ501" s="66"/>
      <c r="DA501" s="66"/>
      <c r="DB501" s="66"/>
      <c r="DC501" s="66"/>
      <c r="DD501" s="66"/>
      <c r="DE501" s="66"/>
      <c r="DF501" s="66"/>
      <c r="DG501" s="66"/>
      <c r="DH501" s="66"/>
      <c r="DI501" s="66"/>
      <c r="DJ501" s="66"/>
      <c r="DK501" s="66"/>
      <c r="DL501" s="66"/>
      <c r="DM501" s="66"/>
      <c r="DN501" s="66"/>
      <c r="DO501" s="66"/>
      <c r="DP501" s="66"/>
    </row>
    <row r="502" spans="50:120" x14ac:dyDescent="0.25">
      <c r="AX502" s="20">
        <f t="shared" si="704"/>
        <v>1</v>
      </c>
      <c r="AY502" s="21">
        <f t="shared" si="752"/>
        <v>2</v>
      </c>
      <c r="AZ502" s="21">
        <f t="shared" si="753"/>
        <v>1</v>
      </c>
      <c r="BA502" s="21">
        <f t="shared" si="754"/>
        <v>1</v>
      </c>
      <c r="BB502" s="21">
        <f t="shared" si="755"/>
        <v>1</v>
      </c>
      <c r="BC502" s="21">
        <f t="shared" si="756"/>
        <v>1</v>
      </c>
      <c r="BD502" s="21">
        <f t="shared" si="757"/>
        <v>1</v>
      </c>
      <c r="BE502" s="21"/>
      <c r="BF502" s="56">
        <f t="shared" si="712"/>
        <v>2</v>
      </c>
      <c r="BG502" s="20">
        <f t="shared" si="731"/>
        <v>1</v>
      </c>
      <c r="BH502" s="21">
        <f t="shared" si="732"/>
        <v>1</v>
      </c>
      <c r="BI502" s="21">
        <f t="shared" si="733"/>
        <v>1</v>
      </c>
      <c r="BJ502" s="21">
        <f t="shared" si="734"/>
        <v>1</v>
      </c>
      <c r="BK502" s="21">
        <f t="shared" si="735"/>
        <v>1</v>
      </c>
      <c r="BL502" s="21">
        <f t="shared" si="736"/>
        <v>0</v>
      </c>
      <c r="BM502" s="21">
        <f t="shared" si="737"/>
        <v>1</v>
      </c>
      <c r="BN502" s="21" t="str">
        <f t="shared" si="713"/>
        <v>MO</v>
      </c>
      <c r="BO502" s="56"/>
      <c r="BP502" s="20">
        <f t="shared" si="738"/>
        <v>0</v>
      </c>
      <c r="BQ502" s="21">
        <f t="shared" si="739"/>
        <v>0</v>
      </c>
      <c r="BR502" s="21">
        <f t="shared" si="740"/>
        <v>0</v>
      </c>
      <c r="BS502" s="21">
        <f t="shared" si="741"/>
        <v>1</v>
      </c>
      <c r="BT502" s="21">
        <f t="shared" si="742"/>
        <v>1</v>
      </c>
      <c r="BU502" s="21">
        <f t="shared" si="743"/>
        <v>1</v>
      </c>
      <c r="BV502" s="21">
        <f t="shared" si="744"/>
        <v>2</v>
      </c>
      <c r="BW502" s="21">
        <f t="shared" si="714"/>
        <v>2</v>
      </c>
      <c r="BX502" s="56"/>
      <c r="BY502" s="20">
        <f t="shared" si="745"/>
        <v>0</v>
      </c>
      <c r="BZ502" s="21">
        <f t="shared" si="746"/>
        <v>0</v>
      </c>
      <c r="CA502" s="21">
        <f t="shared" si="747"/>
        <v>1</v>
      </c>
      <c r="CB502" s="21">
        <f t="shared" si="748"/>
        <v>2</v>
      </c>
      <c r="CC502" s="21">
        <f t="shared" si="749"/>
        <v>1</v>
      </c>
      <c r="CD502" s="21">
        <f t="shared" si="750"/>
        <v>0</v>
      </c>
      <c r="CE502" s="21">
        <f t="shared" si="751"/>
        <v>0</v>
      </c>
      <c r="CF502" s="21"/>
      <c r="CG502" s="56">
        <f t="shared" si="715"/>
        <v>2</v>
      </c>
      <c r="CH502" s="20">
        <f t="shared" si="724"/>
        <v>2</v>
      </c>
      <c r="CI502" s="21">
        <f t="shared" si="725"/>
        <v>1</v>
      </c>
      <c r="CJ502" s="21">
        <f t="shared" si="726"/>
        <v>1</v>
      </c>
      <c r="CK502" s="21">
        <f t="shared" si="727"/>
        <v>2</v>
      </c>
      <c r="CL502" s="21">
        <f t="shared" si="728"/>
        <v>2</v>
      </c>
      <c r="CM502" s="21">
        <f t="shared" si="729"/>
        <v>1</v>
      </c>
      <c r="CN502" s="21">
        <f t="shared" si="730"/>
        <v>1</v>
      </c>
      <c r="CO502" s="21">
        <f t="shared" si="716"/>
        <v>2</v>
      </c>
      <c r="CP502" s="56" t="str">
        <f t="shared" si="717"/>
        <v>MO</v>
      </c>
      <c r="CQ502" s="19">
        <f t="shared" si="718"/>
        <v>2</v>
      </c>
      <c r="CR502" s="66"/>
      <c r="CS502" s="66"/>
      <c r="CT502" s="66"/>
      <c r="CU502" s="66"/>
      <c r="CV502" s="66"/>
      <c r="CW502" s="66"/>
      <c r="CX502" s="66"/>
      <c r="CY502" s="66"/>
      <c r="CZ502" s="66"/>
      <c r="DA502" s="66"/>
      <c r="DB502" s="66"/>
      <c r="DC502" s="66"/>
      <c r="DD502" s="66"/>
      <c r="DE502" s="66"/>
      <c r="DF502" s="66"/>
      <c r="DG502" s="66"/>
      <c r="DH502" s="66"/>
      <c r="DI502" s="66"/>
      <c r="DJ502" s="66"/>
      <c r="DK502" s="66"/>
      <c r="DL502" s="66"/>
      <c r="DM502" s="66"/>
      <c r="DN502" s="66"/>
      <c r="DO502" s="66"/>
      <c r="DP502" s="66"/>
    </row>
    <row r="503" spans="50:120" x14ac:dyDescent="0.25">
      <c r="AX503" s="20">
        <f t="shared" si="704"/>
        <v>1</v>
      </c>
      <c r="AY503" s="21">
        <f t="shared" si="752"/>
        <v>1</v>
      </c>
      <c r="AZ503" s="21">
        <f t="shared" si="753"/>
        <v>2</v>
      </c>
      <c r="BA503" s="21">
        <f t="shared" si="754"/>
        <v>2</v>
      </c>
      <c r="BB503" s="21">
        <f t="shared" si="755"/>
        <v>2</v>
      </c>
      <c r="BC503" s="21">
        <f t="shared" si="756"/>
        <v>2</v>
      </c>
      <c r="BD503" s="21">
        <f t="shared" si="757"/>
        <v>2</v>
      </c>
      <c r="BE503" s="21"/>
      <c r="BF503" s="56">
        <f t="shared" si="712"/>
        <v>2</v>
      </c>
      <c r="BG503" s="20">
        <f t="shared" si="731"/>
        <v>2</v>
      </c>
      <c r="BH503" s="21">
        <f t="shared" si="732"/>
        <v>2</v>
      </c>
      <c r="BI503" s="21">
        <f t="shared" si="733"/>
        <v>2</v>
      </c>
      <c r="BJ503" s="21">
        <f t="shared" si="734"/>
        <v>2</v>
      </c>
      <c r="BK503" s="21">
        <f t="shared" si="735"/>
        <v>2</v>
      </c>
      <c r="BL503" s="21">
        <f t="shared" si="736"/>
        <v>1</v>
      </c>
      <c r="BM503" s="21">
        <f t="shared" si="737"/>
        <v>0</v>
      </c>
      <c r="BN503" s="21">
        <f t="shared" si="713"/>
        <v>2</v>
      </c>
      <c r="BO503" s="56"/>
      <c r="BP503" s="20">
        <f t="shared" si="738"/>
        <v>2</v>
      </c>
      <c r="BQ503" s="21">
        <f t="shared" si="739"/>
        <v>2</v>
      </c>
      <c r="BR503" s="21">
        <f t="shared" si="740"/>
        <v>2</v>
      </c>
      <c r="BS503" s="21">
        <f t="shared" si="741"/>
        <v>2</v>
      </c>
      <c r="BT503" s="21">
        <f t="shared" si="742"/>
        <v>2</v>
      </c>
      <c r="BU503" s="21">
        <f t="shared" si="743"/>
        <v>2</v>
      </c>
      <c r="BV503" s="21">
        <f t="shared" si="744"/>
        <v>1</v>
      </c>
      <c r="BW503" s="21">
        <f t="shared" si="714"/>
        <v>2</v>
      </c>
      <c r="BX503" s="56"/>
      <c r="BY503" s="20">
        <f t="shared" si="745"/>
        <v>2</v>
      </c>
      <c r="BZ503" s="21">
        <f t="shared" si="746"/>
        <v>2</v>
      </c>
      <c r="CA503" s="21">
        <f t="shared" si="747"/>
        <v>1</v>
      </c>
      <c r="CB503" s="21">
        <f t="shared" si="748"/>
        <v>1</v>
      </c>
      <c r="CC503" s="21">
        <f t="shared" si="749"/>
        <v>1</v>
      </c>
      <c r="CD503" s="21">
        <f t="shared" si="750"/>
        <v>1</v>
      </c>
      <c r="CE503" s="21">
        <f t="shared" si="751"/>
        <v>2</v>
      </c>
      <c r="CF503" s="21"/>
      <c r="CG503" s="56">
        <f t="shared" si="715"/>
        <v>2</v>
      </c>
      <c r="CH503" s="20">
        <f t="shared" si="724"/>
        <v>2</v>
      </c>
      <c r="CI503" s="21">
        <f t="shared" si="725"/>
        <v>2</v>
      </c>
      <c r="CJ503" s="21">
        <f t="shared" si="726"/>
        <v>1</v>
      </c>
      <c r="CK503" s="21">
        <f t="shared" si="727"/>
        <v>1</v>
      </c>
      <c r="CL503" s="21">
        <f t="shared" si="728"/>
        <v>2</v>
      </c>
      <c r="CM503" s="21">
        <f t="shared" si="729"/>
        <v>2</v>
      </c>
      <c r="CN503" s="21">
        <f t="shared" si="730"/>
        <v>2</v>
      </c>
      <c r="CO503" s="21">
        <f t="shared" si="716"/>
        <v>2</v>
      </c>
      <c r="CP503" s="56" t="str">
        <f t="shared" si="717"/>
        <v/>
      </c>
      <c r="CQ503" s="19">
        <f t="shared" si="718"/>
        <v>2</v>
      </c>
      <c r="CR503" s="66"/>
      <c r="CS503" s="66"/>
      <c r="CT503" s="66"/>
      <c r="CU503" s="66"/>
      <c r="CV503" s="66"/>
      <c r="CW503" s="66"/>
      <c r="CX503" s="66"/>
      <c r="CY503" s="66"/>
      <c r="CZ503" s="66"/>
      <c r="DA503" s="66"/>
      <c r="DB503" s="66"/>
      <c r="DC503" s="66"/>
      <c r="DD503" s="66"/>
      <c r="DE503" s="66"/>
      <c r="DF503" s="66"/>
      <c r="DG503" s="66"/>
      <c r="DH503" s="66"/>
      <c r="DI503" s="66"/>
      <c r="DJ503" s="66"/>
      <c r="DK503" s="66"/>
      <c r="DL503" s="66"/>
      <c r="DM503" s="66"/>
      <c r="DN503" s="66"/>
      <c r="DO503" s="66"/>
      <c r="DP503" s="66"/>
    </row>
    <row r="504" spans="50:120" x14ac:dyDescent="0.25">
      <c r="AX504" s="20">
        <f t="shared" si="704"/>
        <v>1</v>
      </c>
      <c r="AY504" s="21">
        <f t="shared" si="752"/>
        <v>1</v>
      </c>
      <c r="AZ504" s="21">
        <f t="shared" si="753"/>
        <v>2</v>
      </c>
      <c r="BA504" s="21">
        <f t="shared" si="754"/>
        <v>1</v>
      </c>
      <c r="BB504" s="21">
        <f t="shared" si="755"/>
        <v>1</v>
      </c>
      <c r="BC504" s="21">
        <f t="shared" si="756"/>
        <v>2</v>
      </c>
      <c r="BD504" s="21">
        <f t="shared" si="757"/>
        <v>1</v>
      </c>
      <c r="BE504" s="21"/>
      <c r="BF504" s="56">
        <f t="shared" si="712"/>
        <v>2</v>
      </c>
      <c r="BG504" s="20">
        <f t="shared" si="731"/>
        <v>1</v>
      </c>
      <c r="BH504" s="21">
        <f t="shared" si="732"/>
        <v>1</v>
      </c>
      <c r="BI504" s="21">
        <f t="shared" si="733"/>
        <v>1</v>
      </c>
      <c r="BJ504" s="21">
        <f t="shared" si="734"/>
        <v>1</v>
      </c>
      <c r="BK504" s="21">
        <f t="shared" si="735"/>
        <v>1</v>
      </c>
      <c r="BL504" s="21">
        <f t="shared" si="736"/>
        <v>0</v>
      </c>
      <c r="BM504" s="21">
        <f t="shared" si="737"/>
        <v>0</v>
      </c>
      <c r="BN504" s="21" t="str">
        <f t="shared" si="713"/>
        <v>MO</v>
      </c>
      <c r="BO504" s="56"/>
      <c r="BP504" s="20">
        <f t="shared" si="738"/>
        <v>2</v>
      </c>
      <c r="BQ504" s="21">
        <f t="shared" si="739"/>
        <v>2</v>
      </c>
      <c r="BR504" s="21">
        <f t="shared" si="740"/>
        <v>1</v>
      </c>
      <c r="BS504" s="21">
        <f t="shared" si="741"/>
        <v>1</v>
      </c>
      <c r="BT504" s="21">
        <f t="shared" si="742"/>
        <v>1</v>
      </c>
      <c r="BU504" s="21">
        <f t="shared" si="743"/>
        <v>0</v>
      </c>
      <c r="BV504" s="21">
        <f t="shared" si="744"/>
        <v>0</v>
      </c>
      <c r="BW504" s="21">
        <f t="shared" si="714"/>
        <v>2</v>
      </c>
      <c r="BX504" s="56"/>
      <c r="BY504" s="20">
        <f t="shared" si="745"/>
        <v>1</v>
      </c>
      <c r="BZ504" s="21">
        <f t="shared" si="746"/>
        <v>1</v>
      </c>
      <c r="CA504" s="21">
        <f t="shared" si="747"/>
        <v>1</v>
      </c>
      <c r="CB504" s="21">
        <f t="shared" si="748"/>
        <v>1</v>
      </c>
      <c r="CC504" s="21">
        <f t="shared" si="749"/>
        <v>1</v>
      </c>
      <c r="CD504" s="21">
        <f t="shared" si="750"/>
        <v>0</v>
      </c>
      <c r="CE504" s="21">
        <f t="shared" si="751"/>
        <v>1</v>
      </c>
      <c r="CF504" s="21"/>
      <c r="CG504" s="56" t="str">
        <f t="shared" si="715"/>
        <v>WE</v>
      </c>
      <c r="CH504" s="20">
        <f t="shared" si="724"/>
        <v>2</v>
      </c>
      <c r="CI504" s="21">
        <f t="shared" si="725"/>
        <v>2</v>
      </c>
      <c r="CJ504" s="21">
        <f t="shared" si="726"/>
        <v>1</v>
      </c>
      <c r="CK504" s="21">
        <f t="shared" si="727"/>
        <v>1</v>
      </c>
      <c r="CL504" s="21">
        <f t="shared" si="728"/>
        <v>1</v>
      </c>
      <c r="CM504" s="21">
        <f t="shared" si="729"/>
        <v>1</v>
      </c>
      <c r="CN504" s="21">
        <f t="shared" si="730"/>
        <v>2</v>
      </c>
      <c r="CO504" s="21">
        <f t="shared" si="716"/>
        <v>2</v>
      </c>
      <c r="CP504" s="56" t="str">
        <f t="shared" si="717"/>
        <v>MO</v>
      </c>
      <c r="CQ504" s="19">
        <f t="shared" si="718"/>
        <v>2</v>
      </c>
      <c r="CR504" s="66"/>
      <c r="CS504" s="66"/>
      <c r="CT504" s="66"/>
      <c r="CU504" s="66"/>
      <c r="CV504" s="66"/>
      <c r="CW504" s="66"/>
      <c r="CX504" s="66"/>
      <c r="CY504" s="66"/>
      <c r="CZ504" s="66"/>
      <c r="DA504" s="66"/>
      <c r="DB504" s="66"/>
      <c r="DC504" s="66"/>
      <c r="DD504" s="66"/>
      <c r="DE504" s="66"/>
      <c r="DF504" s="66"/>
      <c r="DG504" s="66"/>
      <c r="DH504" s="66"/>
      <c r="DI504" s="66"/>
      <c r="DJ504" s="66"/>
      <c r="DK504" s="66"/>
      <c r="DL504" s="66"/>
      <c r="DM504" s="66"/>
      <c r="DN504" s="66"/>
      <c r="DO504" s="66"/>
      <c r="DP504" s="66"/>
    </row>
    <row r="505" spans="50:120" x14ac:dyDescent="0.25">
      <c r="AX505" s="20">
        <f t="shared" si="704"/>
        <v>0</v>
      </c>
      <c r="AY505" s="21">
        <f t="shared" si="752"/>
        <v>0</v>
      </c>
      <c r="AZ505" s="21">
        <f t="shared" si="753"/>
        <v>0</v>
      </c>
      <c r="BA505" s="21">
        <f t="shared" si="754"/>
        <v>1</v>
      </c>
      <c r="BB505" s="21">
        <f t="shared" si="755"/>
        <v>2</v>
      </c>
      <c r="BC505" s="21">
        <f t="shared" si="756"/>
        <v>1</v>
      </c>
      <c r="BD505" s="21">
        <f t="shared" si="757"/>
        <v>1</v>
      </c>
      <c r="BE505" s="21"/>
      <c r="BF505" s="56">
        <f t="shared" si="712"/>
        <v>2</v>
      </c>
      <c r="BG505" s="20">
        <f t="shared" si="731"/>
        <v>0</v>
      </c>
      <c r="BH505" s="21">
        <f t="shared" si="732"/>
        <v>0</v>
      </c>
      <c r="BI505" s="21">
        <f t="shared" si="733"/>
        <v>0</v>
      </c>
      <c r="BJ505" s="21">
        <f t="shared" si="734"/>
        <v>1</v>
      </c>
      <c r="BK505" s="21">
        <f t="shared" si="735"/>
        <v>2</v>
      </c>
      <c r="BL505" s="21">
        <f t="shared" si="736"/>
        <v>2</v>
      </c>
      <c r="BM505" s="21">
        <f t="shared" si="737"/>
        <v>2</v>
      </c>
      <c r="BN505" s="21">
        <f t="shared" si="713"/>
        <v>2</v>
      </c>
      <c r="BO505" s="56"/>
      <c r="BP505" s="20">
        <f t="shared" si="738"/>
        <v>0</v>
      </c>
      <c r="BQ505" s="21">
        <f t="shared" si="739"/>
        <v>0</v>
      </c>
      <c r="BR505" s="21">
        <f t="shared" si="740"/>
        <v>1</v>
      </c>
      <c r="BS505" s="21">
        <f t="shared" si="741"/>
        <v>2</v>
      </c>
      <c r="BT505" s="21">
        <f t="shared" si="742"/>
        <v>1</v>
      </c>
      <c r="BU505" s="21">
        <f t="shared" si="743"/>
        <v>1</v>
      </c>
      <c r="BV505" s="21">
        <f t="shared" si="744"/>
        <v>2</v>
      </c>
      <c r="BW505" s="21">
        <f t="shared" si="714"/>
        <v>2</v>
      </c>
      <c r="BX505" s="56"/>
      <c r="BY505" s="20">
        <f t="shared" si="745"/>
        <v>0</v>
      </c>
      <c r="BZ505" s="21">
        <f t="shared" si="746"/>
        <v>0</v>
      </c>
      <c r="CA505" s="21">
        <f t="shared" si="747"/>
        <v>1</v>
      </c>
      <c r="CB505" s="21">
        <f t="shared" si="748"/>
        <v>2</v>
      </c>
      <c r="CC505" s="21">
        <f t="shared" si="749"/>
        <v>2</v>
      </c>
      <c r="CD505" s="21">
        <f t="shared" si="750"/>
        <v>2</v>
      </c>
      <c r="CE505" s="21">
        <f t="shared" si="751"/>
        <v>1</v>
      </c>
      <c r="CF505" s="21"/>
      <c r="CG505" s="56">
        <f t="shared" si="715"/>
        <v>2</v>
      </c>
      <c r="CH505" s="20">
        <f t="shared" si="724"/>
        <v>0</v>
      </c>
      <c r="CI505" s="21">
        <f t="shared" si="725"/>
        <v>1</v>
      </c>
      <c r="CJ505" s="21">
        <f t="shared" si="726"/>
        <v>2</v>
      </c>
      <c r="CK505" s="21">
        <f t="shared" si="727"/>
        <v>2</v>
      </c>
      <c r="CL505" s="21">
        <f t="shared" si="728"/>
        <v>1</v>
      </c>
      <c r="CM505" s="21">
        <f t="shared" si="729"/>
        <v>1</v>
      </c>
      <c r="CN505" s="21">
        <f t="shared" si="730"/>
        <v>2</v>
      </c>
      <c r="CO505" s="21">
        <f t="shared" si="716"/>
        <v>2</v>
      </c>
      <c r="CP505" s="56" t="str">
        <f t="shared" si="717"/>
        <v/>
      </c>
      <c r="CQ505" s="19">
        <f t="shared" si="718"/>
        <v>2</v>
      </c>
      <c r="CR505" s="66"/>
      <c r="CS505" s="66"/>
      <c r="CT505" s="66"/>
      <c r="CU505" s="66"/>
      <c r="CV505" s="66"/>
      <c r="CW505" s="66"/>
      <c r="CX505" s="66"/>
      <c r="CY505" s="66"/>
      <c r="CZ505" s="66"/>
      <c r="DA505" s="66"/>
      <c r="DB505" s="66"/>
      <c r="DC505" s="66"/>
      <c r="DD505" s="66"/>
      <c r="DE505" s="66"/>
      <c r="DF505" s="66"/>
      <c r="DG505" s="66"/>
      <c r="DH505" s="66"/>
      <c r="DI505" s="66"/>
      <c r="DJ505" s="66"/>
      <c r="DK505" s="66"/>
      <c r="DL505" s="66"/>
      <c r="DM505" s="66"/>
      <c r="DN505" s="66"/>
      <c r="DO505" s="66"/>
      <c r="DP505" s="66"/>
    </row>
    <row r="506" spans="50:120" x14ac:dyDescent="0.25">
      <c r="AX506" s="20">
        <f t="shared" si="704"/>
        <v>1</v>
      </c>
      <c r="AY506" s="21">
        <f t="shared" si="752"/>
        <v>0</v>
      </c>
      <c r="AZ506" s="21">
        <f t="shared" si="753"/>
        <v>0</v>
      </c>
      <c r="BA506" s="21">
        <f t="shared" si="754"/>
        <v>1</v>
      </c>
      <c r="BB506" s="21">
        <f t="shared" si="755"/>
        <v>2</v>
      </c>
      <c r="BC506" s="21">
        <f t="shared" si="756"/>
        <v>1</v>
      </c>
      <c r="BD506" s="21">
        <f t="shared" si="757"/>
        <v>1</v>
      </c>
      <c r="BE506" s="21"/>
      <c r="BF506" s="56">
        <f t="shared" si="712"/>
        <v>2</v>
      </c>
      <c r="BG506" s="20">
        <f t="shared" si="731"/>
        <v>0</v>
      </c>
      <c r="BH506" s="21">
        <f t="shared" si="732"/>
        <v>0</v>
      </c>
      <c r="BI506" s="21">
        <f t="shared" si="733"/>
        <v>1</v>
      </c>
      <c r="BJ506" s="21">
        <f t="shared" si="734"/>
        <v>2</v>
      </c>
      <c r="BK506" s="21">
        <f t="shared" si="735"/>
        <v>1</v>
      </c>
      <c r="BL506" s="21">
        <f t="shared" si="736"/>
        <v>1</v>
      </c>
      <c r="BM506" s="21">
        <f t="shared" si="737"/>
        <v>2</v>
      </c>
      <c r="BN506" s="21">
        <f t="shared" si="713"/>
        <v>2</v>
      </c>
      <c r="BO506" s="56"/>
      <c r="BP506" s="20">
        <f t="shared" si="738"/>
        <v>2</v>
      </c>
      <c r="BQ506" s="21">
        <f t="shared" si="739"/>
        <v>2</v>
      </c>
      <c r="BR506" s="21">
        <f t="shared" si="740"/>
        <v>2</v>
      </c>
      <c r="BS506" s="21">
        <f t="shared" si="741"/>
        <v>2</v>
      </c>
      <c r="BT506" s="21">
        <f t="shared" si="742"/>
        <v>1</v>
      </c>
      <c r="BU506" s="21">
        <f t="shared" si="743"/>
        <v>0</v>
      </c>
      <c r="BV506" s="21">
        <f t="shared" si="744"/>
        <v>0</v>
      </c>
      <c r="BW506" s="21">
        <f t="shared" si="714"/>
        <v>2</v>
      </c>
      <c r="BX506" s="56"/>
      <c r="BY506" s="20">
        <f t="shared" si="745"/>
        <v>0</v>
      </c>
      <c r="BZ506" s="21">
        <f t="shared" si="746"/>
        <v>1</v>
      </c>
      <c r="CA506" s="21">
        <f t="shared" si="747"/>
        <v>2</v>
      </c>
      <c r="CB506" s="21">
        <f t="shared" si="748"/>
        <v>2</v>
      </c>
      <c r="CC506" s="21">
        <f t="shared" si="749"/>
        <v>2</v>
      </c>
      <c r="CD506" s="21">
        <f t="shared" si="750"/>
        <v>2</v>
      </c>
      <c r="CE506" s="21">
        <f t="shared" si="751"/>
        <v>1</v>
      </c>
      <c r="CF506" s="21"/>
      <c r="CG506" s="56">
        <f t="shared" si="715"/>
        <v>2</v>
      </c>
      <c r="CH506" s="20">
        <f t="shared" si="724"/>
        <v>1</v>
      </c>
      <c r="CI506" s="21">
        <f t="shared" si="725"/>
        <v>0</v>
      </c>
      <c r="CJ506" s="21">
        <f t="shared" si="726"/>
        <v>1</v>
      </c>
      <c r="CK506" s="21">
        <f t="shared" si="727"/>
        <v>2</v>
      </c>
      <c r="CL506" s="21">
        <f t="shared" si="728"/>
        <v>1</v>
      </c>
      <c r="CM506" s="21">
        <f t="shared" si="729"/>
        <v>0</v>
      </c>
      <c r="CN506" s="21">
        <f t="shared" si="730"/>
        <v>1</v>
      </c>
      <c r="CO506" s="21">
        <f t="shared" si="716"/>
        <v>2</v>
      </c>
      <c r="CP506" s="56" t="str">
        <f t="shared" si="717"/>
        <v/>
      </c>
      <c r="CQ506" s="19">
        <f t="shared" si="718"/>
        <v>2</v>
      </c>
      <c r="CR506" s="66"/>
      <c r="CS506" s="66"/>
      <c r="CT506" s="66"/>
      <c r="CU506" s="66"/>
      <c r="CV506" s="66"/>
      <c r="CW506" s="66"/>
      <c r="CX506" s="66"/>
      <c r="CY506" s="66"/>
      <c r="CZ506" s="66"/>
      <c r="DA506" s="66"/>
      <c r="DB506" s="66"/>
      <c r="DC506" s="66"/>
      <c r="DD506" s="66"/>
      <c r="DE506" s="66"/>
      <c r="DF506" s="66"/>
      <c r="DG506" s="66"/>
      <c r="DH506" s="66"/>
      <c r="DI506" s="66"/>
      <c r="DJ506" s="66"/>
      <c r="DK506" s="66"/>
      <c r="DL506" s="66"/>
      <c r="DM506" s="66"/>
      <c r="DN506" s="66"/>
      <c r="DO506" s="66"/>
      <c r="DP506" s="66"/>
    </row>
    <row r="507" spans="50:120" x14ac:dyDescent="0.25">
      <c r="AX507" s="20">
        <f t="shared" si="704"/>
        <v>2</v>
      </c>
      <c r="AY507" s="21">
        <f t="shared" si="752"/>
        <v>2</v>
      </c>
      <c r="AZ507" s="21">
        <f t="shared" si="753"/>
        <v>2</v>
      </c>
      <c r="BA507" s="21">
        <f t="shared" si="754"/>
        <v>2</v>
      </c>
      <c r="BB507" s="21">
        <f t="shared" si="755"/>
        <v>2</v>
      </c>
      <c r="BC507" s="21">
        <f t="shared" si="756"/>
        <v>2</v>
      </c>
      <c r="BD507" s="21">
        <f t="shared" si="757"/>
        <v>2</v>
      </c>
      <c r="BE507" s="21"/>
      <c r="BF507" s="56">
        <f t="shared" si="712"/>
        <v>2</v>
      </c>
      <c r="BG507" s="20">
        <f t="shared" si="731"/>
        <v>2</v>
      </c>
      <c r="BH507" s="21">
        <f t="shared" si="732"/>
        <v>2</v>
      </c>
      <c r="BI507" s="21">
        <f t="shared" si="733"/>
        <v>2</v>
      </c>
      <c r="BJ507" s="21">
        <f t="shared" si="734"/>
        <v>2</v>
      </c>
      <c r="BK507" s="21">
        <f t="shared" si="735"/>
        <v>2</v>
      </c>
      <c r="BL507" s="21">
        <f t="shared" si="736"/>
        <v>2</v>
      </c>
      <c r="BM507" s="21">
        <f t="shared" si="737"/>
        <v>2</v>
      </c>
      <c r="BN507" s="21">
        <f t="shared" si="713"/>
        <v>2</v>
      </c>
      <c r="BO507" s="56"/>
      <c r="BP507" s="20">
        <f t="shared" si="738"/>
        <v>2</v>
      </c>
      <c r="BQ507" s="21">
        <f t="shared" si="739"/>
        <v>2</v>
      </c>
      <c r="BR507" s="21">
        <f t="shared" si="740"/>
        <v>2</v>
      </c>
      <c r="BS507" s="21">
        <f t="shared" si="741"/>
        <v>2</v>
      </c>
      <c r="BT507" s="21">
        <f t="shared" si="742"/>
        <v>2</v>
      </c>
      <c r="BU507" s="21">
        <f t="shared" si="743"/>
        <v>2</v>
      </c>
      <c r="BV507" s="21">
        <f t="shared" si="744"/>
        <v>2</v>
      </c>
      <c r="BW507" s="21">
        <f t="shared" si="714"/>
        <v>2</v>
      </c>
      <c r="BX507" s="56"/>
      <c r="BY507" s="20">
        <f t="shared" si="745"/>
        <v>2</v>
      </c>
      <c r="BZ507" s="21">
        <f t="shared" si="746"/>
        <v>2</v>
      </c>
      <c r="CA507" s="21">
        <f t="shared" si="747"/>
        <v>2</v>
      </c>
      <c r="CB507" s="21">
        <f t="shared" si="748"/>
        <v>2</v>
      </c>
      <c r="CC507" s="21">
        <f t="shared" si="749"/>
        <v>2</v>
      </c>
      <c r="CD507" s="21">
        <f t="shared" si="750"/>
        <v>2</v>
      </c>
      <c r="CE507" s="21">
        <f t="shared" si="751"/>
        <v>2</v>
      </c>
      <c r="CF507" s="21"/>
      <c r="CG507" s="56">
        <f t="shared" si="715"/>
        <v>2</v>
      </c>
      <c r="CH507" s="20">
        <f t="shared" si="724"/>
        <v>2</v>
      </c>
      <c r="CI507" s="21">
        <f t="shared" si="725"/>
        <v>2</v>
      </c>
      <c r="CJ507" s="21">
        <f t="shared" si="726"/>
        <v>2</v>
      </c>
      <c r="CK507" s="21">
        <f t="shared" si="727"/>
        <v>2</v>
      </c>
      <c r="CL507" s="21">
        <f t="shared" si="728"/>
        <v>2</v>
      </c>
      <c r="CM507" s="21">
        <f t="shared" si="729"/>
        <v>2</v>
      </c>
      <c r="CN507" s="21">
        <f t="shared" si="730"/>
        <v>2</v>
      </c>
      <c r="CO507" s="21">
        <f t="shared" si="716"/>
        <v>2</v>
      </c>
      <c r="CP507" s="56" t="str">
        <f t="shared" si="717"/>
        <v/>
      </c>
      <c r="CQ507" s="19">
        <f t="shared" si="718"/>
        <v>2</v>
      </c>
      <c r="CR507" s="66"/>
      <c r="CS507" s="66"/>
      <c r="CT507" s="66"/>
      <c r="CU507" s="66"/>
      <c r="CV507" s="66"/>
      <c r="CW507" s="66"/>
      <c r="CX507" s="66"/>
      <c r="CY507" s="66"/>
      <c r="CZ507" s="66"/>
      <c r="DA507" s="66"/>
      <c r="DB507" s="66"/>
      <c r="DC507" s="66"/>
      <c r="DD507" s="66"/>
      <c r="DE507" s="66"/>
      <c r="DF507" s="66"/>
      <c r="DG507" s="66"/>
      <c r="DH507" s="66"/>
      <c r="DI507" s="66"/>
      <c r="DJ507" s="66"/>
      <c r="DK507" s="66"/>
      <c r="DL507" s="66"/>
      <c r="DM507" s="66"/>
      <c r="DN507" s="66"/>
      <c r="DO507" s="66"/>
      <c r="DP507" s="66"/>
    </row>
    <row r="508" spans="50:120" x14ac:dyDescent="0.25">
      <c r="AX508" s="20">
        <f t="shared" si="704"/>
        <v>2</v>
      </c>
      <c r="AY508" s="21">
        <f t="shared" si="752"/>
        <v>2</v>
      </c>
      <c r="AZ508" s="21">
        <f t="shared" si="753"/>
        <v>2</v>
      </c>
      <c r="BA508" s="21">
        <f t="shared" si="754"/>
        <v>2</v>
      </c>
      <c r="BB508" s="21">
        <f t="shared" si="755"/>
        <v>2</v>
      </c>
      <c r="BC508" s="21">
        <f t="shared" si="756"/>
        <v>2</v>
      </c>
      <c r="BD508" s="21">
        <f t="shared" si="757"/>
        <v>2</v>
      </c>
      <c r="BE508" s="21"/>
      <c r="BF508" s="56">
        <f t="shared" si="712"/>
        <v>2</v>
      </c>
      <c r="BG508" s="20">
        <f t="shared" si="731"/>
        <v>2</v>
      </c>
      <c r="BH508" s="21">
        <f t="shared" si="732"/>
        <v>2</v>
      </c>
      <c r="BI508" s="21">
        <f t="shared" si="733"/>
        <v>2</v>
      </c>
      <c r="BJ508" s="21">
        <f t="shared" si="734"/>
        <v>2</v>
      </c>
      <c r="BK508" s="21">
        <f t="shared" si="735"/>
        <v>2</v>
      </c>
      <c r="BL508" s="21">
        <f t="shared" si="736"/>
        <v>2</v>
      </c>
      <c r="BM508" s="21">
        <f t="shared" si="737"/>
        <v>2</v>
      </c>
      <c r="BN508" s="21">
        <f t="shared" si="713"/>
        <v>2</v>
      </c>
      <c r="BO508" s="56"/>
      <c r="BP508" s="20">
        <f t="shared" si="738"/>
        <v>2</v>
      </c>
      <c r="BQ508" s="21">
        <f t="shared" si="739"/>
        <v>2</v>
      </c>
      <c r="BR508" s="21">
        <f t="shared" si="740"/>
        <v>2</v>
      </c>
      <c r="BS508" s="21">
        <f t="shared" si="741"/>
        <v>2</v>
      </c>
      <c r="BT508" s="21">
        <f t="shared" si="742"/>
        <v>2</v>
      </c>
      <c r="BU508" s="21">
        <f t="shared" si="743"/>
        <v>2</v>
      </c>
      <c r="BV508" s="21">
        <f t="shared" si="744"/>
        <v>2</v>
      </c>
      <c r="BW508" s="21">
        <f t="shared" si="714"/>
        <v>2</v>
      </c>
      <c r="BX508" s="56"/>
      <c r="BY508" s="20">
        <f t="shared" si="745"/>
        <v>2</v>
      </c>
      <c r="BZ508" s="21">
        <f t="shared" si="746"/>
        <v>2</v>
      </c>
      <c r="CA508" s="21">
        <f t="shared" si="747"/>
        <v>2</v>
      </c>
      <c r="CB508" s="21">
        <f t="shared" si="748"/>
        <v>2</v>
      </c>
      <c r="CC508" s="21">
        <f t="shared" si="749"/>
        <v>2</v>
      </c>
      <c r="CD508" s="21">
        <f t="shared" si="750"/>
        <v>2</v>
      </c>
      <c r="CE508" s="21">
        <f t="shared" si="751"/>
        <v>2</v>
      </c>
      <c r="CF508" s="21"/>
      <c r="CG508" s="56">
        <f t="shared" si="715"/>
        <v>2</v>
      </c>
      <c r="CH508" s="20">
        <f t="shared" si="724"/>
        <v>2</v>
      </c>
      <c r="CI508" s="21">
        <f t="shared" si="725"/>
        <v>2</v>
      </c>
      <c r="CJ508" s="21">
        <f t="shared" si="726"/>
        <v>2</v>
      </c>
      <c r="CK508" s="21">
        <f t="shared" si="727"/>
        <v>2</v>
      </c>
      <c r="CL508" s="21">
        <f t="shared" si="728"/>
        <v>2</v>
      </c>
      <c r="CM508" s="21">
        <f t="shared" si="729"/>
        <v>2</v>
      </c>
      <c r="CN508" s="21">
        <f t="shared" si="730"/>
        <v>2</v>
      </c>
      <c r="CO508" s="21">
        <f t="shared" si="716"/>
        <v>2</v>
      </c>
      <c r="CP508" s="56" t="str">
        <f t="shared" si="717"/>
        <v/>
      </c>
      <c r="CQ508" s="19">
        <f t="shared" si="718"/>
        <v>2</v>
      </c>
      <c r="CR508" s="66"/>
      <c r="CS508" s="66"/>
      <c r="CT508" s="66"/>
      <c r="CU508" s="66"/>
      <c r="CV508" s="66"/>
      <c r="CW508" s="66"/>
      <c r="CX508" s="66"/>
      <c r="CY508" s="66"/>
      <c r="CZ508" s="66"/>
      <c r="DA508" s="66"/>
      <c r="DB508" s="66"/>
      <c r="DC508" s="66"/>
      <c r="DD508" s="66"/>
      <c r="DE508" s="66"/>
      <c r="DF508" s="66"/>
      <c r="DG508" s="66"/>
      <c r="DH508" s="66"/>
      <c r="DI508" s="66"/>
      <c r="DJ508" s="66"/>
      <c r="DK508" s="66"/>
      <c r="DL508" s="66"/>
      <c r="DM508" s="66"/>
      <c r="DN508" s="66"/>
      <c r="DO508" s="66"/>
      <c r="DP508" s="66"/>
    </row>
    <row r="509" spans="50:120" x14ac:dyDescent="0.25">
      <c r="AX509" s="20">
        <f t="shared" si="704"/>
        <v>2</v>
      </c>
      <c r="AY509" s="21">
        <f t="shared" si="752"/>
        <v>2</v>
      </c>
      <c r="AZ509" s="21">
        <f t="shared" si="753"/>
        <v>2</v>
      </c>
      <c r="BA509" s="21">
        <f t="shared" si="754"/>
        <v>2</v>
      </c>
      <c r="BB509" s="21">
        <f t="shared" si="755"/>
        <v>2</v>
      </c>
      <c r="BC509" s="21">
        <f t="shared" si="756"/>
        <v>2</v>
      </c>
      <c r="BD509" s="21">
        <f t="shared" si="757"/>
        <v>2</v>
      </c>
      <c r="BE509" s="21"/>
      <c r="BF509" s="56">
        <f t="shared" si="712"/>
        <v>2</v>
      </c>
      <c r="BG509" s="20">
        <f t="shared" si="731"/>
        <v>2</v>
      </c>
      <c r="BH509" s="21">
        <f t="shared" si="732"/>
        <v>2</v>
      </c>
      <c r="BI509" s="21">
        <f t="shared" si="733"/>
        <v>2</v>
      </c>
      <c r="BJ509" s="21">
        <f t="shared" si="734"/>
        <v>2</v>
      </c>
      <c r="BK509" s="21">
        <f t="shared" si="735"/>
        <v>2</v>
      </c>
      <c r="BL509" s="21">
        <f t="shared" si="736"/>
        <v>2</v>
      </c>
      <c r="BM509" s="21">
        <f t="shared" si="737"/>
        <v>2</v>
      </c>
      <c r="BN509" s="21">
        <f t="shared" si="713"/>
        <v>2</v>
      </c>
      <c r="BO509" s="56"/>
      <c r="BP509" s="20">
        <f t="shared" si="738"/>
        <v>2</v>
      </c>
      <c r="BQ509" s="21">
        <f t="shared" si="739"/>
        <v>2</v>
      </c>
      <c r="BR509" s="21">
        <f t="shared" si="740"/>
        <v>2</v>
      </c>
      <c r="BS509" s="21">
        <f t="shared" si="741"/>
        <v>2</v>
      </c>
      <c r="BT509" s="21">
        <f t="shared" si="742"/>
        <v>2</v>
      </c>
      <c r="BU509" s="21">
        <f t="shared" si="743"/>
        <v>2</v>
      </c>
      <c r="BV509" s="21">
        <f t="shared" si="744"/>
        <v>2</v>
      </c>
      <c r="BW509" s="21">
        <f t="shared" si="714"/>
        <v>2</v>
      </c>
      <c r="BX509" s="56"/>
      <c r="BY509" s="20">
        <f t="shared" si="745"/>
        <v>2</v>
      </c>
      <c r="BZ509" s="21">
        <f t="shared" si="746"/>
        <v>2</v>
      </c>
      <c r="CA509" s="21">
        <f t="shared" si="747"/>
        <v>2</v>
      </c>
      <c r="CB509" s="21">
        <f t="shared" si="748"/>
        <v>2</v>
      </c>
      <c r="CC509" s="21">
        <f t="shared" si="749"/>
        <v>2</v>
      </c>
      <c r="CD509" s="21">
        <f t="shared" si="750"/>
        <v>2</v>
      </c>
      <c r="CE509" s="21">
        <f t="shared" si="751"/>
        <v>2</v>
      </c>
      <c r="CF509" s="21"/>
      <c r="CG509" s="56">
        <f t="shared" si="715"/>
        <v>2</v>
      </c>
      <c r="CH509" s="20">
        <f t="shared" si="724"/>
        <v>2</v>
      </c>
      <c r="CI509" s="21">
        <f t="shared" si="725"/>
        <v>2</v>
      </c>
      <c r="CJ509" s="21">
        <f t="shared" si="726"/>
        <v>2</v>
      </c>
      <c r="CK509" s="21">
        <f t="shared" si="727"/>
        <v>2</v>
      </c>
      <c r="CL509" s="21">
        <f t="shared" si="728"/>
        <v>2</v>
      </c>
      <c r="CM509" s="21">
        <f t="shared" si="729"/>
        <v>2</v>
      </c>
      <c r="CN509" s="21">
        <f t="shared" si="730"/>
        <v>2</v>
      </c>
      <c r="CO509" s="21">
        <f t="shared" si="716"/>
        <v>2</v>
      </c>
      <c r="CP509" s="56" t="str">
        <f t="shared" si="717"/>
        <v/>
      </c>
      <c r="CQ509" s="19">
        <f t="shared" si="718"/>
        <v>2</v>
      </c>
      <c r="CR509" s="66"/>
      <c r="CS509" s="66"/>
      <c r="CT509" s="66"/>
      <c r="CU509" s="66"/>
      <c r="CV509" s="66"/>
      <c r="CW509" s="66"/>
      <c r="CX509" s="66"/>
      <c r="CY509" s="66"/>
      <c r="CZ509" s="66"/>
      <c r="DA509" s="66"/>
      <c r="DB509" s="66"/>
      <c r="DC509" s="66"/>
      <c r="DD509" s="66"/>
      <c r="DE509" s="66"/>
      <c r="DF509" s="66"/>
      <c r="DG509" s="66"/>
      <c r="DH509" s="66"/>
      <c r="DI509" s="66"/>
      <c r="DJ509" s="66"/>
      <c r="DK509" s="66"/>
      <c r="DL509" s="66"/>
      <c r="DM509" s="66"/>
      <c r="DN509" s="66"/>
      <c r="DO509" s="66"/>
      <c r="DP509" s="66"/>
    </row>
    <row r="510" spans="50:120" x14ac:dyDescent="0.25">
      <c r="AX510" s="21">
        <f t="shared" si="704"/>
        <v>2</v>
      </c>
      <c r="AY510" s="21">
        <f t="shared" si="752"/>
        <v>2</v>
      </c>
      <c r="AZ510" s="21">
        <f t="shared" si="753"/>
        <v>2</v>
      </c>
      <c r="BA510" s="21">
        <f t="shared" si="754"/>
        <v>2</v>
      </c>
      <c r="BB510" s="21">
        <f t="shared" si="755"/>
        <v>2</v>
      </c>
      <c r="BC510" s="21">
        <f t="shared" si="756"/>
        <v>2</v>
      </c>
      <c r="BD510" s="21">
        <f t="shared" si="757"/>
        <v>2</v>
      </c>
      <c r="BE510" s="21"/>
      <c r="BF510" s="56">
        <f t="shared" si="712"/>
        <v>2</v>
      </c>
      <c r="BG510" s="20">
        <f t="shared" si="731"/>
        <v>2</v>
      </c>
      <c r="BH510" s="21">
        <f t="shared" si="732"/>
        <v>2</v>
      </c>
      <c r="BI510" s="21">
        <f t="shared" si="733"/>
        <v>2</v>
      </c>
      <c r="BJ510" s="21">
        <f t="shared" si="734"/>
        <v>2</v>
      </c>
      <c r="BK510" s="21">
        <f t="shared" si="735"/>
        <v>2</v>
      </c>
      <c r="BL510" s="21">
        <f t="shared" si="736"/>
        <v>2</v>
      </c>
      <c r="BM510" s="21">
        <f t="shared" si="737"/>
        <v>2</v>
      </c>
      <c r="BN510" s="21">
        <f t="shared" si="713"/>
        <v>2</v>
      </c>
      <c r="BO510" s="56"/>
      <c r="BP510" s="20">
        <f t="shared" si="738"/>
        <v>2</v>
      </c>
      <c r="BQ510" s="21">
        <f t="shared" si="739"/>
        <v>2</v>
      </c>
      <c r="BR510" s="21">
        <f t="shared" si="740"/>
        <v>2</v>
      </c>
      <c r="BS510" s="21">
        <f t="shared" si="741"/>
        <v>2</v>
      </c>
      <c r="BT510" s="21">
        <f t="shared" si="742"/>
        <v>2</v>
      </c>
      <c r="BU510" s="21">
        <f t="shared" si="743"/>
        <v>2</v>
      </c>
      <c r="BV510" s="21">
        <f t="shared" si="744"/>
        <v>2</v>
      </c>
      <c r="BW510" s="21">
        <f t="shared" si="714"/>
        <v>2</v>
      </c>
      <c r="BX510" s="56"/>
      <c r="BY510" s="20">
        <f t="shared" si="745"/>
        <v>2</v>
      </c>
      <c r="BZ510" s="21">
        <f t="shared" si="746"/>
        <v>2</v>
      </c>
      <c r="CA510" s="21">
        <f t="shared" si="747"/>
        <v>2</v>
      </c>
      <c r="CB510" s="21">
        <f t="shared" si="748"/>
        <v>2</v>
      </c>
      <c r="CC510" s="21">
        <f t="shared" si="749"/>
        <v>2</v>
      </c>
      <c r="CD510" s="21">
        <f t="shared" si="750"/>
        <v>2</v>
      </c>
      <c r="CE510" s="21">
        <f t="shared" si="751"/>
        <v>2</v>
      </c>
      <c r="CF510" s="21"/>
      <c r="CG510" s="56">
        <f t="shared" si="715"/>
        <v>2</v>
      </c>
      <c r="CH510" s="20">
        <f t="shared" si="724"/>
        <v>2</v>
      </c>
      <c r="CI510" s="21">
        <f t="shared" si="725"/>
        <v>2</v>
      </c>
      <c r="CJ510" s="21">
        <f t="shared" si="726"/>
        <v>2</v>
      </c>
      <c r="CK510" s="21">
        <f t="shared" si="727"/>
        <v>2</v>
      </c>
      <c r="CL510" s="21">
        <f t="shared" si="728"/>
        <v>2</v>
      </c>
      <c r="CM510" s="21">
        <f t="shared" si="729"/>
        <v>2</v>
      </c>
      <c r="CN510" s="21">
        <f t="shared" si="730"/>
        <v>2</v>
      </c>
      <c r="CO510" s="21">
        <f t="shared" si="716"/>
        <v>2</v>
      </c>
      <c r="CP510" s="56" t="str">
        <f t="shared" si="717"/>
        <v/>
      </c>
      <c r="CQ510" s="19">
        <f t="shared" si="718"/>
        <v>2</v>
      </c>
      <c r="CR510" s="66"/>
      <c r="CS510" s="66"/>
      <c r="CT510" s="66"/>
      <c r="CU510" s="66"/>
      <c r="CV510" s="66"/>
      <c r="CW510" s="66"/>
      <c r="CX510" s="66"/>
      <c r="CY510" s="66"/>
      <c r="CZ510" s="66"/>
      <c r="DA510" s="66"/>
      <c r="DB510" s="66"/>
      <c r="DC510" s="66"/>
      <c r="DD510" s="66"/>
      <c r="DE510" s="66"/>
      <c r="DF510" s="66"/>
      <c r="DG510" s="66"/>
      <c r="DH510" s="66"/>
      <c r="DI510" s="66"/>
      <c r="DJ510" s="66"/>
      <c r="DK510" s="66"/>
      <c r="DL510" s="66"/>
      <c r="DM510" s="66"/>
      <c r="DN510" s="66"/>
      <c r="DO510" s="66"/>
      <c r="DP510" s="66"/>
    </row>
    <row r="511" spans="50:120" x14ac:dyDescent="0.25">
      <c r="AX511" s="20">
        <f t="shared" si="704"/>
        <v>2</v>
      </c>
      <c r="AY511" s="21">
        <f t="shared" si="752"/>
        <v>2</v>
      </c>
      <c r="AZ511" s="21">
        <f t="shared" si="753"/>
        <v>2</v>
      </c>
      <c r="BA511" s="21">
        <f t="shared" si="754"/>
        <v>2</v>
      </c>
      <c r="BB511" s="21">
        <f t="shared" si="755"/>
        <v>2</v>
      </c>
      <c r="BC511" s="21">
        <f t="shared" si="756"/>
        <v>2</v>
      </c>
      <c r="BD511" s="21">
        <f t="shared" si="757"/>
        <v>2</v>
      </c>
      <c r="BE511" s="21"/>
      <c r="BF511" s="56">
        <f t="shared" si="712"/>
        <v>2</v>
      </c>
      <c r="BG511" s="20">
        <f t="shared" si="731"/>
        <v>2</v>
      </c>
      <c r="BH511" s="21">
        <f t="shared" si="732"/>
        <v>2</v>
      </c>
      <c r="BI511" s="21">
        <f t="shared" si="733"/>
        <v>2</v>
      </c>
      <c r="BJ511" s="21">
        <f t="shared" si="734"/>
        <v>2</v>
      </c>
      <c r="BK511" s="21">
        <f t="shared" si="735"/>
        <v>2</v>
      </c>
      <c r="BL511" s="21">
        <f t="shared" si="736"/>
        <v>2</v>
      </c>
      <c r="BM511" s="21">
        <f t="shared" si="737"/>
        <v>2</v>
      </c>
      <c r="BN511" s="21">
        <f t="shared" si="713"/>
        <v>2</v>
      </c>
      <c r="BO511" s="56"/>
      <c r="BP511" s="20">
        <f t="shared" si="738"/>
        <v>2</v>
      </c>
      <c r="BQ511" s="21">
        <f t="shared" si="739"/>
        <v>2</v>
      </c>
      <c r="BR511" s="21">
        <f t="shared" si="740"/>
        <v>2</v>
      </c>
      <c r="BS511" s="21">
        <f t="shared" si="741"/>
        <v>2</v>
      </c>
      <c r="BT511" s="21">
        <f t="shared" si="742"/>
        <v>2</v>
      </c>
      <c r="BU511" s="21">
        <f t="shared" si="743"/>
        <v>2</v>
      </c>
      <c r="BV511" s="21">
        <f t="shared" si="744"/>
        <v>2</v>
      </c>
      <c r="BW511" s="21">
        <f t="shared" si="714"/>
        <v>2</v>
      </c>
      <c r="BX511" s="56"/>
      <c r="BY511" s="20">
        <f t="shared" si="745"/>
        <v>2</v>
      </c>
      <c r="BZ511" s="21">
        <f t="shared" si="746"/>
        <v>2</v>
      </c>
      <c r="CA511" s="21">
        <f t="shared" si="747"/>
        <v>2</v>
      </c>
      <c r="CB511" s="21">
        <f t="shared" si="748"/>
        <v>2</v>
      </c>
      <c r="CC511" s="21">
        <f t="shared" si="749"/>
        <v>2</v>
      </c>
      <c r="CD511" s="21">
        <f t="shared" si="750"/>
        <v>2</v>
      </c>
      <c r="CE511" s="21">
        <f t="shared" si="751"/>
        <v>2</v>
      </c>
      <c r="CF511" s="21"/>
      <c r="CG511" s="56">
        <f t="shared" si="715"/>
        <v>2</v>
      </c>
      <c r="CH511" s="20">
        <f t="shared" si="724"/>
        <v>2</v>
      </c>
      <c r="CI511" s="21">
        <f t="shared" si="725"/>
        <v>2</v>
      </c>
      <c r="CJ511" s="21">
        <f t="shared" si="726"/>
        <v>2</v>
      </c>
      <c r="CK511" s="21">
        <f t="shared" si="727"/>
        <v>2</v>
      </c>
      <c r="CL511" s="21">
        <f t="shared" si="728"/>
        <v>2</v>
      </c>
      <c r="CM511" s="21">
        <f t="shared" si="729"/>
        <v>2</v>
      </c>
      <c r="CN511" s="21">
        <f t="shared" si="730"/>
        <v>2</v>
      </c>
      <c r="CO511" s="21">
        <f t="shared" si="716"/>
        <v>2</v>
      </c>
      <c r="CP511" s="56" t="str">
        <f t="shared" si="717"/>
        <v/>
      </c>
      <c r="CQ511" s="19">
        <f t="shared" si="718"/>
        <v>2</v>
      </c>
      <c r="CR511" s="66"/>
      <c r="CS511" s="66"/>
      <c r="CT511" s="66"/>
      <c r="CU511" s="66"/>
      <c r="CV511" s="66"/>
      <c r="CW511" s="66"/>
      <c r="CX511" s="66"/>
      <c r="CY511" s="66"/>
      <c r="CZ511" s="66"/>
      <c r="DA511" s="66"/>
      <c r="DB511" s="66"/>
      <c r="DC511" s="66"/>
      <c r="DD511" s="66"/>
      <c r="DE511" s="66"/>
      <c r="DF511" s="66"/>
      <c r="DG511" s="66"/>
      <c r="DH511" s="66"/>
      <c r="DI511" s="66"/>
      <c r="DJ511" s="66"/>
      <c r="DK511" s="66"/>
      <c r="DL511" s="66"/>
      <c r="DM511" s="66"/>
      <c r="DN511" s="66"/>
      <c r="DO511" s="66"/>
      <c r="DP511" s="66"/>
    </row>
    <row r="512" spans="50:120" x14ac:dyDescent="0.25">
      <c r="AX512" s="20">
        <f t="shared" si="704"/>
        <v>2</v>
      </c>
      <c r="AY512" s="21">
        <f t="shared" si="752"/>
        <v>2</v>
      </c>
      <c r="AZ512" s="21">
        <f t="shared" si="753"/>
        <v>2</v>
      </c>
      <c r="BA512" s="21">
        <f t="shared" si="754"/>
        <v>2</v>
      </c>
      <c r="BB512" s="21">
        <f t="shared" si="755"/>
        <v>2</v>
      </c>
      <c r="BC512" s="21">
        <f t="shared" si="756"/>
        <v>2</v>
      </c>
      <c r="BD512" s="21">
        <f t="shared" si="757"/>
        <v>2</v>
      </c>
      <c r="BE512" s="21"/>
      <c r="BF512" s="56">
        <f t="shared" si="712"/>
        <v>2</v>
      </c>
      <c r="BG512" s="20">
        <f t="shared" si="731"/>
        <v>2</v>
      </c>
      <c r="BH512" s="21">
        <f t="shared" si="732"/>
        <v>2</v>
      </c>
      <c r="BI512" s="21">
        <f t="shared" si="733"/>
        <v>2</v>
      </c>
      <c r="BJ512" s="21">
        <f t="shared" si="734"/>
        <v>2</v>
      </c>
      <c r="BK512" s="21">
        <f t="shared" si="735"/>
        <v>2</v>
      </c>
      <c r="BL512" s="21">
        <f t="shared" si="736"/>
        <v>2</v>
      </c>
      <c r="BM512" s="21">
        <f t="shared" si="737"/>
        <v>2</v>
      </c>
      <c r="BN512" s="21">
        <f t="shared" si="713"/>
        <v>2</v>
      </c>
      <c r="BO512" s="56"/>
      <c r="BP512" s="20">
        <f t="shared" si="738"/>
        <v>2</v>
      </c>
      <c r="BQ512" s="21">
        <f t="shared" si="739"/>
        <v>2</v>
      </c>
      <c r="BR512" s="21">
        <f t="shared" si="740"/>
        <v>2</v>
      </c>
      <c r="BS512" s="21">
        <f t="shared" si="741"/>
        <v>2</v>
      </c>
      <c r="BT512" s="21">
        <f t="shared" si="742"/>
        <v>2</v>
      </c>
      <c r="BU512" s="21">
        <f t="shared" si="743"/>
        <v>2</v>
      </c>
      <c r="BV512" s="21">
        <f t="shared" si="744"/>
        <v>2</v>
      </c>
      <c r="BW512" s="21">
        <f t="shared" si="714"/>
        <v>2</v>
      </c>
      <c r="BX512" s="56"/>
      <c r="BY512" s="20">
        <f t="shared" si="745"/>
        <v>2</v>
      </c>
      <c r="BZ512" s="21">
        <f t="shared" si="746"/>
        <v>2</v>
      </c>
      <c r="CA512" s="21">
        <f t="shared" si="747"/>
        <v>2</v>
      </c>
      <c r="CB512" s="21">
        <f t="shared" si="748"/>
        <v>2</v>
      </c>
      <c r="CC512" s="21">
        <f t="shared" si="749"/>
        <v>2</v>
      </c>
      <c r="CD512" s="21">
        <f t="shared" si="750"/>
        <v>2</v>
      </c>
      <c r="CE512" s="21">
        <f t="shared" si="751"/>
        <v>2</v>
      </c>
      <c r="CF512" s="21"/>
      <c r="CG512" s="56">
        <f t="shared" si="715"/>
        <v>2</v>
      </c>
      <c r="CH512" s="20">
        <f t="shared" si="724"/>
        <v>2</v>
      </c>
      <c r="CI512" s="21">
        <f t="shared" si="725"/>
        <v>2</v>
      </c>
      <c r="CJ512" s="21">
        <f t="shared" si="726"/>
        <v>2</v>
      </c>
      <c r="CK512" s="21">
        <f t="shared" si="727"/>
        <v>2</v>
      </c>
      <c r="CL512" s="21">
        <f t="shared" si="728"/>
        <v>2</v>
      </c>
      <c r="CM512" s="21">
        <f t="shared" si="729"/>
        <v>2</v>
      </c>
      <c r="CN512" s="21">
        <f t="shared" si="730"/>
        <v>2</v>
      </c>
      <c r="CO512" s="21">
        <f t="shared" si="716"/>
        <v>2</v>
      </c>
      <c r="CP512" s="56" t="str">
        <f t="shared" si="717"/>
        <v/>
      </c>
      <c r="CQ512" s="19">
        <f t="shared" si="718"/>
        <v>2</v>
      </c>
      <c r="CR512" s="66"/>
      <c r="CS512" s="66"/>
      <c r="CT512" s="66"/>
      <c r="CU512" s="66"/>
      <c r="CV512" s="66"/>
      <c r="CW512" s="66"/>
      <c r="CX512" s="66"/>
      <c r="CY512" s="66"/>
      <c r="CZ512" s="66"/>
      <c r="DA512" s="66"/>
      <c r="DB512" s="66"/>
      <c r="DC512" s="66"/>
      <c r="DD512" s="66"/>
      <c r="DE512" s="66"/>
      <c r="DF512" s="66"/>
      <c r="DG512" s="66"/>
      <c r="DH512" s="66"/>
      <c r="DI512" s="66"/>
      <c r="DJ512" s="66"/>
      <c r="DK512" s="66"/>
      <c r="DL512" s="66"/>
      <c r="DM512" s="66"/>
      <c r="DN512" s="66"/>
      <c r="DO512" s="66"/>
      <c r="DP512" s="66"/>
    </row>
    <row r="513" spans="50:120" x14ac:dyDescent="0.25">
      <c r="AX513" s="20">
        <f t="shared" si="704"/>
        <v>2</v>
      </c>
      <c r="AY513" s="21">
        <f t="shared" si="752"/>
        <v>2</v>
      </c>
      <c r="AZ513" s="21">
        <f t="shared" si="753"/>
        <v>2</v>
      </c>
      <c r="BA513" s="21">
        <f t="shared" si="754"/>
        <v>2</v>
      </c>
      <c r="BB513" s="21">
        <f t="shared" si="755"/>
        <v>2</v>
      </c>
      <c r="BC513" s="21">
        <f t="shared" si="756"/>
        <v>2</v>
      </c>
      <c r="BD513" s="21">
        <f t="shared" si="757"/>
        <v>2</v>
      </c>
      <c r="BE513" s="21"/>
      <c r="BF513" s="56">
        <f t="shared" si="712"/>
        <v>2</v>
      </c>
      <c r="BG513" s="20">
        <f t="shared" si="731"/>
        <v>2</v>
      </c>
      <c r="BH513" s="21">
        <f t="shared" si="732"/>
        <v>2</v>
      </c>
      <c r="BI513" s="21">
        <f t="shared" si="733"/>
        <v>2</v>
      </c>
      <c r="BJ513" s="21">
        <f t="shared" si="734"/>
        <v>2</v>
      </c>
      <c r="BK513" s="21">
        <f t="shared" si="735"/>
        <v>2</v>
      </c>
      <c r="BL513" s="21">
        <f t="shared" si="736"/>
        <v>2</v>
      </c>
      <c r="BM513" s="21">
        <f t="shared" si="737"/>
        <v>2</v>
      </c>
      <c r="BN513" s="21">
        <f t="shared" si="713"/>
        <v>2</v>
      </c>
      <c r="BO513" s="56"/>
      <c r="BP513" s="20">
        <f t="shared" si="738"/>
        <v>2</v>
      </c>
      <c r="BQ513" s="21">
        <f t="shared" si="739"/>
        <v>2</v>
      </c>
      <c r="BR513" s="21">
        <f t="shared" si="740"/>
        <v>2</v>
      </c>
      <c r="BS513" s="21">
        <f t="shared" si="741"/>
        <v>2</v>
      </c>
      <c r="BT513" s="21">
        <f t="shared" si="742"/>
        <v>2</v>
      </c>
      <c r="BU513" s="21">
        <f t="shared" si="743"/>
        <v>2</v>
      </c>
      <c r="BV513" s="21">
        <f t="shared" si="744"/>
        <v>2</v>
      </c>
      <c r="BW513" s="21">
        <f t="shared" si="714"/>
        <v>2</v>
      </c>
      <c r="BX513" s="56"/>
      <c r="BY513" s="20">
        <f t="shared" si="745"/>
        <v>2</v>
      </c>
      <c r="BZ513" s="21">
        <f t="shared" si="746"/>
        <v>2</v>
      </c>
      <c r="CA513" s="21">
        <f t="shared" si="747"/>
        <v>2</v>
      </c>
      <c r="CB513" s="21">
        <f t="shared" si="748"/>
        <v>2</v>
      </c>
      <c r="CC513" s="21">
        <f t="shared" si="749"/>
        <v>2</v>
      </c>
      <c r="CD513" s="21">
        <f t="shared" si="750"/>
        <v>2</v>
      </c>
      <c r="CE513" s="21">
        <f t="shared" si="751"/>
        <v>2</v>
      </c>
      <c r="CF513" s="21"/>
      <c r="CG513" s="56">
        <f t="shared" si="715"/>
        <v>2</v>
      </c>
      <c r="CH513" s="20">
        <f t="shared" si="724"/>
        <v>2</v>
      </c>
      <c r="CI513" s="21">
        <f t="shared" si="725"/>
        <v>2</v>
      </c>
      <c r="CJ513" s="21">
        <f t="shared" si="726"/>
        <v>2</v>
      </c>
      <c r="CK513" s="21">
        <f t="shared" si="727"/>
        <v>2</v>
      </c>
      <c r="CL513" s="21">
        <f t="shared" si="728"/>
        <v>2</v>
      </c>
      <c r="CM513" s="21">
        <f t="shared" si="729"/>
        <v>2</v>
      </c>
      <c r="CN513" s="21">
        <f t="shared" si="730"/>
        <v>2</v>
      </c>
      <c r="CO513" s="21">
        <f t="shared" si="716"/>
        <v>2</v>
      </c>
      <c r="CP513" s="56" t="str">
        <f t="shared" si="717"/>
        <v/>
      </c>
      <c r="CQ513" s="19">
        <f t="shared" si="718"/>
        <v>2</v>
      </c>
      <c r="CR513" s="66"/>
      <c r="CS513" s="66"/>
      <c r="CT513" s="66"/>
      <c r="CU513" s="66"/>
      <c r="CV513" s="66"/>
      <c r="CW513" s="66"/>
      <c r="CX513" s="66"/>
      <c r="CY513" s="66"/>
      <c r="CZ513" s="66"/>
      <c r="DA513" s="66"/>
      <c r="DB513" s="66"/>
      <c r="DC513" s="66"/>
      <c r="DD513" s="66"/>
      <c r="DE513" s="66"/>
      <c r="DF513" s="66"/>
      <c r="DG513" s="66"/>
      <c r="DH513" s="66"/>
      <c r="DI513" s="66"/>
      <c r="DJ513" s="66"/>
      <c r="DK513" s="66"/>
      <c r="DL513" s="66"/>
      <c r="DM513" s="66"/>
      <c r="DN513" s="66"/>
      <c r="DO513" s="66"/>
      <c r="DP513" s="66"/>
    </row>
    <row r="514" spans="50:120" x14ac:dyDescent="0.25">
      <c r="AX514" s="20">
        <f t="shared" si="704"/>
        <v>2</v>
      </c>
      <c r="AY514" s="21">
        <f t="shared" si="752"/>
        <v>2</v>
      </c>
      <c r="AZ514" s="21">
        <f t="shared" si="753"/>
        <v>2</v>
      </c>
      <c r="BA514" s="21">
        <f t="shared" si="754"/>
        <v>2</v>
      </c>
      <c r="BB514" s="21">
        <f t="shared" si="755"/>
        <v>2</v>
      </c>
      <c r="BC514" s="21">
        <f t="shared" si="756"/>
        <v>2</v>
      </c>
      <c r="BD514" s="21">
        <f t="shared" si="757"/>
        <v>2</v>
      </c>
      <c r="BE514" s="21"/>
      <c r="BF514" s="56">
        <f t="shared" si="712"/>
        <v>2</v>
      </c>
      <c r="BG514" s="20">
        <f t="shared" si="731"/>
        <v>2</v>
      </c>
      <c r="BH514" s="21">
        <f t="shared" si="732"/>
        <v>2</v>
      </c>
      <c r="BI514" s="21">
        <f t="shared" si="733"/>
        <v>2</v>
      </c>
      <c r="BJ514" s="21">
        <f t="shared" si="734"/>
        <v>2</v>
      </c>
      <c r="BK514" s="21">
        <f t="shared" si="735"/>
        <v>2</v>
      </c>
      <c r="BL514" s="21">
        <f t="shared" si="736"/>
        <v>2</v>
      </c>
      <c r="BM514" s="21">
        <f t="shared" si="737"/>
        <v>2</v>
      </c>
      <c r="BN514" s="21">
        <f t="shared" si="713"/>
        <v>2</v>
      </c>
      <c r="BO514" s="56"/>
      <c r="BP514" s="20">
        <f t="shared" si="738"/>
        <v>2</v>
      </c>
      <c r="BQ514" s="21">
        <f t="shared" si="739"/>
        <v>2</v>
      </c>
      <c r="BR514" s="21">
        <f t="shared" si="740"/>
        <v>2</v>
      </c>
      <c r="BS514" s="21">
        <f t="shared" si="741"/>
        <v>2</v>
      </c>
      <c r="BT514" s="21">
        <f t="shared" si="742"/>
        <v>2</v>
      </c>
      <c r="BU514" s="21">
        <f t="shared" si="743"/>
        <v>2</v>
      </c>
      <c r="BV514" s="21">
        <f t="shared" si="744"/>
        <v>2</v>
      </c>
      <c r="BW514" s="21">
        <f t="shared" si="714"/>
        <v>2</v>
      </c>
      <c r="BX514" s="56"/>
      <c r="BY514" s="20">
        <f t="shared" si="745"/>
        <v>2</v>
      </c>
      <c r="BZ514" s="21">
        <f t="shared" si="746"/>
        <v>2</v>
      </c>
      <c r="CA514" s="21">
        <f t="shared" si="747"/>
        <v>2</v>
      </c>
      <c r="CB514" s="21">
        <f t="shared" si="748"/>
        <v>2</v>
      </c>
      <c r="CC514" s="21">
        <f t="shared" si="749"/>
        <v>2</v>
      </c>
      <c r="CD514" s="21">
        <f t="shared" si="750"/>
        <v>2</v>
      </c>
      <c r="CE514" s="21">
        <f t="shared" si="751"/>
        <v>2</v>
      </c>
      <c r="CF514" s="21"/>
      <c r="CG514" s="56">
        <f t="shared" si="715"/>
        <v>2</v>
      </c>
      <c r="CH514" s="20">
        <f t="shared" si="724"/>
        <v>2</v>
      </c>
      <c r="CI514" s="21">
        <f t="shared" si="725"/>
        <v>2</v>
      </c>
      <c r="CJ514" s="21">
        <f t="shared" si="726"/>
        <v>2</v>
      </c>
      <c r="CK514" s="21">
        <f t="shared" si="727"/>
        <v>2</v>
      </c>
      <c r="CL514" s="21">
        <f t="shared" si="728"/>
        <v>2</v>
      </c>
      <c r="CM514" s="21">
        <f t="shared" si="729"/>
        <v>2</v>
      </c>
      <c r="CN514" s="21">
        <f t="shared" si="730"/>
        <v>2</v>
      </c>
      <c r="CO514" s="21">
        <f t="shared" si="716"/>
        <v>2</v>
      </c>
      <c r="CP514" s="56" t="str">
        <f t="shared" si="717"/>
        <v/>
      </c>
      <c r="CQ514" s="19">
        <f t="shared" si="718"/>
        <v>2</v>
      </c>
      <c r="CR514" s="66"/>
      <c r="CS514" s="66"/>
      <c r="CT514" s="66"/>
      <c r="CU514" s="66"/>
      <c r="CV514" s="66"/>
      <c r="CW514" s="66"/>
      <c r="CX514" s="66"/>
      <c r="CY514" s="66"/>
      <c r="CZ514" s="66"/>
      <c r="DA514" s="66"/>
      <c r="DB514" s="66"/>
      <c r="DC514" s="66"/>
      <c r="DD514" s="66"/>
      <c r="DE514" s="66"/>
      <c r="DF514" s="66"/>
      <c r="DG514" s="66"/>
      <c r="DH514" s="66"/>
      <c r="DI514" s="66"/>
      <c r="DJ514" s="66"/>
      <c r="DK514" s="66"/>
      <c r="DL514" s="66"/>
      <c r="DM514" s="66"/>
      <c r="DN514" s="66"/>
      <c r="DO514" s="66"/>
      <c r="DP514" s="66"/>
    </row>
    <row r="515" spans="50:120" ht="16.5" thickBot="1" x14ac:dyDescent="0.3">
      <c r="AX515" s="23">
        <f t="shared" si="704"/>
        <v>2</v>
      </c>
      <c r="AY515" s="24">
        <f t="shared" si="752"/>
        <v>2</v>
      </c>
      <c r="AZ515" s="24">
        <f t="shared" si="753"/>
        <v>2</v>
      </c>
      <c r="BA515" s="24">
        <f t="shared" si="754"/>
        <v>2</v>
      </c>
      <c r="BB515" s="24">
        <f t="shared" si="755"/>
        <v>2</v>
      </c>
      <c r="BC515" s="24">
        <f t="shared" si="756"/>
        <v>2</v>
      </c>
      <c r="BD515" s="24">
        <f t="shared" si="757"/>
        <v>2</v>
      </c>
      <c r="BE515" s="24"/>
      <c r="BF515" s="57">
        <f t="shared" si="712"/>
        <v>2</v>
      </c>
      <c r="BG515" s="23">
        <f t="shared" si="731"/>
        <v>2</v>
      </c>
      <c r="BH515" s="24">
        <f t="shared" si="732"/>
        <v>2</v>
      </c>
      <c r="BI515" s="24">
        <f t="shared" si="733"/>
        <v>2</v>
      </c>
      <c r="BJ515" s="24">
        <f t="shared" si="734"/>
        <v>2</v>
      </c>
      <c r="BK515" s="24">
        <f t="shared" si="735"/>
        <v>2</v>
      </c>
      <c r="BL515" s="24">
        <f t="shared" si="736"/>
        <v>2</v>
      </c>
      <c r="BM515" s="24">
        <f t="shared" si="737"/>
        <v>2</v>
      </c>
      <c r="BN515" s="24">
        <f t="shared" si="713"/>
        <v>2</v>
      </c>
      <c r="BO515" s="57"/>
      <c r="BP515" s="23">
        <f t="shared" si="738"/>
        <v>2</v>
      </c>
      <c r="BQ515" s="24">
        <f t="shared" si="739"/>
        <v>2</v>
      </c>
      <c r="BR515" s="24">
        <f t="shared" si="740"/>
        <v>2</v>
      </c>
      <c r="BS515" s="24">
        <f t="shared" si="741"/>
        <v>2</v>
      </c>
      <c r="BT515" s="24">
        <f t="shared" si="742"/>
        <v>2</v>
      </c>
      <c r="BU515" s="24">
        <f t="shared" si="743"/>
        <v>2</v>
      </c>
      <c r="BV515" s="24">
        <f t="shared" si="744"/>
        <v>2</v>
      </c>
      <c r="BW515" s="24">
        <f t="shared" si="714"/>
        <v>2</v>
      </c>
      <c r="BX515" s="57"/>
      <c r="BY515" s="23">
        <f t="shared" si="745"/>
        <v>2</v>
      </c>
      <c r="BZ515" s="24">
        <f t="shared" si="746"/>
        <v>2</v>
      </c>
      <c r="CA515" s="24">
        <f t="shared" si="747"/>
        <v>2</v>
      </c>
      <c r="CB515" s="24">
        <f t="shared" si="748"/>
        <v>2</v>
      </c>
      <c r="CC515" s="24">
        <f t="shared" si="749"/>
        <v>2</v>
      </c>
      <c r="CD515" s="24">
        <f t="shared" si="750"/>
        <v>2</v>
      </c>
      <c r="CE515" s="24">
        <f t="shared" si="751"/>
        <v>2</v>
      </c>
      <c r="CF515" s="24"/>
      <c r="CG515" s="57">
        <f t="shared" si="715"/>
        <v>2</v>
      </c>
      <c r="CH515" s="23">
        <f t="shared" si="724"/>
        <v>2</v>
      </c>
      <c r="CI515" s="24">
        <f t="shared" si="725"/>
        <v>2</v>
      </c>
      <c r="CJ515" s="24">
        <f t="shared" si="726"/>
        <v>2</v>
      </c>
      <c r="CK515" s="24">
        <f t="shared" si="727"/>
        <v>2</v>
      </c>
      <c r="CL515" s="24">
        <f t="shared" si="728"/>
        <v>2</v>
      </c>
      <c r="CM515" s="24">
        <f t="shared" si="729"/>
        <v>2</v>
      </c>
      <c r="CN515" s="24">
        <f t="shared" si="730"/>
        <v>2</v>
      </c>
      <c r="CO515" s="24">
        <f t="shared" si="716"/>
        <v>2</v>
      </c>
      <c r="CP515" s="57" t="str">
        <f t="shared" si="717"/>
        <v/>
      </c>
      <c r="CQ515" s="19">
        <f t="shared" si="718"/>
        <v>2</v>
      </c>
      <c r="CR515" s="66"/>
      <c r="CS515" s="66"/>
      <c r="CT515" s="66"/>
      <c r="CU515" s="66"/>
      <c r="CV515" s="66"/>
      <c r="CW515" s="66"/>
      <c r="CX515" s="66"/>
      <c r="CY515" s="66"/>
      <c r="CZ515" s="66"/>
      <c r="DA515" s="66"/>
      <c r="DB515" s="66"/>
      <c r="DC515" s="66"/>
      <c r="DD515" s="66"/>
      <c r="DE515" s="66"/>
      <c r="DF515" s="66"/>
      <c r="DG515" s="66"/>
      <c r="DH515" s="66"/>
      <c r="DI515" s="66"/>
      <c r="DJ515" s="66"/>
      <c r="DK515" s="66"/>
      <c r="DL515" s="66"/>
      <c r="DM515" s="66"/>
      <c r="DN515" s="66"/>
      <c r="DO515" s="66"/>
      <c r="DP515" s="66"/>
    </row>
    <row r="516" spans="50:120" x14ac:dyDescent="0.25">
      <c r="AX516" s="66"/>
      <c r="AY516" s="66"/>
      <c r="AZ516" s="66"/>
      <c r="BA516" s="66"/>
      <c r="BB516" s="66"/>
      <c r="BC516" s="66"/>
      <c r="BD516" s="66"/>
      <c r="BE516" s="66"/>
      <c r="BF516" s="66"/>
      <c r="BG516" s="66"/>
      <c r="BH516" s="66"/>
      <c r="BI516" s="66"/>
      <c r="BJ516" s="66"/>
      <c r="BK516" s="66"/>
      <c r="BL516" s="66"/>
      <c r="BM516" s="66"/>
      <c r="BN516" s="66"/>
      <c r="BO516" s="66"/>
      <c r="BP516" s="66"/>
      <c r="BQ516" s="66"/>
      <c r="BR516" s="66"/>
      <c r="BS516" s="66"/>
      <c r="BT516" s="66"/>
      <c r="BU516" s="66"/>
      <c r="BV516" s="66"/>
      <c r="BW516" s="66"/>
      <c r="BX516" s="66"/>
      <c r="BY516" s="66"/>
      <c r="BZ516" s="66"/>
      <c r="CA516" s="66"/>
      <c r="CB516" s="66"/>
      <c r="CC516" s="66"/>
      <c r="CD516" s="66"/>
      <c r="CE516" s="66"/>
      <c r="CF516" s="66"/>
      <c r="CG516" s="66"/>
      <c r="CH516" s="66"/>
      <c r="CI516" s="66"/>
      <c r="CJ516" s="66"/>
      <c r="CK516" s="66"/>
      <c r="CL516" s="66"/>
      <c r="CM516" s="66"/>
      <c r="CN516" s="66"/>
      <c r="CO516" s="66"/>
      <c r="CP516" s="66"/>
      <c r="CQ516" s="66"/>
      <c r="CR516" s="66"/>
      <c r="CS516" s="66"/>
      <c r="CT516" s="66"/>
      <c r="CU516" s="66"/>
      <c r="CV516" s="66"/>
      <c r="CW516" s="66"/>
      <c r="CX516" s="66"/>
      <c r="CY516" s="66"/>
      <c r="CZ516" s="66"/>
      <c r="DA516" s="66"/>
      <c r="DB516" s="66"/>
      <c r="DC516" s="66"/>
      <c r="DD516" s="66"/>
      <c r="DE516" s="66"/>
      <c r="DF516" s="66"/>
      <c r="DG516" s="66"/>
      <c r="DH516" s="66"/>
      <c r="DI516" s="66"/>
      <c r="DJ516" s="66"/>
      <c r="DK516" s="66"/>
      <c r="DL516" s="66"/>
      <c r="DM516" s="66"/>
      <c r="DN516" s="66"/>
      <c r="DO516" s="66"/>
      <c r="DP516" s="66"/>
    </row>
    <row r="517" spans="50:120" x14ac:dyDescent="0.25">
      <c r="AX517" s="66"/>
      <c r="AY517" s="66"/>
      <c r="AZ517" s="66"/>
      <c r="BA517" s="66"/>
      <c r="BB517" s="66"/>
      <c r="BC517" s="66"/>
      <c r="BD517" s="66"/>
      <c r="BE517" s="66"/>
      <c r="BF517" s="66"/>
      <c r="BG517" s="66"/>
      <c r="BH517" s="66"/>
      <c r="BI517" s="66"/>
      <c r="BJ517" s="66"/>
      <c r="BK517" s="66"/>
      <c r="BL517" s="66"/>
      <c r="BM517" s="66"/>
      <c r="BN517" s="66"/>
      <c r="BO517" s="66"/>
      <c r="BP517" s="66"/>
      <c r="BQ517" s="66"/>
      <c r="BR517" s="66"/>
      <c r="BS517" s="66"/>
      <c r="BT517" s="66"/>
      <c r="BU517" s="66"/>
      <c r="BV517" s="66"/>
      <c r="BW517" s="66"/>
      <c r="BX517" s="66"/>
      <c r="BY517" s="66"/>
      <c r="BZ517" s="66"/>
      <c r="CA517" s="66"/>
      <c r="CB517" s="66"/>
      <c r="CC517" s="66"/>
      <c r="CD517" s="66"/>
      <c r="CE517" s="66"/>
      <c r="CF517" s="66"/>
      <c r="CG517" s="66"/>
      <c r="CH517" s="66"/>
      <c r="CI517" s="66"/>
      <c r="CJ517" s="66"/>
      <c r="CK517" s="66"/>
      <c r="CL517" s="66"/>
      <c r="CM517" s="66"/>
      <c r="CN517" s="66"/>
      <c r="CO517" s="66"/>
      <c r="CP517" s="66"/>
      <c r="CQ517" s="66"/>
      <c r="CR517" s="66"/>
      <c r="CS517" s="66"/>
      <c r="CT517" s="66"/>
      <c r="CU517" s="66"/>
      <c r="CV517" s="66"/>
      <c r="CW517" s="66"/>
      <c r="CX517" s="66"/>
      <c r="CY517" s="66"/>
      <c r="CZ517" s="66"/>
      <c r="DA517" s="66"/>
      <c r="DB517" s="66"/>
      <c r="DC517" s="66"/>
      <c r="DD517" s="66"/>
      <c r="DE517" s="66"/>
      <c r="DF517" s="66"/>
      <c r="DG517" s="66"/>
      <c r="DH517" s="66"/>
      <c r="DI517" s="66"/>
      <c r="DJ517" s="66"/>
      <c r="DK517" s="66"/>
      <c r="DL517" s="66"/>
      <c r="DM517" s="66"/>
      <c r="DN517" s="66"/>
      <c r="DO517" s="66"/>
      <c r="DP517" s="66"/>
    </row>
    <row r="518" spans="50:120" x14ac:dyDescent="0.25">
      <c r="AX518" s="66"/>
      <c r="AY518" s="66"/>
      <c r="AZ518" s="66"/>
      <c r="BA518" s="66"/>
      <c r="BB518" s="66"/>
      <c r="BC518" s="66"/>
      <c r="BD518" s="66"/>
      <c r="BE518" s="66"/>
      <c r="BF518" s="66"/>
      <c r="BG518" s="66"/>
      <c r="BH518" s="66"/>
      <c r="BI518" s="66"/>
      <c r="BJ518" s="66"/>
      <c r="BK518" s="66"/>
      <c r="BL518" s="66"/>
      <c r="BM518" s="66"/>
      <c r="BN518" s="66"/>
      <c r="BO518" s="66"/>
      <c r="BP518" s="66"/>
      <c r="BQ518" s="66"/>
      <c r="BR518" s="66"/>
      <c r="BS518" s="66"/>
      <c r="BT518" s="66"/>
      <c r="BU518" s="66"/>
      <c r="BV518" s="66"/>
      <c r="BW518" s="66"/>
      <c r="BX518" s="66"/>
      <c r="BY518" s="66"/>
      <c r="BZ518" s="66"/>
      <c r="CA518" s="66"/>
      <c r="CB518" s="66"/>
      <c r="CC518" s="66"/>
      <c r="CD518" s="66"/>
      <c r="CE518" s="66"/>
      <c r="CF518" s="66"/>
      <c r="CG518" s="66"/>
      <c r="CH518" s="66"/>
      <c r="CI518" s="66"/>
      <c r="CJ518" s="66"/>
      <c r="CK518" s="66"/>
      <c r="CL518" s="66"/>
      <c r="CM518" s="66"/>
      <c r="CN518" s="66"/>
      <c r="CO518" s="66"/>
      <c r="CP518" s="66"/>
      <c r="CQ518" s="66"/>
      <c r="CR518" s="66"/>
      <c r="CS518" s="66"/>
      <c r="CT518" s="66"/>
      <c r="CU518" s="66"/>
      <c r="CV518" s="66"/>
      <c r="CW518" s="66"/>
      <c r="CX518" s="66"/>
      <c r="CY518" s="66"/>
      <c r="CZ518" s="66"/>
      <c r="DA518" s="66"/>
      <c r="DB518" s="66"/>
      <c r="DC518" s="66"/>
      <c r="DD518" s="66"/>
      <c r="DE518" s="66"/>
      <c r="DF518" s="66"/>
      <c r="DG518" s="66"/>
      <c r="DH518" s="66"/>
      <c r="DI518" s="66"/>
      <c r="DJ518" s="66"/>
      <c r="DK518" s="66"/>
      <c r="DL518" s="66"/>
      <c r="DM518" s="66"/>
      <c r="DN518" s="66"/>
      <c r="DO518" s="66"/>
      <c r="DP518" s="66"/>
    </row>
    <row r="519" spans="50:120" x14ac:dyDescent="0.25">
      <c r="AX519" s="66"/>
      <c r="AY519" s="66"/>
      <c r="AZ519" s="66"/>
      <c r="BA519" s="66"/>
      <c r="BB519" s="66"/>
      <c r="BC519" s="66"/>
      <c r="BD519" s="66"/>
      <c r="BE519" s="66"/>
      <c r="BF519" s="66"/>
      <c r="BG519" s="66"/>
      <c r="BH519" s="66"/>
      <c r="BI519" s="66"/>
      <c r="BJ519" s="66"/>
      <c r="BK519" s="66"/>
      <c r="BL519" s="66"/>
      <c r="BM519" s="66"/>
      <c r="BN519" s="66"/>
      <c r="BO519" s="66"/>
      <c r="BP519" s="66"/>
      <c r="BQ519" s="66"/>
      <c r="BR519" s="66"/>
      <c r="BS519" s="66"/>
      <c r="BT519" s="66"/>
      <c r="BU519" s="66"/>
      <c r="BV519" s="66"/>
      <c r="BW519" s="66"/>
      <c r="BX519" s="66"/>
      <c r="BY519" s="66"/>
      <c r="BZ519" s="66"/>
      <c r="CA519" s="66"/>
      <c r="CB519" s="66"/>
      <c r="CC519" s="66"/>
      <c r="CD519" s="66"/>
      <c r="CE519" s="66"/>
      <c r="CF519" s="66"/>
      <c r="CG519" s="66"/>
      <c r="CH519" s="66"/>
      <c r="CI519" s="66"/>
      <c r="CJ519" s="66"/>
      <c r="CK519" s="66"/>
      <c r="CL519" s="66"/>
      <c r="CM519" s="66"/>
      <c r="CN519" s="66"/>
      <c r="CO519" s="66"/>
      <c r="CP519" s="66"/>
      <c r="CQ519" s="66"/>
      <c r="CR519" s="66"/>
      <c r="CS519" s="66"/>
      <c r="CT519" s="66"/>
      <c r="CU519" s="66"/>
      <c r="CV519" s="66"/>
      <c r="CW519" s="66"/>
      <c r="CX519" s="66"/>
      <c r="CY519" s="66"/>
      <c r="CZ519" s="66"/>
      <c r="DA519" s="66"/>
      <c r="DB519" s="66"/>
      <c r="DC519" s="66"/>
      <c r="DD519" s="66"/>
      <c r="DE519" s="66"/>
      <c r="DF519" s="66"/>
      <c r="DG519" s="66"/>
      <c r="DH519" s="66"/>
      <c r="DI519" s="66"/>
      <c r="DJ519" s="66"/>
      <c r="DK519" s="66"/>
      <c r="DL519" s="66"/>
      <c r="DM519" s="66"/>
      <c r="DN519" s="66"/>
      <c r="DO519" s="66"/>
      <c r="DP519" s="66"/>
    </row>
    <row r="520" spans="50:120" x14ac:dyDescent="0.25">
      <c r="AX520" s="66"/>
      <c r="AY520" s="66"/>
      <c r="AZ520" s="66"/>
      <c r="BA520" s="66"/>
      <c r="BB520" s="66"/>
      <c r="BC520" s="66"/>
      <c r="BD520" s="66"/>
      <c r="BE520" s="66"/>
      <c r="BF520" s="66"/>
      <c r="BG520" s="66"/>
      <c r="BH520" s="66"/>
      <c r="BI520" s="66"/>
      <c r="BJ520" s="66"/>
      <c r="BK520" s="66"/>
      <c r="BL520" s="66"/>
      <c r="BM520" s="66"/>
      <c r="BN520" s="66"/>
      <c r="BO520" s="66"/>
      <c r="BP520" s="66"/>
      <c r="BQ520" s="66"/>
      <c r="BR520" s="66"/>
      <c r="BS520" s="66"/>
      <c r="BT520" s="66"/>
      <c r="BU520" s="66"/>
      <c r="BV520" s="66"/>
      <c r="BW520" s="66"/>
      <c r="BX520" s="66"/>
      <c r="BY520" s="66"/>
      <c r="BZ520" s="66"/>
      <c r="CA520" s="66"/>
      <c r="CB520" s="66"/>
      <c r="CC520" s="66"/>
      <c r="CD520" s="66"/>
      <c r="CE520" s="66"/>
      <c r="CF520" s="66"/>
      <c r="CG520" s="66"/>
      <c r="CH520" s="66"/>
      <c r="CI520" s="66"/>
      <c r="CJ520" s="66"/>
      <c r="CK520" s="66"/>
      <c r="CL520" s="66"/>
      <c r="CM520" s="66"/>
      <c r="CN520" s="66"/>
      <c r="CO520" s="66"/>
      <c r="CP520" s="66"/>
      <c r="CQ520" s="66"/>
      <c r="CR520" s="66"/>
      <c r="CS520" s="66"/>
      <c r="CT520" s="66"/>
      <c r="CU520" s="66"/>
      <c r="CV520" s="66"/>
      <c r="CW520" s="66"/>
      <c r="CX520" s="66"/>
      <c r="CY520" s="66"/>
      <c r="CZ520" s="66"/>
      <c r="DA520" s="66"/>
      <c r="DB520" s="66"/>
      <c r="DC520" s="66"/>
      <c r="DD520" s="66"/>
      <c r="DE520" s="66"/>
      <c r="DF520" s="66"/>
      <c r="DG520" s="66"/>
      <c r="DH520" s="66"/>
      <c r="DI520" s="66"/>
      <c r="DJ520" s="66"/>
      <c r="DK520" s="66"/>
      <c r="DL520" s="66"/>
      <c r="DM520" s="66"/>
      <c r="DN520" s="66"/>
      <c r="DO520" s="66"/>
      <c r="DP520" s="66"/>
    </row>
    <row r="521" spans="50:120" x14ac:dyDescent="0.25">
      <c r="AX521" s="66"/>
      <c r="AY521" s="66"/>
      <c r="AZ521" s="66"/>
      <c r="BA521" s="66"/>
      <c r="BB521" s="66"/>
      <c r="BC521" s="66"/>
      <c r="BD521" s="66"/>
      <c r="BE521" s="66"/>
      <c r="BF521" s="66"/>
      <c r="BG521" s="66"/>
      <c r="BH521" s="66"/>
      <c r="BI521" s="66"/>
      <c r="BJ521" s="66"/>
      <c r="BK521" s="66"/>
      <c r="BL521" s="66"/>
      <c r="BM521" s="66"/>
      <c r="BN521" s="66"/>
      <c r="BO521" s="66"/>
      <c r="BP521" s="66"/>
      <c r="BQ521" s="66"/>
      <c r="BR521" s="66"/>
      <c r="BS521" s="66"/>
      <c r="BT521" s="66"/>
      <c r="BU521" s="66"/>
      <c r="BV521" s="66"/>
      <c r="BW521" s="66"/>
      <c r="BX521" s="66"/>
      <c r="BY521" s="66"/>
      <c r="BZ521" s="66"/>
      <c r="CA521" s="66"/>
      <c r="CB521" s="66"/>
      <c r="CC521" s="66"/>
      <c r="CD521" s="66"/>
      <c r="CE521" s="66"/>
      <c r="CF521" s="66"/>
      <c r="CG521" s="66"/>
      <c r="CH521" s="66"/>
      <c r="CI521" s="66"/>
      <c r="CJ521" s="66"/>
      <c r="CK521" s="66"/>
      <c r="CL521" s="66"/>
      <c r="CM521" s="66"/>
      <c r="CN521" s="66"/>
      <c r="CO521" s="66"/>
      <c r="CP521" s="66"/>
      <c r="CQ521" s="66"/>
      <c r="CR521" s="66"/>
      <c r="CS521" s="66"/>
      <c r="CT521" s="66"/>
      <c r="CU521" s="66"/>
      <c r="CV521" s="66"/>
      <c r="CW521" s="66"/>
      <c r="CX521" s="66"/>
      <c r="CY521" s="66"/>
      <c r="CZ521" s="66"/>
      <c r="DA521" s="66"/>
      <c r="DB521" s="66"/>
      <c r="DC521" s="66"/>
      <c r="DD521" s="66"/>
      <c r="DE521" s="66"/>
      <c r="DF521" s="66"/>
      <c r="DG521" s="66"/>
      <c r="DH521" s="66"/>
      <c r="DI521" s="66"/>
      <c r="DJ521" s="66"/>
      <c r="DK521" s="66"/>
      <c r="DL521" s="66"/>
      <c r="DM521" s="66"/>
      <c r="DN521" s="66"/>
      <c r="DO521" s="66"/>
      <c r="DP521" s="66"/>
    </row>
    <row r="522" spans="50:120" x14ac:dyDescent="0.25">
      <c r="AX522" s="66"/>
      <c r="AY522" s="66"/>
      <c r="AZ522" s="66"/>
      <c r="BA522" s="66"/>
      <c r="BB522" s="66"/>
      <c r="BC522" s="66"/>
      <c r="BD522" s="66"/>
      <c r="BE522" s="66"/>
      <c r="BF522" s="66"/>
      <c r="BG522" s="66"/>
      <c r="BH522" s="66"/>
      <c r="BI522" s="66"/>
      <c r="BJ522" s="66"/>
      <c r="BK522" s="66"/>
      <c r="BL522" s="66"/>
      <c r="BM522" s="66"/>
      <c r="BN522" s="66"/>
      <c r="BO522" s="66"/>
      <c r="BP522" s="66"/>
      <c r="BQ522" s="66"/>
      <c r="BR522" s="66"/>
      <c r="BS522" s="66"/>
      <c r="BT522" s="66"/>
      <c r="BU522" s="66"/>
      <c r="BV522" s="66"/>
      <c r="BW522" s="66"/>
      <c r="BX522" s="66"/>
      <c r="BY522" s="66"/>
      <c r="BZ522" s="66"/>
      <c r="CA522" s="66"/>
      <c r="CB522" s="66"/>
      <c r="CC522" s="66"/>
      <c r="CD522" s="66"/>
      <c r="CE522" s="66"/>
      <c r="CF522" s="66"/>
      <c r="CG522" s="66"/>
      <c r="CH522" s="66"/>
      <c r="CI522" s="66"/>
      <c r="CJ522" s="66"/>
      <c r="CK522" s="66"/>
      <c r="CL522" s="66"/>
      <c r="CM522" s="66"/>
      <c r="CN522" s="66"/>
      <c r="CO522" s="66"/>
      <c r="CP522" s="66"/>
      <c r="CQ522" s="66"/>
      <c r="CR522" s="66"/>
      <c r="CS522" s="66"/>
      <c r="CT522" s="66"/>
      <c r="CU522" s="66"/>
      <c r="CV522" s="66"/>
      <c r="CW522" s="66"/>
      <c r="CX522" s="66"/>
      <c r="CY522" s="66"/>
      <c r="CZ522" s="66"/>
      <c r="DA522" s="66"/>
      <c r="DB522" s="66"/>
      <c r="DC522" s="66"/>
      <c r="DD522" s="66"/>
      <c r="DE522" s="66"/>
      <c r="DF522" s="66"/>
      <c r="DG522" s="66"/>
      <c r="DH522" s="66"/>
      <c r="DI522" s="66"/>
      <c r="DJ522" s="66"/>
      <c r="DK522" s="66"/>
      <c r="DL522" s="66"/>
      <c r="DM522" s="66"/>
      <c r="DN522" s="66"/>
      <c r="DO522" s="66"/>
      <c r="DP522" s="66"/>
    </row>
    <row r="523" spans="50:120" x14ac:dyDescent="0.25">
      <c r="AX523" s="66"/>
      <c r="AY523" s="66"/>
      <c r="AZ523" s="66"/>
      <c r="BA523" s="66"/>
      <c r="BB523" s="66"/>
      <c r="BC523" s="66"/>
      <c r="BD523" s="66"/>
      <c r="BE523" s="66"/>
      <c r="BF523" s="66"/>
      <c r="BG523" s="66"/>
      <c r="BH523" s="66"/>
      <c r="BI523" s="66"/>
      <c r="BJ523" s="66"/>
      <c r="BK523" s="66"/>
      <c r="BL523" s="66"/>
      <c r="BM523" s="66"/>
      <c r="BN523" s="66"/>
      <c r="BO523" s="66"/>
      <c r="BP523" s="66"/>
      <c r="BQ523" s="66"/>
      <c r="BR523" s="66"/>
      <c r="BS523" s="66"/>
      <c r="BT523" s="66"/>
      <c r="BU523" s="66"/>
      <c r="BV523" s="66"/>
      <c r="BW523" s="66"/>
      <c r="BX523" s="66"/>
      <c r="BY523" s="66"/>
      <c r="BZ523" s="66"/>
      <c r="CA523" s="66"/>
      <c r="CB523" s="66"/>
      <c r="CC523" s="66"/>
      <c r="CD523" s="66"/>
      <c r="CE523" s="66"/>
      <c r="CF523" s="66"/>
      <c r="CG523" s="66"/>
      <c r="CH523" s="66"/>
      <c r="CI523" s="66"/>
      <c r="CJ523" s="66"/>
      <c r="CK523" s="66"/>
      <c r="CL523" s="66"/>
      <c r="CM523" s="66"/>
      <c r="CN523" s="66"/>
      <c r="CO523" s="66"/>
      <c r="CP523" s="66"/>
      <c r="CQ523" s="66"/>
      <c r="CR523" s="66"/>
      <c r="CS523" s="66"/>
      <c r="CT523" s="66"/>
      <c r="CU523" s="66"/>
      <c r="CV523" s="66"/>
      <c r="CW523" s="66"/>
      <c r="CX523" s="66"/>
      <c r="CY523" s="66"/>
      <c r="CZ523" s="66"/>
      <c r="DA523" s="66"/>
      <c r="DB523" s="66"/>
      <c r="DC523" s="66"/>
      <c r="DD523" s="66"/>
      <c r="DE523" s="66"/>
      <c r="DF523" s="66"/>
      <c r="DG523" s="66"/>
      <c r="DH523" s="66"/>
      <c r="DI523" s="66"/>
      <c r="DJ523" s="66"/>
      <c r="DK523" s="66"/>
      <c r="DL523" s="66"/>
      <c r="DM523" s="66"/>
      <c r="DN523" s="66"/>
      <c r="DO523" s="66"/>
      <c r="DP523" s="66"/>
    </row>
    <row r="524" spans="50:120" x14ac:dyDescent="0.25">
      <c r="AX524" s="66"/>
      <c r="AY524" s="66"/>
      <c r="AZ524" s="66"/>
      <c r="BA524" s="66"/>
      <c r="BB524" s="66"/>
      <c r="BC524" s="66"/>
      <c r="BD524" s="66"/>
      <c r="BE524" s="66"/>
      <c r="BF524" s="66"/>
      <c r="BG524" s="66"/>
      <c r="BH524" s="66"/>
      <c r="BI524" s="66"/>
      <c r="BJ524" s="66"/>
      <c r="BK524" s="66"/>
      <c r="BL524" s="66"/>
      <c r="BM524" s="66"/>
      <c r="BN524" s="66"/>
      <c r="BO524" s="66"/>
      <c r="BP524" s="66"/>
      <c r="BQ524" s="66"/>
      <c r="BR524" s="66"/>
      <c r="BS524" s="66"/>
      <c r="BT524" s="66"/>
      <c r="BU524" s="66"/>
      <c r="BV524" s="66"/>
      <c r="BW524" s="66"/>
      <c r="BX524" s="66"/>
      <c r="BY524" s="66"/>
      <c r="BZ524" s="66"/>
      <c r="CA524" s="66"/>
      <c r="CB524" s="66"/>
      <c r="CC524" s="66"/>
      <c r="CD524" s="66"/>
      <c r="CE524" s="66"/>
      <c r="CF524" s="66"/>
      <c r="CG524" s="66"/>
      <c r="CH524" s="66"/>
      <c r="CI524" s="66"/>
      <c r="CJ524" s="66"/>
      <c r="CK524" s="66"/>
      <c r="CL524" s="66"/>
      <c r="CM524" s="66"/>
      <c r="CN524" s="66"/>
      <c r="CO524" s="66"/>
      <c r="CP524" s="66"/>
      <c r="CQ524" s="66"/>
      <c r="CR524" s="66"/>
      <c r="CS524" s="66"/>
      <c r="CT524" s="66"/>
      <c r="CU524" s="66"/>
      <c r="CV524" s="66"/>
      <c r="CW524" s="66"/>
      <c r="CX524" s="66"/>
      <c r="CY524" s="66"/>
      <c r="CZ524" s="66"/>
      <c r="DA524" s="66"/>
      <c r="DB524" s="66"/>
      <c r="DC524" s="66"/>
      <c r="DD524" s="66"/>
      <c r="DE524" s="66"/>
      <c r="DF524" s="66"/>
      <c r="DG524" s="66"/>
      <c r="DH524" s="66"/>
      <c r="DI524" s="66"/>
      <c r="DJ524" s="66"/>
      <c r="DK524" s="66"/>
      <c r="DL524" s="66"/>
      <c r="DM524" s="66"/>
      <c r="DN524" s="66"/>
      <c r="DO524" s="66"/>
      <c r="DP524" s="66"/>
    </row>
    <row r="525" spans="50:120" x14ac:dyDescent="0.25">
      <c r="AX525" s="66"/>
      <c r="AY525" s="66"/>
      <c r="AZ525" s="66"/>
      <c r="BA525" s="66"/>
      <c r="BB525" s="66"/>
      <c r="BC525" s="66"/>
      <c r="BD525" s="66"/>
      <c r="BE525" s="66"/>
      <c r="BF525" s="66"/>
      <c r="BG525" s="66"/>
      <c r="BH525" s="66"/>
      <c r="BI525" s="66"/>
      <c r="BJ525" s="66"/>
      <c r="BK525" s="66"/>
      <c r="BL525" s="66"/>
      <c r="BM525" s="66"/>
      <c r="BN525" s="66"/>
      <c r="BO525" s="66"/>
      <c r="BP525" s="66"/>
      <c r="BQ525" s="66"/>
      <c r="BR525" s="66"/>
      <c r="BS525" s="66"/>
      <c r="BT525" s="66"/>
      <c r="BU525" s="66"/>
      <c r="BV525" s="66"/>
      <c r="BW525" s="66"/>
      <c r="BX525" s="66"/>
      <c r="BY525" s="66"/>
      <c r="BZ525" s="66"/>
      <c r="CA525" s="66"/>
      <c r="CB525" s="66"/>
      <c r="CC525" s="66"/>
      <c r="CD525" s="66"/>
      <c r="CE525" s="66"/>
      <c r="CF525" s="66"/>
      <c r="CG525" s="66"/>
      <c r="CH525" s="66"/>
      <c r="CI525" s="66"/>
      <c r="CJ525" s="66"/>
      <c r="CK525" s="66"/>
      <c r="CL525" s="66"/>
      <c r="CM525" s="66"/>
      <c r="CN525" s="66"/>
      <c r="CO525" s="66"/>
      <c r="CP525" s="66"/>
      <c r="CQ525" s="66"/>
      <c r="CR525" s="66"/>
      <c r="CS525" s="66"/>
      <c r="CT525" s="66"/>
      <c r="CU525" s="66"/>
      <c r="CV525" s="66"/>
      <c r="CW525" s="66"/>
      <c r="CX525" s="66"/>
      <c r="CY525" s="66"/>
      <c r="CZ525" s="66"/>
      <c r="DA525" s="66"/>
      <c r="DB525" s="66"/>
      <c r="DC525" s="66"/>
      <c r="DD525" s="66"/>
      <c r="DE525" s="66"/>
      <c r="DF525" s="66"/>
      <c r="DG525" s="66"/>
      <c r="DH525" s="66"/>
      <c r="DI525" s="66"/>
      <c r="DJ525" s="66"/>
      <c r="DK525" s="66"/>
      <c r="DL525" s="66"/>
      <c r="DM525" s="66"/>
      <c r="DN525" s="66"/>
      <c r="DO525" s="66"/>
      <c r="DP525" s="66"/>
    </row>
    <row r="526" spans="50:120" x14ac:dyDescent="0.25">
      <c r="AX526" s="66"/>
      <c r="AY526" s="66"/>
      <c r="AZ526" s="66"/>
      <c r="BA526" s="66"/>
      <c r="BB526" s="66"/>
      <c r="BC526" s="66"/>
      <c r="BD526" s="66"/>
      <c r="BE526" s="66"/>
      <c r="BF526" s="66"/>
      <c r="BG526" s="66"/>
      <c r="BH526" s="66"/>
      <c r="BI526" s="66"/>
      <c r="BJ526" s="66"/>
      <c r="BK526" s="66"/>
      <c r="BL526" s="66"/>
      <c r="BM526" s="66"/>
      <c r="BN526" s="66"/>
      <c r="BO526" s="66"/>
      <c r="BP526" s="66"/>
      <c r="BQ526" s="66"/>
      <c r="BR526" s="66"/>
      <c r="BS526" s="66"/>
      <c r="BT526" s="66"/>
      <c r="BU526" s="66"/>
      <c r="BV526" s="66"/>
      <c r="BW526" s="66"/>
      <c r="BX526" s="66"/>
      <c r="BY526" s="66"/>
      <c r="BZ526" s="66"/>
      <c r="CA526" s="66"/>
      <c r="CB526" s="66"/>
      <c r="CC526" s="66"/>
      <c r="CD526" s="66"/>
      <c r="CE526" s="66"/>
      <c r="CF526" s="66"/>
      <c r="CG526" s="66"/>
      <c r="CH526" s="66"/>
      <c r="CI526" s="66"/>
      <c r="CJ526" s="66"/>
      <c r="CK526" s="66"/>
      <c r="CL526" s="66"/>
      <c r="CM526" s="66"/>
      <c r="CN526" s="66"/>
      <c r="CO526" s="66"/>
      <c r="CP526" s="66"/>
      <c r="CQ526" s="66"/>
      <c r="CR526" s="66"/>
      <c r="CS526" s="66"/>
      <c r="CT526" s="66"/>
      <c r="CU526" s="66"/>
      <c r="CV526" s="66"/>
      <c r="CW526" s="66"/>
      <c r="CX526" s="66"/>
      <c r="CY526" s="66"/>
      <c r="CZ526" s="66"/>
      <c r="DA526" s="66"/>
      <c r="DB526" s="66"/>
      <c r="DC526" s="66"/>
      <c r="DD526" s="66"/>
      <c r="DE526" s="66"/>
      <c r="DF526" s="66"/>
      <c r="DG526" s="66"/>
      <c r="DH526" s="66"/>
      <c r="DI526" s="66"/>
      <c r="DJ526" s="66"/>
      <c r="DK526" s="66"/>
      <c r="DL526" s="66"/>
      <c r="DM526" s="66"/>
      <c r="DN526" s="66"/>
      <c r="DO526" s="66"/>
      <c r="DP526" s="66"/>
    </row>
    <row r="527" spans="50:120" x14ac:dyDescent="0.25">
      <c r="AX527" s="66"/>
      <c r="AY527" s="66"/>
      <c r="AZ527" s="66"/>
      <c r="BA527" s="66"/>
      <c r="BB527" s="66"/>
      <c r="BC527" s="66"/>
      <c r="BD527" s="66"/>
      <c r="BE527" s="66"/>
      <c r="BF527" s="66"/>
      <c r="BG527" s="66"/>
      <c r="BH527" s="66"/>
      <c r="BI527" s="66"/>
      <c r="BJ527" s="66"/>
      <c r="BK527" s="66"/>
      <c r="BL527" s="66"/>
      <c r="BM527" s="66"/>
      <c r="BN527" s="66"/>
      <c r="BO527" s="66"/>
      <c r="BP527" s="66"/>
      <c r="BQ527" s="66"/>
      <c r="BR527" s="66"/>
      <c r="BS527" s="66"/>
      <c r="BT527" s="66"/>
      <c r="BU527" s="66"/>
      <c r="BV527" s="66"/>
      <c r="BW527" s="66"/>
      <c r="BX527" s="66"/>
      <c r="BY527" s="66"/>
      <c r="BZ527" s="66"/>
      <c r="CA527" s="66"/>
      <c r="CB527" s="66"/>
      <c r="CC527" s="66"/>
      <c r="CD527" s="66"/>
      <c r="CE527" s="66"/>
      <c r="CF527" s="66"/>
      <c r="CG527" s="66"/>
      <c r="CH527" s="66"/>
      <c r="CI527" s="66"/>
      <c r="CJ527" s="66"/>
      <c r="CK527" s="66"/>
      <c r="CL527" s="66"/>
      <c r="CM527" s="66"/>
      <c r="CN527" s="66"/>
      <c r="CO527" s="66"/>
      <c r="CP527" s="66"/>
      <c r="CQ527" s="66"/>
      <c r="CR527" s="66"/>
      <c r="CS527" s="66"/>
      <c r="CT527" s="66"/>
      <c r="CU527" s="66"/>
      <c r="CV527" s="66"/>
      <c r="CW527" s="66"/>
      <c r="CX527" s="66"/>
      <c r="CY527" s="66"/>
      <c r="CZ527" s="66"/>
      <c r="DA527" s="66"/>
      <c r="DB527" s="66"/>
      <c r="DC527" s="66"/>
      <c r="DD527" s="66"/>
      <c r="DE527" s="66"/>
      <c r="DF527" s="66"/>
      <c r="DG527" s="66"/>
      <c r="DH527" s="66"/>
      <c r="DI527" s="66"/>
      <c r="DJ527" s="66"/>
      <c r="DK527" s="66"/>
      <c r="DL527" s="66"/>
      <c r="DM527" s="66"/>
      <c r="DN527" s="66"/>
      <c r="DO527" s="66"/>
      <c r="DP527" s="66"/>
    </row>
    <row r="528" spans="50:120" x14ac:dyDescent="0.25">
      <c r="AX528" s="66"/>
      <c r="AY528" s="66"/>
      <c r="AZ528" s="66"/>
      <c r="BA528" s="66"/>
      <c r="BB528" s="66"/>
      <c r="BC528" s="66"/>
      <c r="BD528" s="66"/>
      <c r="BE528" s="66"/>
      <c r="BF528" s="66"/>
      <c r="BG528" s="66"/>
      <c r="BH528" s="66"/>
      <c r="BI528" s="66"/>
      <c r="BJ528" s="66"/>
      <c r="BK528" s="66"/>
      <c r="BL528" s="66"/>
      <c r="BM528" s="66"/>
      <c r="BN528" s="66"/>
      <c r="BO528" s="66"/>
      <c r="BP528" s="66"/>
      <c r="BQ528" s="66"/>
      <c r="BR528" s="66"/>
      <c r="BS528" s="66"/>
      <c r="BT528" s="66"/>
      <c r="BU528" s="66"/>
      <c r="BV528" s="66"/>
      <c r="BW528" s="66"/>
      <c r="BX528" s="66"/>
      <c r="BY528" s="66"/>
      <c r="BZ528" s="66"/>
      <c r="CA528" s="66"/>
      <c r="CB528" s="66"/>
      <c r="CC528" s="66"/>
      <c r="CD528" s="66"/>
      <c r="CE528" s="66"/>
      <c r="CF528" s="66"/>
      <c r="CG528" s="66"/>
      <c r="CH528" s="66"/>
      <c r="CI528" s="66"/>
      <c r="CJ528" s="66"/>
      <c r="CK528" s="66"/>
      <c r="CL528" s="66"/>
      <c r="CM528" s="66"/>
      <c r="CN528" s="66"/>
      <c r="CO528" s="66"/>
      <c r="CP528" s="66"/>
      <c r="CQ528" s="66"/>
      <c r="CR528" s="66"/>
      <c r="CS528" s="66"/>
      <c r="CT528" s="66"/>
      <c r="CU528" s="66"/>
      <c r="CV528" s="66"/>
      <c r="CW528" s="66"/>
      <c r="CX528" s="66"/>
      <c r="CY528" s="66"/>
      <c r="CZ528" s="66"/>
      <c r="DA528" s="66"/>
      <c r="DB528" s="66"/>
      <c r="DC528" s="66"/>
      <c r="DD528" s="66"/>
      <c r="DE528" s="66"/>
      <c r="DF528" s="66"/>
      <c r="DG528" s="66"/>
      <c r="DH528" s="66"/>
      <c r="DI528" s="66"/>
      <c r="DJ528" s="66"/>
      <c r="DK528" s="66"/>
      <c r="DL528" s="66"/>
      <c r="DM528" s="66"/>
      <c r="DN528" s="66"/>
      <c r="DO528" s="66"/>
      <c r="DP528" s="66"/>
    </row>
    <row r="529" spans="50:120" x14ac:dyDescent="0.25">
      <c r="AX529" s="66"/>
      <c r="AY529" s="66"/>
      <c r="AZ529" s="66"/>
      <c r="BA529" s="66"/>
      <c r="BB529" s="66"/>
      <c r="BC529" s="66"/>
      <c r="BD529" s="66"/>
      <c r="BE529" s="66"/>
      <c r="BF529" s="66"/>
      <c r="BG529" s="66"/>
      <c r="BH529" s="66"/>
      <c r="BI529" s="66"/>
      <c r="BJ529" s="66"/>
      <c r="BK529" s="66"/>
      <c r="BL529" s="66"/>
      <c r="BM529" s="66"/>
      <c r="BN529" s="66"/>
      <c r="BO529" s="66"/>
      <c r="BP529" s="66"/>
      <c r="BQ529" s="66"/>
      <c r="BR529" s="66"/>
      <c r="BS529" s="66"/>
      <c r="BT529" s="66"/>
      <c r="BU529" s="66"/>
      <c r="BV529" s="66"/>
      <c r="BW529" s="66"/>
      <c r="BX529" s="66"/>
      <c r="BY529" s="66"/>
      <c r="BZ529" s="66"/>
      <c r="CA529" s="66"/>
      <c r="CB529" s="66"/>
      <c r="CC529" s="66"/>
      <c r="CD529" s="66"/>
      <c r="CE529" s="66"/>
      <c r="CF529" s="66"/>
      <c r="CG529" s="66"/>
      <c r="CH529" s="66"/>
      <c r="CI529" s="66"/>
      <c r="CJ529" s="66"/>
      <c r="CK529" s="66"/>
      <c r="CL529" s="66"/>
      <c r="CM529" s="66"/>
      <c r="CN529" s="66"/>
      <c r="CO529" s="66"/>
      <c r="CP529" s="66"/>
      <c r="CQ529" s="66"/>
      <c r="CR529" s="66"/>
      <c r="CS529" s="66"/>
      <c r="CT529" s="66"/>
      <c r="CU529" s="66"/>
      <c r="CV529" s="66"/>
      <c r="CW529" s="66"/>
      <c r="CX529" s="66"/>
      <c r="CY529" s="66"/>
      <c r="CZ529" s="66"/>
      <c r="DA529" s="66"/>
      <c r="DB529" s="66"/>
      <c r="DC529" s="66"/>
      <c r="DD529" s="66"/>
      <c r="DE529" s="66"/>
      <c r="DF529" s="66"/>
      <c r="DG529" s="66"/>
      <c r="DH529" s="66"/>
      <c r="DI529" s="66"/>
      <c r="DJ529" s="66"/>
      <c r="DK529" s="66"/>
      <c r="DL529" s="66"/>
      <c r="DM529" s="66"/>
      <c r="DN529" s="66"/>
      <c r="DO529" s="66"/>
      <c r="DP529" s="66"/>
    </row>
    <row r="530" spans="50:120" x14ac:dyDescent="0.25">
      <c r="AX530" s="66"/>
      <c r="AY530" s="66"/>
      <c r="AZ530" s="66"/>
      <c r="BA530" s="66"/>
      <c r="BB530" s="66"/>
      <c r="BC530" s="66"/>
      <c r="BD530" s="66"/>
      <c r="BE530" s="66"/>
      <c r="BF530" s="66"/>
      <c r="BG530" s="66"/>
      <c r="BH530" s="66"/>
      <c r="BI530" s="66"/>
      <c r="BJ530" s="66"/>
      <c r="BK530" s="66"/>
      <c r="BL530" s="66"/>
      <c r="BM530" s="66"/>
      <c r="BN530" s="66"/>
      <c r="BO530" s="66"/>
      <c r="BP530" s="66"/>
      <c r="BQ530" s="66"/>
      <c r="BR530" s="66"/>
      <c r="BS530" s="66"/>
      <c r="BT530" s="66"/>
      <c r="BU530" s="66"/>
      <c r="BV530" s="66"/>
      <c r="BW530" s="66"/>
      <c r="BX530" s="66"/>
      <c r="BY530" s="66"/>
      <c r="BZ530" s="66"/>
      <c r="CA530" s="66"/>
      <c r="CB530" s="66"/>
      <c r="CC530" s="66"/>
      <c r="CD530" s="66"/>
      <c r="CE530" s="66"/>
      <c r="CF530" s="66"/>
      <c r="CG530" s="66"/>
      <c r="CH530" s="66"/>
      <c r="CI530" s="66"/>
      <c r="CJ530" s="66"/>
      <c r="CK530" s="66"/>
      <c r="CL530" s="66"/>
      <c r="CM530" s="66"/>
      <c r="CN530" s="66"/>
      <c r="CO530" s="66"/>
      <c r="CP530" s="66"/>
      <c r="CQ530" s="66"/>
      <c r="CR530" s="66"/>
      <c r="CS530" s="66"/>
      <c r="CT530" s="66"/>
      <c r="CU530" s="66"/>
      <c r="CV530" s="66"/>
      <c r="CW530" s="66"/>
      <c r="CX530" s="66"/>
      <c r="CY530" s="66"/>
      <c r="CZ530" s="66"/>
      <c r="DA530" s="66"/>
      <c r="DB530" s="66"/>
      <c r="DC530" s="66"/>
      <c r="DD530" s="66"/>
      <c r="DE530" s="66"/>
      <c r="DF530" s="66"/>
      <c r="DG530" s="66"/>
      <c r="DH530" s="66"/>
      <c r="DI530" s="66"/>
      <c r="DJ530" s="66"/>
      <c r="DK530" s="66"/>
      <c r="DL530" s="66"/>
      <c r="DM530" s="66"/>
      <c r="DN530" s="66"/>
      <c r="DO530" s="66"/>
      <c r="DP530" s="66"/>
    </row>
    <row r="531" spans="50:120" x14ac:dyDescent="0.25">
      <c r="AX531" s="66"/>
      <c r="AY531" s="66"/>
      <c r="AZ531" s="66"/>
      <c r="BA531" s="66"/>
      <c r="BB531" s="66"/>
      <c r="BC531" s="66"/>
      <c r="BD531" s="66"/>
      <c r="BE531" s="66"/>
      <c r="BF531" s="66"/>
      <c r="BG531" s="66"/>
      <c r="BH531" s="66"/>
      <c r="BI531" s="66"/>
      <c r="BJ531" s="66"/>
      <c r="BK531" s="66"/>
      <c r="BL531" s="66"/>
      <c r="BM531" s="66"/>
      <c r="BN531" s="66"/>
      <c r="BO531" s="66"/>
      <c r="BP531" s="66"/>
      <c r="BQ531" s="66"/>
      <c r="BR531" s="66"/>
      <c r="BS531" s="66"/>
      <c r="BT531" s="66"/>
      <c r="BU531" s="66"/>
      <c r="BV531" s="66"/>
      <c r="BW531" s="66"/>
      <c r="BX531" s="66"/>
      <c r="BY531" s="66"/>
      <c r="BZ531" s="66"/>
      <c r="CA531" s="66"/>
      <c r="CB531" s="66"/>
      <c r="CC531" s="66"/>
      <c r="CD531" s="66"/>
      <c r="CE531" s="66"/>
      <c r="CF531" s="66"/>
      <c r="CG531" s="66"/>
      <c r="CH531" s="66"/>
      <c r="CI531" s="66"/>
      <c r="CJ531" s="66"/>
      <c r="CK531" s="66"/>
      <c r="CL531" s="66"/>
      <c r="CM531" s="66"/>
      <c r="CN531" s="66"/>
      <c r="CO531" s="66"/>
      <c r="CP531" s="66"/>
      <c r="CQ531" s="66"/>
      <c r="CR531" s="66"/>
      <c r="CS531" s="66"/>
      <c r="CT531" s="66"/>
      <c r="CU531" s="66"/>
      <c r="CV531" s="66"/>
      <c r="CW531" s="66"/>
      <c r="CX531" s="66"/>
      <c r="CY531" s="66"/>
      <c r="CZ531" s="66"/>
      <c r="DA531" s="66"/>
      <c r="DB531" s="66"/>
      <c r="DC531" s="66"/>
      <c r="DD531" s="66"/>
      <c r="DE531" s="66"/>
      <c r="DF531" s="66"/>
      <c r="DG531" s="66"/>
      <c r="DH531" s="66"/>
      <c r="DI531" s="66"/>
      <c r="DJ531" s="66"/>
      <c r="DK531" s="66"/>
      <c r="DL531" s="66"/>
      <c r="DM531" s="66"/>
      <c r="DN531" s="66"/>
      <c r="DO531" s="66"/>
      <c r="DP531" s="66"/>
    </row>
    <row r="532" spans="50:120" x14ac:dyDescent="0.25">
      <c r="AX532" s="66"/>
      <c r="AY532" s="66"/>
      <c r="AZ532" s="66"/>
      <c r="BA532" s="66"/>
      <c r="BB532" s="66"/>
      <c r="BC532" s="66"/>
      <c r="BD532" s="66"/>
      <c r="BE532" s="66"/>
      <c r="BF532" s="66"/>
      <c r="BG532" s="66"/>
      <c r="BH532" s="66"/>
      <c r="BI532" s="66"/>
      <c r="BJ532" s="66"/>
      <c r="BK532" s="66"/>
      <c r="BL532" s="66"/>
      <c r="BM532" s="66"/>
      <c r="BN532" s="66"/>
      <c r="BO532" s="66"/>
      <c r="BP532" s="66"/>
      <c r="BQ532" s="66"/>
      <c r="BR532" s="66"/>
      <c r="BS532" s="66"/>
      <c r="BT532" s="66"/>
      <c r="BU532" s="66"/>
      <c r="BV532" s="66"/>
      <c r="BW532" s="66"/>
      <c r="BX532" s="66"/>
      <c r="BY532" s="66"/>
      <c r="BZ532" s="66"/>
      <c r="CA532" s="66"/>
      <c r="CB532" s="66"/>
      <c r="CC532" s="66"/>
      <c r="CD532" s="66"/>
      <c r="CE532" s="66"/>
      <c r="CF532" s="66"/>
      <c r="CG532" s="66"/>
      <c r="CH532" s="66"/>
      <c r="CI532" s="66"/>
      <c r="CJ532" s="66"/>
      <c r="CK532" s="66"/>
      <c r="CL532" s="66"/>
      <c r="CM532" s="66"/>
      <c r="CN532" s="66"/>
      <c r="CO532" s="66"/>
      <c r="CP532" s="66"/>
      <c r="CQ532" s="66"/>
      <c r="CR532" s="66"/>
      <c r="CS532" s="66"/>
      <c r="CT532" s="66"/>
      <c r="CU532" s="66"/>
      <c r="CV532" s="66"/>
      <c r="CW532" s="66"/>
      <c r="CX532" s="66"/>
      <c r="CY532" s="66"/>
      <c r="CZ532" s="66"/>
      <c r="DA532" s="66"/>
      <c r="DB532" s="66"/>
      <c r="DC532" s="66"/>
      <c r="DD532" s="66"/>
      <c r="DE532" s="66"/>
      <c r="DF532" s="66"/>
      <c r="DG532" s="66"/>
      <c r="DH532" s="66"/>
      <c r="DI532" s="66"/>
      <c r="DJ532" s="66"/>
      <c r="DK532" s="66"/>
      <c r="DL532" s="66"/>
      <c r="DM532" s="66"/>
      <c r="DN532" s="66"/>
      <c r="DO532" s="66"/>
      <c r="DP532" s="66"/>
    </row>
    <row r="533" spans="50:120" x14ac:dyDescent="0.25">
      <c r="AX533" s="66"/>
      <c r="AY533" s="66"/>
      <c r="AZ533" s="66"/>
      <c r="BA533" s="66"/>
      <c r="BB533" s="66"/>
      <c r="BC533" s="66"/>
      <c r="BD533" s="66"/>
      <c r="BE533" s="66"/>
      <c r="BF533" s="66"/>
      <c r="BG533" s="66"/>
      <c r="BH533" s="66"/>
      <c r="BI533" s="66"/>
      <c r="BJ533" s="66"/>
      <c r="BK533" s="66"/>
      <c r="BL533" s="66"/>
      <c r="BM533" s="66"/>
      <c r="BN533" s="66"/>
      <c r="BO533" s="66"/>
      <c r="BP533" s="66"/>
      <c r="BQ533" s="66"/>
      <c r="BR533" s="66"/>
      <c r="BS533" s="66"/>
      <c r="BT533" s="66"/>
      <c r="BU533" s="66"/>
      <c r="BV533" s="66"/>
      <c r="BW533" s="66"/>
      <c r="BX533" s="66"/>
      <c r="BY533" s="66"/>
      <c r="BZ533" s="66"/>
      <c r="CA533" s="66"/>
      <c r="CB533" s="66"/>
      <c r="CC533" s="66"/>
      <c r="CD533" s="66"/>
      <c r="CE533" s="66"/>
      <c r="CF533" s="66"/>
      <c r="CG533" s="66"/>
      <c r="CH533" s="66"/>
      <c r="CI533" s="66"/>
      <c r="CJ533" s="66"/>
      <c r="CK533" s="66"/>
      <c r="CL533" s="66"/>
      <c r="CM533" s="66"/>
      <c r="CN533" s="66"/>
      <c r="CO533" s="66"/>
      <c r="CP533" s="66"/>
      <c r="CQ533" s="66"/>
      <c r="CR533" s="66"/>
      <c r="CS533" s="66"/>
      <c r="CT533" s="66"/>
      <c r="CU533" s="66"/>
      <c r="CV533" s="66"/>
      <c r="CW533" s="66"/>
      <c r="CX533" s="66"/>
      <c r="CY533" s="66"/>
      <c r="CZ533" s="66"/>
      <c r="DA533" s="66"/>
      <c r="DB533" s="66"/>
      <c r="DC533" s="66"/>
      <c r="DD533" s="66"/>
      <c r="DE533" s="66"/>
      <c r="DF533" s="66"/>
      <c r="DG533" s="66"/>
      <c r="DH533" s="66"/>
      <c r="DI533" s="66"/>
      <c r="DJ533" s="66"/>
      <c r="DK533" s="66"/>
      <c r="DL533" s="66"/>
      <c r="DM533" s="66"/>
      <c r="DN533" s="66"/>
      <c r="DO533" s="66"/>
      <c r="DP533" s="66"/>
    </row>
    <row r="534" spans="50:120" x14ac:dyDescent="0.25">
      <c r="AX534" s="66"/>
      <c r="AY534" s="66"/>
      <c r="AZ534" s="66"/>
      <c r="BA534" s="66"/>
      <c r="BB534" s="66"/>
      <c r="BC534" s="66"/>
      <c r="BD534" s="66"/>
      <c r="BE534" s="66"/>
      <c r="BF534" s="66"/>
      <c r="BG534" s="66"/>
      <c r="BH534" s="66"/>
      <c r="BI534" s="66"/>
      <c r="BJ534" s="66"/>
      <c r="BK534" s="66"/>
      <c r="BL534" s="66"/>
      <c r="BM534" s="66"/>
      <c r="BN534" s="66"/>
      <c r="BO534" s="66"/>
      <c r="BP534" s="66"/>
      <c r="BQ534" s="66"/>
      <c r="BR534" s="66"/>
      <c r="BS534" s="66"/>
      <c r="BT534" s="66"/>
      <c r="BU534" s="66"/>
      <c r="BV534" s="66"/>
      <c r="BW534" s="66"/>
      <c r="BX534" s="66"/>
      <c r="BY534" s="66"/>
      <c r="BZ534" s="66"/>
      <c r="CA534" s="66"/>
      <c r="CB534" s="66"/>
      <c r="CC534" s="66"/>
      <c r="CD534" s="66"/>
      <c r="CE534" s="66"/>
      <c r="CF534" s="66"/>
      <c r="CG534" s="66"/>
      <c r="CH534" s="66"/>
      <c r="CI534" s="66"/>
      <c r="CJ534" s="66"/>
      <c r="CK534" s="66"/>
      <c r="CL534" s="66"/>
      <c r="CM534" s="66"/>
      <c r="CN534" s="66"/>
      <c r="CO534" s="66"/>
      <c r="CP534" s="66"/>
      <c r="CQ534" s="66"/>
      <c r="CR534" s="66"/>
      <c r="CS534" s="66"/>
      <c r="CT534" s="66"/>
      <c r="CU534" s="66"/>
      <c r="CV534" s="66"/>
      <c r="CW534" s="66"/>
      <c r="CX534" s="66"/>
      <c r="CY534" s="66"/>
      <c r="CZ534" s="66"/>
      <c r="DA534" s="66"/>
      <c r="DB534" s="66"/>
      <c r="DC534" s="66"/>
      <c r="DD534" s="66"/>
      <c r="DE534" s="66"/>
      <c r="DF534" s="66"/>
      <c r="DG534" s="66"/>
      <c r="DH534" s="66"/>
      <c r="DI534" s="66"/>
      <c r="DJ534" s="66"/>
      <c r="DK534" s="66"/>
      <c r="DL534" s="66"/>
      <c r="DM534" s="66"/>
      <c r="DN534" s="66"/>
      <c r="DO534" s="66"/>
      <c r="DP534" s="66"/>
    </row>
    <row r="535" spans="50:120" x14ac:dyDescent="0.25">
      <c r="AX535" s="66"/>
      <c r="AY535" s="66"/>
      <c r="AZ535" s="66"/>
      <c r="BA535" s="66"/>
      <c r="BB535" s="66"/>
      <c r="BC535" s="66"/>
      <c r="BD535" s="66"/>
      <c r="BE535" s="66"/>
      <c r="BF535" s="66"/>
      <c r="BG535" s="66"/>
      <c r="BH535" s="66"/>
      <c r="BI535" s="66"/>
      <c r="BJ535" s="66"/>
      <c r="BK535" s="66"/>
      <c r="BL535" s="66"/>
      <c r="BM535" s="66"/>
      <c r="BN535" s="66"/>
      <c r="BO535" s="66"/>
      <c r="BP535" s="66"/>
      <c r="BQ535" s="66"/>
      <c r="BR535" s="66"/>
      <c r="BS535" s="66"/>
      <c r="BT535" s="66"/>
      <c r="BU535" s="66"/>
      <c r="BV535" s="66"/>
      <c r="BW535" s="66"/>
      <c r="BX535" s="66"/>
      <c r="BY535" s="66"/>
      <c r="BZ535" s="66"/>
      <c r="CA535" s="66"/>
      <c r="CB535" s="66"/>
      <c r="CC535" s="66"/>
      <c r="CD535" s="66"/>
      <c r="CE535" s="66"/>
      <c r="CF535" s="66"/>
      <c r="CG535" s="66"/>
      <c r="CH535" s="66"/>
      <c r="CI535" s="66"/>
      <c r="CJ535" s="66"/>
      <c r="CK535" s="66"/>
      <c r="CL535" s="66"/>
      <c r="CM535" s="66"/>
      <c r="CN535" s="66"/>
      <c r="CO535" s="66"/>
      <c r="CP535" s="66"/>
      <c r="CQ535" s="66"/>
      <c r="CR535" s="66"/>
      <c r="CS535" s="66"/>
      <c r="CT535" s="66"/>
      <c r="CU535" s="66"/>
      <c r="CV535" s="66"/>
      <c r="CW535" s="66"/>
      <c r="CX535" s="66"/>
      <c r="CY535" s="66"/>
      <c r="CZ535" s="66"/>
      <c r="DA535" s="66"/>
      <c r="DB535" s="66"/>
      <c r="DC535" s="66"/>
      <c r="DD535" s="66"/>
      <c r="DE535" s="66"/>
      <c r="DF535" s="66"/>
      <c r="DG535" s="66"/>
      <c r="DH535" s="66"/>
      <c r="DI535" s="66"/>
      <c r="DJ535" s="66"/>
      <c r="DK535" s="66"/>
      <c r="DL535" s="66"/>
      <c r="DM535" s="66"/>
      <c r="DN535" s="66"/>
      <c r="DO535" s="66"/>
      <c r="DP535" s="66"/>
    </row>
    <row r="536" spans="50:120" x14ac:dyDescent="0.25">
      <c r="AX536" s="66"/>
      <c r="AY536" s="66"/>
      <c r="AZ536" s="66"/>
      <c r="BA536" s="66"/>
      <c r="BB536" s="66"/>
      <c r="BC536" s="66"/>
      <c r="BD536" s="66"/>
      <c r="BE536" s="66"/>
      <c r="BF536" s="66"/>
      <c r="BG536" s="66"/>
      <c r="BH536" s="66"/>
      <c r="BI536" s="66"/>
      <c r="BJ536" s="66"/>
      <c r="BK536" s="66"/>
      <c r="BL536" s="66"/>
      <c r="BM536" s="66"/>
      <c r="BN536" s="66"/>
      <c r="BO536" s="66"/>
      <c r="BP536" s="66"/>
      <c r="BQ536" s="66"/>
      <c r="BR536" s="66"/>
      <c r="BS536" s="66"/>
      <c r="BT536" s="66"/>
      <c r="BU536" s="66"/>
      <c r="BV536" s="66"/>
      <c r="BW536" s="66"/>
      <c r="BX536" s="66"/>
      <c r="BY536" s="66"/>
      <c r="BZ536" s="66"/>
      <c r="CA536" s="66"/>
      <c r="CB536" s="66"/>
      <c r="CC536" s="66"/>
      <c r="CD536" s="66"/>
      <c r="CE536" s="66"/>
      <c r="CF536" s="66"/>
      <c r="CG536" s="66"/>
      <c r="CH536" s="66"/>
      <c r="CI536" s="66"/>
      <c r="CJ536" s="66"/>
      <c r="CK536" s="66"/>
      <c r="CL536" s="66"/>
      <c r="CM536" s="66"/>
      <c r="CN536" s="66"/>
      <c r="CO536" s="66"/>
      <c r="CP536" s="66"/>
      <c r="CQ536" s="66"/>
      <c r="CR536" s="66"/>
      <c r="CS536" s="66"/>
      <c r="CT536" s="66"/>
      <c r="CU536" s="66"/>
      <c r="CV536" s="66"/>
      <c r="CW536" s="66"/>
      <c r="CX536" s="66"/>
      <c r="CY536" s="66"/>
      <c r="CZ536" s="66"/>
      <c r="DA536" s="66"/>
      <c r="DB536" s="66"/>
      <c r="DC536" s="66"/>
      <c r="DD536" s="66"/>
      <c r="DE536" s="66"/>
      <c r="DF536" s="66"/>
      <c r="DG536" s="66"/>
      <c r="DH536" s="66"/>
      <c r="DI536" s="66"/>
      <c r="DJ536" s="66"/>
      <c r="DK536" s="66"/>
      <c r="DL536" s="66"/>
      <c r="DM536" s="66"/>
      <c r="DN536" s="66"/>
      <c r="DO536" s="66"/>
      <c r="DP536" s="66"/>
    </row>
    <row r="537" spans="50:120" x14ac:dyDescent="0.25">
      <c r="AX537" s="66"/>
      <c r="AY537" s="66"/>
      <c r="AZ537" s="66"/>
      <c r="BA537" s="66"/>
      <c r="BB537" s="66"/>
      <c r="BC537" s="66"/>
      <c r="BD537" s="66"/>
      <c r="BE537" s="66"/>
      <c r="BF537" s="66"/>
      <c r="BG537" s="66"/>
      <c r="BH537" s="66"/>
      <c r="BI537" s="66"/>
      <c r="BJ537" s="66"/>
      <c r="BK537" s="66"/>
      <c r="BL537" s="66"/>
      <c r="BM537" s="66"/>
      <c r="BN537" s="66"/>
      <c r="BO537" s="66"/>
      <c r="BP537" s="66"/>
      <c r="BQ537" s="66"/>
      <c r="BR537" s="66"/>
      <c r="BS537" s="66"/>
      <c r="BT537" s="66"/>
      <c r="BU537" s="66"/>
      <c r="BV537" s="66"/>
      <c r="BW537" s="66"/>
      <c r="BX537" s="66"/>
      <c r="BY537" s="66"/>
      <c r="BZ537" s="66"/>
      <c r="CA537" s="66"/>
      <c r="CB537" s="66"/>
      <c r="CC537" s="66"/>
      <c r="CD537" s="66"/>
      <c r="CE537" s="66"/>
      <c r="CF537" s="66"/>
      <c r="CG537" s="66"/>
      <c r="CH537" s="66"/>
      <c r="CI537" s="66"/>
      <c r="CJ537" s="66"/>
      <c r="CK537" s="66"/>
      <c r="CL537" s="66"/>
      <c r="CM537" s="66"/>
      <c r="CN537" s="66"/>
      <c r="CO537" s="66"/>
      <c r="CP537" s="66"/>
      <c r="CQ537" s="66"/>
      <c r="CR537" s="66"/>
      <c r="CS537" s="66"/>
      <c r="CT537" s="66"/>
      <c r="CU537" s="66"/>
      <c r="CV537" s="66"/>
      <c r="CW537" s="66"/>
      <c r="CX537" s="66"/>
      <c r="CY537" s="66"/>
      <c r="CZ537" s="66"/>
      <c r="DA537" s="66"/>
      <c r="DB537" s="66"/>
      <c r="DC537" s="66"/>
      <c r="DD537" s="66"/>
      <c r="DE537" s="66"/>
      <c r="DF537" s="66"/>
      <c r="DG537" s="66"/>
      <c r="DH537" s="66"/>
      <c r="DI537" s="66"/>
      <c r="DJ537" s="66"/>
      <c r="DK537" s="66"/>
      <c r="DL537" s="66"/>
      <c r="DM537" s="66"/>
      <c r="DN537" s="66"/>
      <c r="DO537" s="66"/>
      <c r="DP537" s="66"/>
    </row>
    <row r="538" spans="50:120" x14ac:dyDescent="0.25">
      <c r="AX538" s="66"/>
      <c r="AY538" s="66"/>
      <c r="AZ538" s="66"/>
      <c r="BA538" s="66"/>
      <c r="BB538" s="66"/>
      <c r="BC538" s="66"/>
      <c r="BD538" s="66"/>
      <c r="BE538" s="66"/>
      <c r="BF538" s="66"/>
      <c r="BG538" s="66"/>
      <c r="BH538" s="66"/>
      <c r="BI538" s="66"/>
      <c r="BJ538" s="66"/>
      <c r="BK538" s="66"/>
      <c r="BL538" s="66"/>
      <c r="BM538" s="66"/>
      <c r="BN538" s="66"/>
      <c r="BO538" s="66"/>
      <c r="BP538" s="66"/>
      <c r="BQ538" s="66"/>
      <c r="BR538" s="66"/>
      <c r="BS538" s="66"/>
      <c r="BT538" s="66"/>
      <c r="BU538" s="66"/>
      <c r="BV538" s="66"/>
      <c r="BW538" s="66"/>
      <c r="BX538" s="66"/>
      <c r="BY538" s="66"/>
      <c r="BZ538" s="66"/>
      <c r="CA538" s="66"/>
      <c r="CB538" s="66"/>
      <c r="CC538" s="66"/>
      <c r="CD538" s="66"/>
      <c r="CE538" s="66"/>
      <c r="CF538" s="66"/>
      <c r="CG538" s="66"/>
      <c r="CH538" s="66"/>
      <c r="CI538" s="66"/>
      <c r="CJ538" s="66"/>
      <c r="CK538" s="66"/>
      <c r="CL538" s="66"/>
      <c r="CM538" s="66"/>
      <c r="CN538" s="66"/>
      <c r="CO538" s="66"/>
      <c r="CP538" s="66"/>
      <c r="CQ538" s="66"/>
      <c r="CR538" s="66"/>
      <c r="CS538" s="66"/>
      <c r="CT538" s="66"/>
      <c r="CU538" s="66"/>
      <c r="CV538" s="66"/>
      <c r="CW538" s="66"/>
      <c r="CX538" s="66"/>
      <c r="CY538" s="66"/>
      <c r="CZ538" s="66"/>
      <c r="DA538" s="66"/>
      <c r="DB538" s="66"/>
      <c r="DC538" s="66"/>
      <c r="DD538" s="66"/>
      <c r="DE538" s="66"/>
      <c r="DF538" s="66"/>
      <c r="DG538" s="66"/>
      <c r="DH538" s="66"/>
      <c r="DI538" s="66"/>
      <c r="DJ538" s="66"/>
      <c r="DK538" s="66"/>
      <c r="DL538" s="66"/>
      <c r="DM538" s="66"/>
      <c r="DN538" s="66"/>
      <c r="DO538" s="66"/>
      <c r="DP538" s="66"/>
    </row>
    <row r="539" spans="50:120" x14ac:dyDescent="0.25">
      <c r="AX539" s="66"/>
      <c r="AY539" s="66"/>
      <c r="AZ539" s="66"/>
      <c r="BA539" s="66"/>
      <c r="BB539" s="66"/>
      <c r="BC539" s="66"/>
      <c r="BD539" s="66"/>
      <c r="BE539" s="66"/>
      <c r="BF539" s="66"/>
      <c r="BG539" s="66"/>
      <c r="BH539" s="66"/>
      <c r="BI539" s="66"/>
      <c r="BJ539" s="66"/>
      <c r="BK539" s="66"/>
      <c r="BL539" s="66"/>
      <c r="BM539" s="66"/>
      <c r="BN539" s="66"/>
      <c r="BO539" s="66"/>
      <c r="BP539" s="66"/>
      <c r="BQ539" s="66"/>
      <c r="BR539" s="66"/>
      <c r="BS539" s="66"/>
      <c r="BT539" s="66"/>
      <c r="BU539" s="66"/>
      <c r="BV539" s="66"/>
      <c r="BW539" s="66"/>
      <c r="BX539" s="66"/>
      <c r="BY539" s="66"/>
      <c r="BZ539" s="66"/>
      <c r="CA539" s="66"/>
      <c r="CB539" s="66"/>
      <c r="CC539" s="66"/>
      <c r="CD539" s="66"/>
      <c r="CE539" s="66"/>
      <c r="CF539" s="66"/>
      <c r="CG539" s="66"/>
      <c r="CH539" s="66"/>
      <c r="CI539" s="66"/>
      <c r="CJ539" s="66"/>
      <c r="CK539" s="66"/>
      <c r="CL539" s="66"/>
      <c r="CM539" s="66"/>
      <c r="CN539" s="66"/>
      <c r="CO539" s="66"/>
      <c r="CP539" s="66"/>
      <c r="CQ539" s="66"/>
      <c r="CR539" s="66"/>
      <c r="CS539" s="66"/>
      <c r="CT539" s="66"/>
      <c r="CU539" s="66"/>
      <c r="CV539" s="66"/>
      <c r="CW539" s="66"/>
      <c r="CX539" s="66"/>
      <c r="CY539" s="66"/>
      <c r="CZ539" s="66"/>
      <c r="DA539" s="66"/>
      <c r="DB539" s="66"/>
      <c r="DC539" s="66"/>
      <c r="DD539" s="66"/>
      <c r="DE539" s="66"/>
      <c r="DF539" s="66"/>
      <c r="DG539" s="66"/>
      <c r="DH539" s="66"/>
      <c r="DI539" s="66"/>
      <c r="DJ539" s="66"/>
      <c r="DK539" s="66"/>
      <c r="DL539" s="66"/>
      <c r="DM539" s="66"/>
      <c r="DN539" s="66"/>
      <c r="DO539" s="66"/>
      <c r="DP539" s="66"/>
    </row>
    <row r="540" spans="50:120" x14ac:dyDescent="0.25">
      <c r="AX540" s="66"/>
      <c r="AY540" s="66"/>
      <c r="AZ540" s="66"/>
      <c r="BA540" s="66"/>
      <c r="BB540" s="66"/>
      <c r="BC540" s="66"/>
      <c r="BD540" s="66"/>
      <c r="BE540" s="66"/>
      <c r="BF540" s="66"/>
      <c r="BG540" s="66"/>
      <c r="BH540" s="66"/>
      <c r="BI540" s="66"/>
      <c r="BJ540" s="66"/>
      <c r="BK540" s="66"/>
      <c r="BL540" s="66"/>
      <c r="BM540" s="66"/>
      <c r="BN540" s="66"/>
      <c r="BO540" s="66"/>
      <c r="BP540" s="66"/>
      <c r="BQ540" s="66"/>
      <c r="BR540" s="66"/>
      <c r="BS540" s="66"/>
      <c r="BT540" s="66"/>
      <c r="BU540" s="66"/>
      <c r="BV540" s="66"/>
      <c r="BW540" s="66"/>
      <c r="BX540" s="66"/>
      <c r="BY540" s="66"/>
      <c r="BZ540" s="66"/>
      <c r="CA540" s="66"/>
      <c r="CB540" s="66"/>
      <c r="CC540" s="66"/>
      <c r="CD540" s="66"/>
      <c r="CE540" s="66"/>
      <c r="CF540" s="66"/>
      <c r="CG540" s="66"/>
      <c r="CH540" s="66"/>
      <c r="CI540" s="66"/>
      <c r="CJ540" s="66"/>
      <c r="CK540" s="66"/>
      <c r="CL540" s="66"/>
      <c r="CM540" s="66"/>
      <c r="CN540" s="66"/>
      <c r="CO540" s="66"/>
      <c r="CP540" s="66"/>
      <c r="CQ540" s="66"/>
      <c r="CR540" s="66"/>
      <c r="CS540" s="66"/>
      <c r="CT540" s="66"/>
      <c r="CU540" s="66"/>
      <c r="CV540" s="66"/>
      <c r="CW540" s="66"/>
      <c r="CX540" s="66"/>
      <c r="CY540" s="66"/>
      <c r="CZ540" s="66"/>
      <c r="DA540" s="66"/>
      <c r="DB540" s="66"/>
      <c r="DC540" s="66"/>
      <c r="DD540" s="66"/>
      <c r="DE540" s="66"/>
      <c r="DF540" s="66"/>
      <c r="DG540" s="66"/>
      <c r="DH540" s="66"/>
      <c r="DI540" s="66"/>
      <c r="DJ540" s="66"/>
      <c r="DK540" s="66"/>
      <c r="DL540" s="66"/>
      <c r="DM540" s="66"/>
      <c r="DN540" s="66"/>
      <c r="DO540" s="66"/>
      <c r="DP540" s="66"/>
    </row>
    <row r="541" spans="50:120" x14ac:dyDescent="0.25">
      <c r="AX541" s="66"/>
      <c r="AY541" s="66"/>
      <c r="AZ541" s="66"/>
      <c r="BA541" s="66"/>
      <c r="BB541" s="66"/>
      <c r="BC541" s="66"/>
      <c r="BD541" s="66"/>
      <c r="BE541" s="66"/>
      <c r="BF541" s="66"/>
      <c r="BG541" s="66"/>
      <c r="BH541" s="66"/>
      <c r="BI541" s="66"/>
      <c r="BJ541" s="66"/>
      <c r="BK541" s="66"/>
      <c r="BL541" s="66"/>
      <c r="BM541" s="66"/>
      <c r="BN541" s="66"/>
      <c r="BO541" s="66"/>
      <c r="BP541" s="66"/>
      <c r="BQ541" s="66"/>
      <c r="BR541" s="66"/>
      <c r="BS541" s="66"/>
      <c r="BT541" s="66"/>
      <c r="BU541" s="66"/>
      <c r="BV541" s="66"/>
      <c r="BW541" s="66"/>
      <c r="BX541" s="66"/>
      <c r="BY541" s="66"/>
      <c r="BZ541" s="66"/>
      <c r="CA541" s="66"/>
      <c r="CB541" s="66"/>
      <c r="CC541" s="66"/>
      <c r="CD541" s="66"/>
      <c r="CE541" s="66"/>
      <c r="CF541" s="66"/>
      <c r="CG541" s="66"/>
      <c r="CH541" s="66"/>
      <c r="CI541" s="66"/>
      <c r="CJ541" s="66"/>
      <c r="CK541" s="66"/>
      <c r="CL541" s="66"/>
      <c r="CM541" s="66"/>
      <c r="CN541" s="66"/>
      <c r="CO541" s="66"/>
      <c r="CP541" s="66"/>
      <c r="CQ541" s="66"/>
      <c r="CR541" s="66"/>
      <c r="CS541" s="66"/>
      <c r="CT541" s="66"/>
      <c r="CU541" s="66"/>
      <c r="CV541" s="66"/>
      <c r="CW541" s="66"/>
      <c r="CX541" s="66"/>
      <c r="CY541" s="66"/>
      <c r="CZ541" s="66"/>
      <c r="DA541" s="66"/>
      <c r="DB541" s="66"/>
      <c r="DC541" s="66"/>
      <c r="DD541" s="66"/>
      <c r="DE541" s="66"/>
      <c r="DF541" s="66"/>
      <c r="DG541" s="66"/>
      <c r="DH541" s="66"/>
      <c r="DI541" s="66"/>
      <c r="DJ541" s="66"/>
      <c r="DK541" s="66"/>
      <c r="DL541" s="66"/>
      <c r="DM541" s="66"/>
      <c r="DN541" s="66"/>
      <c r="DO541" s="66"/>
      <c r="DP541" s="66"/>
    </row>
    <row r="542" spans="50:120" x14ac:dyDescent="0.25">
      <c r="AX542" s="66"/>
      <c r="AY542" s="66"/>
      <c r="AZ542" s="66"/>
      <c r="BA542" s="66"/>
      <c r="BB542" s="66"/>
      <c r="BC542" s="66"/>
      <c r="BD542" s="66"/>
      <c r="BE542" s="66"/>
      <c r="BF542" s="66"/>
      <c r="BG542" s="66"/>
      <c r="BH542" s="66"/>
      <c r="BI542" s="66"/>
      <c r="BJ542" s="66"/>
      <c r="BK542" s="66"/>
      <c r="BL542" s="66"/>
      <c r="BM542" s="66"/>
      <c r="BN542" s="66"/>
      <c r="BO542" s="66"/>
      <c r="BP542" s="66"/>
      <c r="BQ542" s="66"/>
      <c r="BR542" s="66"/>
      <c r="BS542" s="66"/>
      <c r="BT542" s="66"/>
      <c r="BU542" s="66"/>
      <c r="BV542" s="66"/>
      <c r="BW542" s="66"/>
      <c r="BX542" s="66"/>
      <c r="BY542" s="66"/>
      <c r="BZ542" s="66"/>
      <c r="CA542" s="66"/>
      <c r="CB542" s="66"/>
      <c r="CC542" s="66"/>
      <c r="CD542" s="66"/>
      <c r="CE542" s="66"/>
      <c r="CF542" s="66"/>
      <c r="CG542" s="66"/>
      <c r="CH542" s="66"/>
      <c r="CI542" s="66"/>
      <c r="CJ542" s="66"/>
      <c r="CK542" s="66"/>
      <c r="CL542" s="66"/>
      <c r="CM542" s="66"/>
      <c r="CN542" s="66"/>
      <c r="CO542" s="66"/>
      <c r="CP542" s="66"/>
      <c r="CQ542" s="66"/>
      <c r="CR542" s="66"/>
      <c r="CS542" s="66"/>
      <c r="CT542" s="66"/>
      <c r="CU542" s="66"/>
      <c r="CV542" s="66"/>
      <c r="CW542" s="66"/>
      <c r="CX542" s="66"/>
      <c r="CY542" s="66"/>
      <c r="CZ542" s="66"/>
      <c r="DA542" s="66"/>
      <c r="DB542" s="66"/>
      <c r="DC542" s="66"/>
      <c r="DD542" s="66"/>
      <c r="DE542" s="66"/>
      <c r="DF542" s="66"/>
      <c r="DG542" s="66"/>
      <c r="DH542" s="66"/>
      <c r="DI542" s="66"/>
      <c r="DJ542" s="66"/>
      <c r="DK542" s="66"/>
      <c r="DL542" s="66"/>
      <c r="DM542" s="66"/>
      <c r="DN542" s="66"/>
      <c r="DO542" s="66"/>
      <c r="DP542" s="66"/>
    </row>
    <row r="543" spans="50:120" x14ac:dyDescent="0.25">
      <c r="AX543" s="66"/>
      <c r="AY543" s="66"/>
      <c r="AZ543" s="66"/>
      <c r="BA543" s="66"/>
      <c r="BB543" s="66"/>
      <c r="BC543" s="66"/>
      <c r="BD543" s="66"/>
      <c r="BE543" s="66"/>
      <c r="BF543" s="66"/>
      <c r="BG543" s="66"/>
      <c r="BH543" s="66"/>
      <c r="BI543" s="66"/>
      <c r="BJ543" s="66"/>
      <c r="BK543" s="66"/>
      <c r="BL543" s="66"/>
      <c r="BM543" s="66"/>
      <c r="BN543" s="66"/>
      <c r="BO543" s="66"/>
      <c r="BP543" s="66"/>
      <c r="BQ543" s="66"/>
      <c r="BR543" s="66"/>
      <c r="BS543" s="66"/>
      <c r="BT543" s="66"/>
      <c r="BU543" s="66"/>
      <c r="BV543" s="66"/>
      <c r="BW543" s="66"/>
      <c r="BX543" s="66"/>
      <c r="BY543" s="66"/>
      <c r="BZ543" s="66"/>
      <c r="CA543" s="66"/>
      <c r="CB543" s="66"/>
      <c r="CC543" s="66"/>
      <c r="CD543" s="66"/>
      <c r="CE543" s="66"/>
      <c r="CF543" s="66"/>
      <c r="CG543" s="66"/>
      <c r="CH543" s="66"/>
      <c r="CI543" s="66"/>
      <c r="CJ543" s="66"/>
      <c r="CK543" s="66"/>
      <c r="CL543" s="66"/>
      <c r="CM543" s="66"/>
      <c r="CN543" s="66"/>
      <c r="CO543" s="66"/>
      <c r="CP543" s="66"/>
      <c r="CQ543" s="66"/>
      <c r="CR543" s="66"/>
      <c r="CS543" s="66"/>
      <c r="CT543" s="66"/>
      <c r="CU543" s="66"/>
      <c r="CV543" s="66"/>
      <c r="CW543" s="66"/>
      <c r="CX543" s="66"/>
      <c r="CY543" s="66"/>
      <c r="CZ543" s="66"/>
      <c r="DA543" s="66"/>
      <c r="DB543" s="66"/>
      <c r="DC543" s="66"/>
      <c r="DD543" s="66"/>
      <c r="DE543" s="66"/>
      <c r="DF543" s="66"/>
      <c r="DG543" s="66"/>
      <c r="DH543" s="66"/>
      <c r="DI543" s="66"/>
      <c r="DJ543" s="66"/>
      <c r="DK543" s="66"/>
      <c r="DL543" s="66"/>
      <c r="DM543" s="66"/>
      <c r="DN543" s="66"/>
      <c r="DO543" s="66"/>
      <c r="DP543" s="66"/>
    </row>
    <row r="544" spans="50:120" x14ac:dyDescent="0.25">
      <c r="AX544" s="66"/>
      <c r="AY544" s="66"/>
      <c r="AZ544" s="66"/>
      <c r="BA544" s="66"/>
      <c r="BB544" s="66"/>
      <c r="BC544" s="66"/>
      <c r="BD544" s="66"/>
      <c r="BE544" s="66"/>
      <c r="BF544" s="66"/>
      <c r="BG544" s="66"/>
      <c r="BH544" s="66"/>
      <c r="BI544" s="66"/>
      <c r="BJ544" s="66"/>
      <c r="BK544" s="66"/>
      <c r="BL544" s="66"/>
      <c r="BM544" s="66"/>
      <c r="BN544" s="66"/>
      <c r="BO544" s="66"/>
      <c r="BP544" s="66"/>
      <c r="BQ544" s="66"/>
      <c r="BR544" s="66"/>
      <c r="BS544" s="66"/>
      <c r="BT544" s="66"/>
      <c r="BU544" s="66"/>
      <c r="BV544" s="66"/>
      <c r="BW544" s="66"/>
      <c r="BX544" s="66"/>
      <c r="BY544" s="66"/>
      <c r="BZ544" s="66"/>
      <c r="CA544" s="66"/>
      <c r="CB544" s="66"/>
      <c r="CC544" s="66"/>
      <c r="CD544" s="66"/>
      <c r="CE544" s="66"/>
      <c r="CF544" s="66"/>
      <c r="CG544" s="66"/>
      <c r="CH544" s="66"/>
      <c r="CI544" s="66"/>
      <c r="CJ544" s="66"/>
      <c r="CK544" s="66"/>
      <c r="CL544" s="66"/>
      <c r="CM544" s="66"/>
      <c r="CN544" s="66"/>
      <c r="CO544" s="66"/>
      <c r="CP544" s="66"/>
      <c r="CQ544" s="66"/>
      <c r="CR544" s="66"/>
      <c r="CS544" s="66"/>
      <c r="CT544" s="66"/>
      <c r="CU544" s="66"/>
      <c r="CV544" s="66"/>
      <c r="CW544" s="66"/>
      <c r="CX544" s="66"/>
      <c r="CY544" s="66"/>
      <c r="CZ544" s="66"/>
      <c r="DA544" s="66"/>
      <c r="DB544" s="66"/>
      <c r="DC544" s="66"/>
      <c r="DD544" s="66"/>
      <c r="DE544" s="66"/>
      <c r="DF544" s="66"/>
      <c r="DG544" s="66"/>
      <c r="DH544" s="66"/>
      <c r="DI544" s="66"/>
      <c r="DJ544" s="66"/>
      <c r="DK544" s="66"/>
      <c r="DL544" s="66"/>
      <c r="DM544" s="66"/>
      <c r="DN544" s="66"/>
      <c r="DO544" s="66"/>
      <c r="DP544" s="66"/>
    </row>
    <row r="545" spans="50:120" x14ac:dyDescent="0.25">
      <c r="AX545" s="66"/>
      <c r="AY545" s="66"/>
      <c r="AZ545" s="66"/>
      <c r="BA545" s="66"/>
      <c r="BB545" s="66"/>
      <c r="BC545" s="66"/>
      <c r="BD545" s="66"/>
      <c r="BE545" s="66"/>
      <c r="BF545" s="66"/>
      <c r="BG545" s="66"/>
      <c r="BH545" s="66"/>
      <c r="BI545" s="66"/>
      <c r="BJ545" s="66"/>
      <c r="BK545" s="66"/>
      <c r="BL545" s="66"/>
      <c r="BM545" s="66"/>
      <c r="BN545" s="66"/>
      <c r="BO545" s="66"/>
      <c r="BP545" s="66"/>
      <c r="BQ545" s="66"/>
      <c r="BR545" s="66"/>
      <c r="BS545" s="66"/>
      <c r="BT545" s="66"/>
      <c r="BU545" s="66"/>
      <c r="BV545" s="66"/>
      <c r="BW545" s="66"/>
      <c r="BX545" s="66"/>
      <c r="BY545" s="66"/>
      <c r="BZ545" s="66"/>
      <c r="CA545" s="66"/>
      <c r="CB545" s="66"/>
      <c r="CC545" s="66"/>
      <c r="CD545" s="66"/>
      <c r="CE545" s="66"/>
      <c r="CF545" s="66"/>
      <c r="CG545" s="66"/>
      <c r="CH545" s="66"/>
      <c r="CI545" s="66"/>
      <c r="CJ545" s="66"/>
      <c r="CK545" s="66"/>
      <c r="CL545" s="66"/>
      <c r="CM545" s="66"/>
      <c r="CN545" s="66"/>
      <c r="CO545" s="66"/>
      <c r="CP545" s="66"/>
      <c r="CQ545" s="66"/>
      <c r="CR545" s="66"/>
      <c r="CS545" s="66"/>
      <c r="CT545" s="66"/>
      <c r="CU545" s="66"/>
      <c r="CV545" s="66"/>
      <c r="CW545" s="66"/>
      <c r="CX545" s="66"/>
      <c r="CY545" s="66"/>
      <c r="CZ545" s="66"/>
      <c r="DA545" s="66"/>
      <c r="DB545" s="66"/>
      <c r="DC545" s="66"/>
      <c r="DD545" s="66"/>
      <c r="DE545" s="66"/>
      <c r="DF545" s="66"/>
      <c r="DG545" s="66"/>
      <c r="DH545" s="66"/>
      <c r="DI545" s="66"/>
      <c r="DJ545" s="66"/>
      <c r="DK545" s="66"/>
      <c r="DL545" s="66"/>
      <c r="DM545" s="66"/>
      <c r="DN545" s="66"/>
      <c r="DO545" s="66"/>
      <c r="DP545" s="66"/>
    </row>
    <row r="546" spans="50:120" x14ac:dyDescent="0.25">
      <c r="AX546" s="66"/>
      <c r="AY546" s="66"/>
      <c r="AZ546" s="66"/>
      <c r="BA546" s="66"/>
      <c r="BB546" s="66"/>
      <c r="BC546" s="66"/>
      <c r="BD546" s="66"/>
      <c r="BE546" s="66"/>
      <c r="BF546" s="66"/>
      <c r="BG546" s="66"/>
      <c r="BH546" s="66"/>
      <c r="BI546" s="66"/>
      <c r="BJ546" s="66"/>
      <c r="BK546" s="66"/>
      <c r="BL546" s="66"/>
      <c r="BM546" s="66"/>
      <c r="BN546" s="66"/>
      <c r="BO546" s="66"/>
      <c r="BP546" s="66"/>
      <c r="BQ546" s="66"/>
      <c r="BR546" s="66"/>
      <c r="BS546" s="66"/>
      <c r="BT546" s="66"/>
      <c r="BU546" s="66"/>
      <c r="BV546" s="66"/>
      <c r="BW546" s="66"/>
      <c r="BX546" s="66"/>
      <c r="BY546" s="66"/>
      <c r="BZ546" s="66"/>
      <c r="CA546" s="66"/>
      <c r="CB546" s="66"/>
      <c r="CC546" s="66"/>
      <c r="CD546" s="66"/>
      <c r="CE546" s="66"/>
      <c r="CF546" s="66"/>
      <c r="CG546" s="66"/>
      <c r="CH546" s="66"/>
      <c r="CI546" s="66"/>
      <c r="CJ546" s="66"/>
      <c r="CK546" s="66"/>
      <c r="CL546" s="66"/>
      <c r="CM546" s="66"/>
      <c r="CN546" s="66"/>
      <c r="CO546" s="66"/>
      <c r="CP546" s="66"/>
      <c r="CQ546" s="66"/>
      <c r="CR546" s="66"/>
      <c r="CS546" s="66"/>
      <c r="CT546" s="66"/>
      <c r="CU546" s="66"/>
      <c r="CV546" s="66"/>
      <c r="CW546" s="66"/>
      <c r="CX546" s="66"/>
      <c r="CY546" s="66"/>
      <c r="CZ546" s="66"/>
      <c r="DA546" s="66"/>
      <c r="DB546" s="66"/>
      <c r="DC546" s="66"/>
      <c r="DD546" s="66"/>
      <c r="DE546" s="66"/>
      <c r="DF546" s="66"/>
      <c r="DG546" s="66"/>
      <c r="DH546" s="66"/>
      <c r="DI546" s="66"/>
      <c r="DJ546" s="66"/>
      <c r="DK546" s="66"/>
      <c r="DL546" s="66"/>
      <c r="DM546" s="66"/>
      <c r="DN546" s="66"/>
      <c r="DO546" s="66"/>
      <c r="DP546" s="66"/>
    </row>
    <row r="547" spans="50:120" x14ac:dyDescent="0.25">
      <c r="AX547" s="66"/>
      <c r="AY547" s="66"/>
      <c r="AZ547" s="66"/>
      <c r="BA547" s="66"/>
      <c r="BB547" s="66"/>
      <c r="BC547" s="66"/>
      <c r="BD547" s="66"/>
      <c r="BE547" s="66"/>
      <c r="BF547" s="66"/>
      <c r="BG547" s="66"/>
      <c r="BH547" s="66"/>
      <c r="BI547" s="66"/>
      <c r="BJ547" s="66"/>
      <c r="BK547" s="66"/>
      <c r="BL547" s="66"/>
      <c r="BM547" s="66"/>
      <c r="BN547" s="66"/>
      <c r="BO547" s="66"/>
      <c r="BP547" s="66"/>
      <c r="BQ547" s="66"/>
      <c r="BR547" s="66"/>
      <c r="BS547" s="66"/>
      <c r="BT547" s="66"/>
      <c r="BU547" s="66"/>
      <c r="BV547" s="66"/>
      <c r="BW547" s="66"/>
      <c r="BX547" s="66"/>
      <c r="BY547" s="66"/>
      <c r="BZ547" s="66"/>
      <c r="CA547" s="66"/>
      <c r="CB547" s="66"/>
      <c r="CC547" s="66"/>
      <c r="CD547" s="66"/>
      <c r="CE547" s="66"/>
      <c r="CF547" s="66"/>
      <c r="CG547" s="66"/>
      <c r="CH547" s="66"/>
      <c r="CI547" s="66"/>
      <c r="CJ547" s="66"/>
      <c r="CK547" s="66"/>
      <c r="CL547" s="66"/>
      <c r="CM547" s="66"/>
      <c r="CN547" s="66"/>
      <c r="CO547" s="66"/>
      <c r="CP547" s="66"/>
      <c r="CQ547" s="66"/>
      <c r="CR547" s="66"/>
      <c r="CS547" s="66"/>
      <c r="CT547" s="66"/>
      <c r="CU547" s="66"/>
      <c r="CV547" s="66"/>
      <c r="CW547" s="66"/>
      <c r="CX547" s="66"/>
      <c r="CY547" s="66"/>
      <c r="CZ547" s="66"/>
      <c r="DA547" s="66"/>
      <c r="DB547" s="66"/>
      <c r="DC547" s="66"/>
      <c r="DD547" s="66"/>
      <c r="DE547" s="66"/>
      <c r="DF547" s="66"/>
      <c r="DG547" s="66"/>
      <c r="DH547" s="66"/>
      <c r="DI547" s="66"/>
      <c r="DJ547" s="66"/>
      <c r="DK547" s="66"/>
      <c r="DL547" s="66"/>
      <c r="DM547" s="66"/>
      <c r="DN547" s="66"/>
      <c r="DO547" s="66"/>
      <c r="DP547" s="66"/>
    </row>
    <row r="548" spans="50:120" x14ac:dyDescent="0.25">
      <c r="AX548" s="66"/>
      <c r="AY548" s="66"/>
      <c r="AZ548" s="66"/>
      <c r="BA548" s="66"/>
      <c r="BB548" s="66"/>
      <c r="BC548" s="66"/>
      <c r="BD548" s="66"/>
      <c r="BE548" s="66"/>
      <c r="BF548" s="66"/>
      <c r="BG548" s="66"/>
      <c r="BH548" s="66"/>
      <c r="BI548" s="66"/>
      <c r="BJ548" s="66"/>
      <c r="BK548" s="66"/>
      <c r="BL548" s="66"/>
      <c r="BM548" s="66"/>
      <c r="BN548" s="66"/>
      <c r="BO548" s="66"/>
      <c r="BP548" s="66"/>
      <c r="BQ548" s="66"/>
      <c r="BR548" s="66"/>
      <c r="BS548" s="66"/>
      <c r="BT548" s="66"/>
      <c r="BU548" s="66"/>
      <c r="BV548" s="66"/>
      <c r="BW548" s="66"/>
      <c r="BX548" s="66"/>
      <c r="BY548" s="66"/>
      <c r="BZ548" s="66"/>
      <c r="CA548" s="66"/>
      <c r="CB548" s="66"/>
      <c r="CC548" s="66"/>
      <c r="CD548" s="66"/>
      <c r="CE548" s="66"/>
      <c r="CF548" s="66"/>
      <c r="CG548" s="66"/>
      <c r="CH548" s="66"/>
      <c r="CI548" s="66"/>
      <c r="CJ548" s="66"/>
      <c r="CK548" s="66"/>
      <c r="CL548" s="66"/>
      <c r="CM548" s="66"/>
      <c r="CN548" s="66"/>
      <c r="CO548" s="66"/>
      <c r="CP548" s="66"/>
      <c r="CQ548" s="66"/>
      <c r="CR548" s="66"/>
      <c r="CS548" s="66"/>
      <c r="CT548" s="66"/>
      <c r="CU548" s="66"/>
      <c r="CV548" s="66"/>
      <c r="CW548" s="66"/>
      <c r="CX548" s="66"/>
      <c r="CY548" s="66"/>
      <c r="CZ548" s="66"/>
      <c r="DA548" s="66"/>
      <c r="DB548" s="66"/>
      <c r="DC548" s="66"/>
      <c r="DD548" s="66"/>
      <c r="DE548" s="66"/>
      <c r="DF548" s="66"/>
      <c r="DG548" s="66"/>
      <c r="DH548" s="66"/>
      <c r="DI548" s="66"/>
      <c r="DJ548" s="66"/>
      <c r="DK548" s="66"/>
      <c r="DL548" s="66"/>
      <c r="DM548" s="66"/>
      <c r="DN548" s="66"/>
      <c r="DO548" s="66"/>
      <c r="DP548" s="66"/>
    </row>
    <row r="549" spans="50:120" x14ac:dyDescent="0.25">
      <c r="AX549" s="66"/>
      <c r="AY549" s="66"/>
      <c r="AZ549" s="66"/>
      <c r="BA549" s="66"/>
      <c r="BB549" s="66"/>
      <c r="BC549" s="66"/>
      <c r="BD549" s="66"/>
      <c r="BE549" s="66"/>
      <c r="BF549" s="66"/>
      <c r="BG549" s="66"/>
      <c r="BH549" s="66"/>
      <c r="BI549" s="66"/>
      <c r="BJ549" s="66"/>
      <c r="BK549" s="66"/>
      <c r="BL549" s="66"/>
      <c r="BM549" s="66"/>
      <c r="BN549" s="66"/>
      <c r="BO549" s="66"/>
      <c r="BP549" s="66"/>
      <c r="BQ549" s="66"/>
      <c r="BR549" s="66"/>
      <c r="BS549" s="66"/>
      <c r="BT549" s="66"/>
      <c r="BU549" s="66"/>
      <c r="BV549" s="66"/>
      <c r="BW549" s="66"/>
      <c r="BX549" s="66"/>
      <c r="BY549" s="66"/>
      <c r="BZ549" s="66"/>
      <c r="CA549" s="66"/>
      <c r="CB549" s="66"/>
      <c r="CC549" s="66"/>
      <c r="CD549" s="66"/>
      <c r="CE549" s="66"/>
      <c r="CF549" s="66"/>
      <c r="CG549" s="66"/>
      <c r="CH549" s="66"/>
      <c r="CI549" s="66"/>
      <c r="CJ549" s="66"/>
      <c r="CK549" s="66"/>
      <c r="CL549" s="66"/>
      <c r="CM549" s="66"/>
      <c r="CN549" s="66"/>
      <c r="CO549" s="66"/>
      <c r="CP549" s="66"/>
      <c r="CQ549" s="66"/>
      <c r="CR549" s="66"/>
      <c r="CS549" s="66"/>
      <c r="CT549" s="66"/>
      <c r="CU549" s="66"/>
      <c r="CV549" s="66"/>
      <c r="CW549" s="66"/>
      <c r="CX549" s="66"/>
      <c r="CY549" s="66"/>
      <c r="CZ549" s="66"/>
      <c r="DA549" s="66"/>
      <c r="DB549" s="66"/>
      <c r="DC549" s="66"/>
      <c r="DD549" s="66"/>
      <c r="DE549" s="66"/>
      <c r="DF549" s="66"/>
      <c r="DG549" s="66"/>
      <c r="DH549" s="66"/>
      <c r="DI549" s="66"/>
      <c r="DJ549" s="66"/>
      <c r="DK549" s="66"/>
      <c r="DL549" s="66"/>
      <c r="DM549" s="66"/>
      <c r="DN549" s="66"/>
      <c r="DO549" s="66"/>
      <c r="DP549" s="66"/>
    </row>
    <row r="550" spans="50:120" x14ac:dyDescent="0.25">
      <c r="AX550" s="66"/>
      <c r="AY550" s="66"/>
      <c r="AZ550" s="66"/>
      <c r="BA550" s="66"/>
      <c r="BB550" s="66"/>
      <c r="BC550" s="66"/>
      <c r="BD550" s="66"/>
      <c r="BE550" s="66"/>
      <c r="BF550" s="66"/>
      <c r="BG550" s="66"/>
      <c r="BH550" s="66"/>
      <c r="BI550" s="66"/>
      <c r="BJ550" s="66"/>
      <c r="BK550" s="66"/>
      <c r="BL550" s="66"/>
      <c r="BM550" s="66"/>
      <c r="BN550" s="66"/>
      <c r="BO550" s="66"/>
      <c r="BP550" s="66"/>
      <c r="BQ550" s="66"/>
      <c r="BR550" s="66"/>
      <c r="BS550" s="66"/>
      <c r="BT550" s="66"/>
      <c r="BU550" s="66"/>
      <c r="BV550" s="66"/>
      <c r="BW550" s="66"/>
      <c r="BX550" s="66"/>
      <c r="BY550" s="66"/>
      <c r="BZ550" s="66"/>
      <c r="CA550" s="66"/>
      <c r="CB550" s="66"/>
      <c r="CC550" s="66"/>
      <c r="CD550" s="66"/>
      <c r="CE550" s="66"/>
      <c r="CF550" s="66"/>
      <c r="CG550" s="66"/>
      <c r="CH550" s="66"/>
      <c r="CI550" s="66"/>
      <c r="CJ550" s="66"/>
      <c r="CK550" s="66"/>
      <c r="CL550" s="66"/>
      <c r="CM550" s="66"/>
      <c r="CN550" s="66"/>
      <c r="CO550" s="66"/>
      <c r="CP550" s="66"/>
      <c r="CQ550" s="66"/>
      <c r="CR550" s="66"/>
      <c r="CS550" s="66"/>
      <c r="CT550" s="66"/>
      <c r="CU550" s="66"/>
      <c r="CV550" s="66"/>
      <c r="CW550" s="66"/>
      <c r="CX550" s="66"/>
      <c r="CY550" s="66"/>
      <c r="CZ550" s="66"/>
      <c r="DA550" s="66"/>
      <c r="DB550" s="66"/>
      <c r="DC550" s="66"/>
      <c r="DD550" s="66"/>
      <c r="DE550" s="66"/>
      <c r="DF550" s="66"/>
      <c r="DG550" s="66"/>
      <c r="DH550" s="66"/>
      <c r="DI550" s="66"/>
      <c r="DJ550" s="66"/>
      <c r="DK550" s="66"/>
      <c r="DL550" s="66"/>
      <c r="DM550" s="66"/>
      <c r="DN550" s="66"/>
      <c r="DO550" s="66"/>
      <c r="DP550" s="66"/>
    </row>
    <row r="551" spans="50:120" x14ac:dyDescent="0.25">
      <c r="AX551" s="66"/>
      <c r="AY551" s="66"/>
      <c r="AZ551" s="66"/>
      <c r="BA551" s="66"/>
      <c r="BB551" s="66"/>
      <c r="BC551" s="66"/>
      <c r="BD551" s="66"/>
      <c r="BE551" s="66"/>
      <c r="BF551" s="66"/>
      <c r="BG551" s="66"/>
      <c r="BH551" s="66"/>
      <c r="BI551" s="66"/>
      <c r="BJ551" s="66"/>
      <c r="BK551" s="66"/>
      <c r="BL551" s="66"/>
      <c r="BM551" s="66"/>
      <c r="BN551" s="66"/>
      <c r="BO551" s="66"/>
      <c r="BP551" s="66"/>
      <c r="BQ551" s="66"/>
      <c r="BR551" s="66"/>
      <c r="BS551" s="66"/>
      <c r="BT551" s="66"/>
      <c r="BU551" s="66"/>
      <c r="BV551" s="66"/>
      <c r="BW551" s="66"/>
      <c r="BX551" s="66"/>
      <c r="BY551" s="66"/>
      <c r="BZ551" s="66"/>
      <c r="CA551" s="66"/>
      <c r="CB551" s="66"/>
      <c r="CC551" s="66"/>
      <c r="CD551" s="66"/>
      <c r="CE551" s="66"/>
      <c r="CF551" s="66"/>
      <c r="CG551" s="66"/>
      <c r="CH551" s="66"/>
      <c r="CI551" s="66"/>
      <c r="CJ551" s="66"/>
      <c r="CK551" s="66"/>
      <c r="CL551" s="66"/>
      <c r="CM551" s="66"/>
      <c r="CN551" s="66"/>
      <c r="CO551" s="66"/>
      <c r="CP551" s="66"/>
      <c r="CQ551" s="66"/>
      <c r="CR551" s="66"/>
      <c r="CS551" s="66"/>
      <c r="CT551" s="66"/>
      <c r="CU551" s="66"/>
      <c r="CV551" s="66"/>
      <c r="CW551" s="66"/>
      <c r="CX551" s="66"/>
      <c r="CY551" s="66"/>
      <c r="CZ551" s="66"/>
      <c r="DA551" s="66"/>
      <c r="DB551" s="66"/>
      <c r="DC551" s="66"/>
      <c r="DD551" s="66"/>
      <c r="DE551" s="66"/>
      <c r="DF551" s="66"/>
      <c r="DG551" s="66"/>
      <c r="DH551" s="66"/>
      <c r="DI551" s="66"/>
      <c r="DJ551" s="66"/>
      <c r="DK551" s="66"/>
      <c r="DL551" s="66"/>
      <c r="DM551" s="66"/>
      <c r="DN551" s="66"/>
      <c r="DO551" s="66"/>
      <c r="DP551" s="66"/>
    </row>
    <row r="552" spans="50:120" x14ac:dyDescent="0.25">
      <c r="AX552" s="66"/>
      <c r="AY552" s="66"/>
      <c r="AZ552" s="66"/>
      <c r="BA552" s="66"/>
      <c r="BB552" s="66"/>
      <c r="BC552" s="66"/>
      <c r="BD552" s="66"/>
      <c r="BE552" s="66"/>
      <c r="BF552" s="66"/>
      <c r="BG552" s="66"/>
      <c r="BH552" s="66"/>
      <c r="BI552" s="66"/>
      <c r="BJ552" s="66"/>
      <c r="BK552" s="66"/>
      <c r="BL552" s="66"/>
      <c r="BM552" s="66"/>
      <c r="BN552" s="66"/>
      <c r="BO552" s="66"/>
      <c r="BP552" s="66"/>
      <c r="BQ552" s="66"/>
      <c r="BR552" s="66"/>
      <c r="BS552" s="66"/>
      <c r="BT552" s="66"/>
      <c r="BU552" s="66"/>
      <c r="BV552" s="66"/>
      <c r="BW552" s="66"/>
      <c r="BX552" s="66"/>
      <c r="BY552" s="66"/>
      <c r="BZ552" s="66"/>
      <c r="CA552" s="66"/>
      <c r="CB552" s="66"/>
      <c r="CC552" s="66"/>
      <c r="CD552" s="66"/>
      <c r="CE552" s="66"/>
      <c r="CF552" s="66"/>
      <c r="CG552" s="66"/>
      <c r="CH552" s="66"/>
      <c r="CI552" s="66"/>
      <c r="CJ552" s="66"/>
      <c r="CK552" s="66"/>
      <c r="CL552" s="66"/>
      <c r="CM552" s="66"/>
      <c r="CN552" s="66"/>
      <c r="CO552" s="66"/>
      <c r="CP552" s="66"/>
      <c r="CQ552" s="66"/>
      <c r="CR552" s="66"/>
      <c r="CS552" s="66"/>
      <c r="CT552" s="66"/>
      <c r="CU552" s="66"/>
      <c r="CV552" s="66"/>
      <c r="CW552" s="66"/>
      <c r="CX552" s="66"/>
      <c r="CY552" s="66"/>
      <c r="CZ552" s="66"/>
      <c r="DA552" s="66"/>
      <c r="DB552" s="66"/>
      <c r="DC552" s="66"/>
      <c r="DD552" s="66"/>
      <c r="DE552" s="66"/>
      <c r="DF552" s="66"/>
      <c r="DG552" s="66"/>
      <c r="DH552" s="66"/>
      <c r="DI552" s="66"/>
      <c r="DJ552" s="66"/>
      <c r="DK552" s="66"/>
      <c r="DL552" s="66"/>
      <c r="DM552" s="66"/>
      <c r="DN552" s="66"/>
      <c r="DO552" s="66"/>
      <c r="DP552" s="66"/>
    </row>
    <row r="553" spans="50:120" x14ac:dyDescent="0.25">
      <c r="AX553" s="66"/>
      <c r="AY553" s="66"/>
      <c r="AZ553" s="66"/>
      <c r="BA553" s="66"/>
      <c r="BB553" s="66"/>
      <c r="BC553" s="66"/>
      <c r="BD553" s="66"/>
      <c r="BE553" s="66"/>
      <c r="BF553" s="66"/>
      <c r="BG553" s="66"/>
      <c r="BH553" s="66"/>
      <c r="BI553" s="66"/>
      <c r="BJ553" s="66"/>
      <c r="BK553" s="66"/>
      <c r="BL553" s="66"/>
      <c r="BM553" s="66"/>
      <c r="BN553" s="66"/>
      <c r="BO553" s="66"/>
      <c r="BP553" s="66"/>
      <c r="BQ553" s="66"/>
      <c r="BR553" s="66"/>
      <c r="BS553" s="66"/>
      <c r="BT553" s="66"/>
      <c r="BU553" s="66"/>
      <c r="BV553" s="66"/>
      <c r="BW553" s="66"/>
      <c r="BX553" s="66"/>
      <c r="BY553" s="66"/>
      <c r="BZ553" s="66"/>
      <c r="CA553" s="66"/>
      <c r="CB553" s="66"/>
      <c r="CC553" s="66"/>
      <c r="CD553" s="66"/>
      <c r="CE553" s="66"/>
      <c r="CF553" s="66"/>
      <c r="CG553" s="66"/>
      <c r="CH553" s="66"/>
      <c r="CI553" s="66"/>
      <c r="CJ553" s="66"/>
      <c r="CK553" s="66"/>
      <c r="CL553" s="66"/>
      <c r="CM553" s="66"/>
      <c r="CN553" s="66"/>
      <c r="CO553" s="66"/>
      <c r="CP553" s="66"/>
      <c r="CQ553" s="66"/>
      <c r="CR553" s="66"/>
      <c r="CS553" s="66"/>
      <c r="CT553" s="66"/>
      <c r="CU553" s="66"/>
      <c r="CV553" s="66"/>
      <c r="CW553" s="66"/>
      <c r="CX553" s="66"/>
      <c r="CY553" s="66"/>
      <c r="CZ553" s="66"/>
      <c r="DA553" s="66"/>
      <c r="DB553" s="66"/>
      <c r="DC553" s="66"/>
      <c r="DD553" s="66"/>
      <c r="DE553" s="66"/>
      <c r="DF553" s="66"/>
      <c r="DG553" s="66"/>
      <c r="DH553" s="66"/>
      <c r="DI553" s="66"/>
      <c r="DJ553" s="66"/>
      <c r="DK553" s="66"/>
      <c r="DL553" s="66"/>
      <c r="DM553" s="66"/>
      <c r="DN553" s="66"/>
      <c r="DO553" s="66"/>
      <c r="DP553" s="66"/>
    </row>
    <row r="554" spans="50:120" x14ac:dyDescent="0.25">
      <c r="AX554" s="66"/>
      <c r="AY554" s="66"/>
      <c r="AZ554" s="66"/>
      <c r="BA554" s="66"/>
      <c r="BB554" s="66"/>
      <c r="BC554" s="66"/>
      <c r="BD554" s="66"/>
      <c r="BE554" s="66"/>
      <c r="BF554" s="66"/>
      <c r="BG554" s="66"/>
      <c r="BH554" s="66"/>
      <c r="BI554" s="66"/>
      <c r="BJ554" s="66"/>
      <c r="BK554" s="66"/>
      <c r="BL554" s="66"/>
      <c r="BM554" s="66"/>
      <c r="BN554" s="66"/>
      <c r="BO554" s="66"/>
      <c r="BP554" s="66"/>
      <c r="BQ554" s="66"/>
      <c r="BR554" s="66"/>
      <c r="BS554" s="66"/>
      <c r="BT554" s="66"/>
      <c r="BU554" s="66"/>
      <c r="BV554" s="66"/>
      <c r="BW554" s="66"/>
      <c r="BX554" s="66"/>
      <c r="BY554" s="66"/>
      <c r="BZ554" s="66"/>
      <c r="CA554" s="66"/>
      <c r="CB554" s="66"/>
      <c r="CC554" s="66"/>
      <c r="CD554" s="66"/>
      <c r="CE554" s="66"/>
      <c r="CF554" s="66"/>
      <c r="CG554" s="66"/>
      <c r="CH554" s="66"/>
      <c r="CI554" s="66"/>
      <c r="CJ554" s="66"/>
      <c r="CK554" s="66"/>
      <c r="CL554" s="66"/>
      <c r="CM554" s="66"/>
      <c r="CN554" s="66"/>
      <c r="CO554" s="66"/>
      <c r="CP554" s="66"/>
      <c r="CQ554" s="66"/>
      <c r="CR554" s="66"/>
      <c r="CS554" s="66"/>
      <c r="CT554" s="66"/>
      <c r="CU554" s="66"/>
      <c r="CV554" s="66"/>
      <c r="CW554" s="66"/>
      <c r="CX554" s="66"/>
      <c r="CY554" s="66"/>
      <c r="CZ554" s="66"/>
      <c r="DA554" s="66"/>
      <c r="DB554" s="66"/>
      <c r="DC554" s="66"/>
      <c r="DD554" s="66"/>
      <c r="DE554" s="66"/>
      <c r="DF554" s="66"/>
      <c r="DG554" s="66"/>
      <c r="DH554" s="66"/>
      <c r="DI554" s="66"/>
      <c r="DJ554" s="66"/>
      <c r="DK554" s="66"/>
      <c r="DL554" s="66"/>
      <c r="DM554" s="66"/>
      <c r="DN554" s="66"/>
      <c r="DO554" s="66"/>
      <c r="DP554" s="66"/>
    </row>
    <row r="555" spans="50:120" x14ac:dyDescent="0.25">
      <c r="AX555" s="66"/>
      <c r="AY555" s="66"/>
      <c r="AZ555" s="66"/>
      <c r="BA555" s="66"/>
      <c r="BB555" s="66"/>
      <c r="BC555" s="66"/>
      <c r="BD555" s="66"/>
      <c r="BE555" s="66"/>
      <c r="BF555" s="66"/>
      <c r="BG555" s="66"/>
      <c r="BH555" s="66"/>
      <c r="BI555" s="66"/>
      <c r="BJ555" s="66"/>
      <c r="BK555" s="66"/>
      <c r="BL555" s="66"/>
      <c r="BM555" s="66"/>
      <c r="BN555" s="66"/>
      <c r="BO555" s="66"/>
      <c r="BP555" s="66"/>
      <c r="BQ555" s="66"/>
      <c r="BR555" s="66"/>
      <c r="BS555" s="66"/>
      <c r="BT555" s="66"/>
      <c r="BU555" s="66"/>
      <c r="BV555" s="66"/>
      <c r="BW555" s="66"/>
      <c r="BX555" s="66"/>
      <c r="BY555" s="66"/>
      <c r="BZ555" s="66"/>
      <c r="CA555" s="66"/>
      <c r="CB555" s="66"/>
      <c r="CC555" s="66"/>
      <c r="CD555" s="66"/>
      <c r="CE555" s="66"/>
      <c r="CF555" s="66"/>
      <c r="CG555" s="66"/>
      <c r="CH555" s="66"/>
      <c r="CI555" s="66"/>
      <c r="CJ555" s="66"/>
      <c r="CK555" s="66"/>
      <c r="CL555" s="66"/>
      <c r="CM555" s="66"/>
      <c r="CN555" s="66"/>
      <c r="CO555" s="66"/>
      <c r="CP555" s="66"/>
      <c r="CQ555" s="66"/>
      <c r="CR555" s="66"/>
      <c r="CS555" s="66"/>
      <c r="CT555" s="66"/>
      <c r="CU555" s="66"/>
      <c r="CV555" s="66"/>
      <c r="CW555" s="66"/>
      <c r="CX555" s="66"/>
      <c r="CY555" s="66"/>
      <c r="CZ555" s="66"/>
      <c r="DA555" s="66"/>
      <c r="DB555" s="66"/>
      <c r="DC555" s="66"/>
      <c r="DD555" s="66"/>
      <c r="DE555" s="66"/>
      <c r="DF555" s="66"/>
      <c r="DG555" s="66"/>
      <c r="DH555" s="66"/>
      <c r="DI555" s="66"/>
      <c r="DJ555" s="66"/>
      <c r="DK555" s="66"/>
      <c r="DL555" s="66"/>
      <c r="DM555" s="66"/>
      <c r="DN555" s="66"/>
      <c r="DO555" s="66"/>
      <c r="DP555" s="66"/>
    </row>
    <row r="556" spans="50:120" x14ac:dyDescent="0.25">
      <c r="AX556" s="66"/>
      <c r="AY556" s="66"/>
      <c r="AZ556" s="66"/>
      <c r="BA556" s="66"/>
      <c r="BB556" s="66"/>
      <c r="BC556" s="66"/>
      <c r="BD556" s="66"/>
      <c r="BE556" s="66"/>
      <c r="BF556" s="66"/>
      <c r="BG556" s="66"/>
      <c r="BH556" s="66"/>
      <c r="BI556" s="66"/>
      <c r="BJ556" s="66"/>
      <c r="BK556" s="66"/>
      <c r="BL556" s="66"/>
      <c r="BM556" s="66"/>
      <c r="BN556" s="66"/>
      <c r="BO556" s="66"/>
      <c r="BP556" s="66"/>
      <c r="BQ556" s="66"/>
      <c r="BR556" s="66"/>
      <c r="BS556" s="66"/>
      <c r="BT556" s="66"/>
      <c r="BU556" s="66"/>
      <c r="BV556" s="66"/>
      <c r="BW556" s="66"/>
      <c r="BX556" s="66"/>
      <c r="BY556" s="66"/>
      <c r="BZ556" s="66"/>
      <c r="CA556" s="66"/>
      <c r="CB556" s="66"/>
      <c r="CC556" s="66"/>
      <c r="CD556" s="66"/>
      <c r="CE556" s="66"/>
      <c r="CF556" s="66"/>
      <c r="CG556" s="66"/>
      <c r="CH556" s="66"/>
      <c r="CI556" s="66"/>
      <c r="CJ556" s="66"/>
      <c r="CK556" s="66"/>
      <c r="CL556" s="66"/>
      <c r="CM556" s="66"/>
      <c r="CN556" s="66"/>
      <c r="CO556" s="66"/>
      <c r="CP556" s="66"/>
      <c r="CQ556" s="66"/>
      <c r="CR556" s="66"/>
      <c r="CS556" s="66"/>
      <c r="CT556" s="66"/>
      <c r="CU556" s="66"/>
      <c r="CV556" s="66"/>
      <c r="CW556" s="66"/>
      <c r="CX556" s="66"/>
      <c r="CY556" s="66"/>
      <c r="CZ556" s="66"/>
      <c r="DA556" s="66"/>
      <c r="DB556" s="66"/>
      <c r="DC556" s="66"/>
      <c r="DD556" s="66"/>
      <c r="DE556" s="66"/>
      <c r="DF556" s="66"/>
      <c r="DG556" s="66"/>
      <c r="DH556" s="66"/>
      <c r="DI556" s="66"/>
      <c r="DJ556" s="66"/>
      <c r="DK556" s="66"/>
      <c r="DL556" s="66"/>
      <c r="DM556" s="66"/>
      <c r="DN556" s="66"/>
      <c r="DO556" s="66"/>
      <c r="DP556" s="66"/>
    </row>
    <row r="557" spans="50:120" x14ac:dyDescent="0.25">
      <c r="AX557" s="66"/>
      <c r="AY557" s="66"/>
      <c r="AZ557" s="66"/>
      <c r="BA557" s="66"/>
      <c r="BB557" s="66"/>
      <c r="BC557" s="66"/>
      <c r="BD557" s="66"/>
      <c r="BE557" s="66"/>
      <c r="BF557" s="66"/>
      <c r="BG557" s="66"/>
      <c r="BH557" s="66"/>
      <c r="BI557" s="66"/>
      <c r="BJ557" s="66"/>
      <c r="BK557" s="66"/>
      <c r="BL557" s="66"/>
      <c r="BM557" s="66"/>
      <c r="BN557" s="66"/>
      <c r="BO557" s="66"/>
      <c r="BP557" s="66"/>
      <c r="BQ557" s="66"/>
      <c r="BR557" s="66"/>
      <c r="BS557" s="66"/>
      <c r="BT557" s="66"/>
      <c r="BU557" s="66"/>
      <c r="BV557" s="66"/>
      <c r="BW557" s="66"/>
      <c r="BX557" s="66"/>
      <c r="BY557" s="66"/>
      <c r="BZ557" s="66"/>
      <c r="CA557" s="66"/>
      <c r="CB557" s="66"/>
      <c r="CC557" s="66"/>
      <c r="CD557" s="66"/>
      <c r="CE557" s="66"/>
      <c r="CF557" s="66"/>
      <c r="CG557" s="66"/>
      <c r="CH557" s="66"/>
      <c r="CI557" s="66"/>
      <c r="CJ557" s="66"/>
      <c r="CK557" s="66"/>
      <c r="CL557" s="66"/>
      <c r="CM557" s="66"/>
      <c r="CN557" s="66"/>
      <c r="CO557" s="66"/>
      <c r="CP557" s="66"/>
      <c r="CQ557" s="66"/>
      <c r="CR557" s="66"/>
      <c r="CS557" s="66"/>
      <c r="CT557" s="66"/>
      <c r="CU557" s="66"/>
      <c r="CV557" s="66"/>
      <c r="CW557" s="66"/>
      <c r="CX557" s="66"/>
      <c r="CY557" s="66"/>
      <c r="CZ557" s="66"/>
      <c r="DA557" s="66"/>
      <c r="DB557" s="66"/>
      <c r="DC557" s="66"/>
      <c r="DD557" s="66"/>
      <c r="DE557" s="66"/>
      <c r="DF557" s="66"/>
      <c r="DG557" s="66"/>
      <c r="DH557" s="66"/>
      <c r="DI557" s="66"/>
      <c r="DJ557" s="66"/>
      <c r="DK557" s="66"/>
      <c r="DL557" s="66"/>
      <c r="DM557" s="66"/>
      <c r="DN557" s="66"/>
      <c r="DO557" s="66"/>
      <c r="DP557" s="66"/>
    </row>
    <row r="558" spans="50:120" x14ac:dyDescent="0.25">
      <c r="AX558" s="66"/>
      <c r="AY558" s="66"/>
      <c r="AZ558" s="66"/>
      <c r="BA558" s="66"/>
      <c r="BB558" s="66"/>
      <c r="BC558" s="66"/>
      <c r="BD558" s="66"/>
      <c r="BE558" s="66"/>
      <c r="BF558" s="66"/>
      <c r="BG558" s="66"/>
      <c r="BH558" s="66"/>
      <c r="BI558" s="66"/>
      <c r="BJ558" s="66"/>
      <c r="BK558" s="66"/>
      <c r="BL558" s="66"/>
      <c r="BM558" s="66"/>
      <c r="BN558" s="66"/>
      <c r="BO558" s="66"/>
      <c r="BP558" s="66"/>
      <c r="BQ558" s="66"/>
      <c r="BR558" s="66"/>
      <c r="BS558" s="66"/>
      <c r="BT558" s="66"/>
      <c r="BU558" s="66"/>
      <c r="BV558" s="66"/>
      <c r="BW558" s="66"/>
      <c r="BX558" s="66"/>
      <c r="BY558" s="66"/>
      <c r="BZ558" s="66"/>
      <c r="CA558" s="66"/>
      <c r="CB558" s="66"/>
      <c r="CC558" s="66"/>
      <c r="CD558" s="66"/>
      <c r="CE558" s="66"/>
      <c r="CF558" s="66"/>
      <c r="CG558" s="66"/>
      <c r="CH558" s="66"/>
      <c r="CI558" s="66"/>
      <c r="CJ558" s="66"/>
      <c r="CK558" s="66"/>
      <c r="CL558" s="66"/>
      <c r="CM558" s="66"/>
      <c r="CN558" s="66"/>
      <c r="CO558" s="66"/>
      <c r="CP558" s="66"/>
      <c r="CQ558" s="66"/>
      <c r="CR558" s="66"/>
      <c r="CS558" s="66"/>
      <c r="CT558" s="66"/>
      <c r="CU558" s="66"/>
      <c r="CV558" s="66"/>
      <c r="CW558" s="66"/>
      <c r="CX558" s="66"/>
      <c r="CY558" s="66"/>
      <c r="CZ558" s="66"/>
      <c r="DA558" s="66"/>
      <c r="DB558" s="66"/>
      <c r="DC558" s="66"/>
      <c r="DD558" s="66"/>
      <c r="DE558" s="66"/>
      <c r="DF558" s="66"/>
      <c r="DG558" s="66"/>
      <c r="DH558" s="66"/>
      <c r="DI558" s="66"/>
      <c r="DJ558" s="66"/>
      <c r="DK558" s="66"/>
      <c r="DL558" s="66"/>
      <c r="DM558" s="66"/>
      <c r="DN558" s="66"/>
      <c r="DO558" s="66"/>
      <c r="DP558" s="66"/>
    </row>
    <row r="559" spans="50:120" x14ac:dyDescent="0.25">
      <c r="AX559" s="66"/>
      <c r="AY559" s="66"/>
      <c r="AZ559" s="66"/>
      <c r="BA559" s="66"/>
      <c r="BB559" s="66"/>
      <c r="BC559" s="66"/>
      <c r="BD559" s="66"/>
      <c r="BE559" s="66"/>
      <c r="BF559" s="66"/>
      <c r="BG559" s="66"/>
      <c r="BH559" s="66"/>
      <c r="BI559" s="66"/>
      <c r="BJ559" s="66"/>
      <c r="BK559" s="66"/>
      <c r="BL559" s="66"/>
      <c r="BM559" s="66"/>
      <c r="BN559" s="66"/>
      <c r="BO559" s="66"/>
      <c r="BP559" s="66"/>
      <c r="BQ559" s="66"/>
      <c r="BR559" s="66"/>
      <c r="BS559" s="66"/>
      <c r="BT559" s="66"/>
      <c r="BU559" s="66"/>
      <c r="BV559" s="66"/>
      <c r="BW559" s="66"/>
      <c r="BX559" s="66"/>
      <c r="BY559" s="66"/>
      <c r="BZ559" s="66"/>
      <c r="CA559" s="66"/>
      <c r="CB559" s="66"/>
      <c r="CC559" s="66"/>
      <c r="CD559" s="66"/>
      <c r="CE559" s="66"/>
      <c r="CF559" s="66"/>
      <c r="CG559" s="66"/>
      <c r="CH559" s="66"/>
      <c r="CI559" s="66"/>
      <c r="CJ559" s="66"/>
      <c r="CK559" s="66"/>
      <c r="CL559" s="66"/>
      <c r="CM559" s="66"/>
      <c r="CN559" s="66"/>
      <c r="CO559" s="66"/>
      <c r="CP559" s="66"/>
      <c r="CQ559" s="66"/>
      <c r="CR559" s="66"/>
      <c r="CS559" s="66"/>
      <c r="CT559" s="66"/>
      <c r="CU559" s="66"/>
      <c r="CV559" s="66"/>
      <c r="CW559" s="66"/>
      <c r="CX559" s="66"/>
      <c r="CY559" s="66"/>
      <c r="CZ559" s="66"/>
      <c r="DA559" s="66"/>
      <c r="DB559" s="66"/>
      <c r="DC559" s="66"/>
      <c r="DD559" s="66"/>
      <c r="DE559" s="66"/>
      <c r="DF559" s="66"/>
      <c r="DG559" s="66"/>
      <c r="DH559" s="66"/>
      <c r="DI559" s="66"/>
      <c r="DJ559" s="66"/>
      <c r="DK559" s="66"/>
      <c r="DL559" s="66"/>
      <c r="DM559" s="66"/>
      <c r="DN559" s="66"/>
      <c r="DO559" s="66"/>
      <c r="DP559" s="66"/>
    </row>
    <row r="560" spans="50:120" x14ac:dyDescent="0.25">
      <c r="AX560" s="66"/>
      <c r="AY560" s="66"/>
      <c r="AZ560" s="66"/>
      <c r="BA560" s="66"/>
      <c r="BB560" s="66"/>
      <c r="BC560" s="66"/>
      <c r="BD560" s="66"/>
      <c r="BE560" s="66"/>
      <c r="BF560" s="66"/>
      <c r="BG560" s="66"/>
      <c r="BH560" s="66"/>
      <c r="BI560" s="66"/>
      <c r="BJ560" s="66"/>
      <c r="BK560" s="66"/>
      <c r="BL560" s="66"/>
      <c r="BM560" s="66"/>
      <c r="BN560" s="66"/>
      <c r="BO560" s="66"/>
      <c r="BP560" s="66"/>
      <c r="BQ560" s="66"/>
      <c r="BR560" s="66"/>
      <c r="BS560" s="66"/>
      <c r="BT560" s="66"/>
      <c r="BU560" s="66"/>
      <c r="BV560" s="66"/>
      <c r="BW560" s="66"/>
      <c r="BX560" s="66"/>
      <c r="BY560" s="66"/>
      <c r="BZ560" s="66"/>
      <c r="CA560" s="66"/>
      <c r="CB560" s="66"/>
      <c r="CC560" s="66"/>
      <c r="CD560" s="66"/>
      <c r="CE560" s="66"/>
      <c r="CF560" s="66"/>
      <c r="CG560" s="66"/>
      <c r="CH560" s="66"/>
      <c r="CI560" s="66"/>
      <c r="CJ560" s="66"/>
      <c r="CK560" s="66"/>
      <c r="CL560" s="66"/>
      <c r="CM560" s="66"/>
      <c r="CN560" s="66"/>
      <c r="CO560" s="66"/>
      <c r="CP560" s="66"/>
      <c r="CQ560" s="66"/>
      <c r="CR560" s="66"/>
      <c r="CS560" s="66"/>
      <c r="CT560" s="66"/>
      <c r="CU560" s="66"/>
      <c r="CV560" s="66"/>
      <c r="CW560" s="66"/>
      <c r="CX560" s="66"/>
      <c r="CY560" s="66"/>
      <c r="CZ560" s="66"/>
      <c r="DA560" s="66"/>
      <c r="DB560" s="66"/>
      <c r="DC560" s="66"/>
      <c r="DD560" s="66"/>
      <c r="DE560" s="66"/>
      <c r="DF560" s="66"/>
      <c r="DG560" s="66"/>
      <c r="DH560" s="66"/>
      <c r="DI560" s="66"/>
      <c r="DJ560" s="66"/>
      <c r="DK560" s="66"/>
      <c r="DL560" s="66"/>
      <c r="DM560" s="66"/>
      <c r="DN560" s="66"/>
      <c r="DO560" s="66"/>
      <c r="DP560" s="66"/>
    </row>
    <row r="561" spans="50:120" x14ac:dyDescent="0.25">
      <c r="AX561" s="66"/>
      <c r="AY561" s="66"/>
      <c r="AZ561" s="66"/>
      <c r="BA561" s="66"/>
      <c r="BB561" s="66"/>
      <c r="BC561" s="66"/>
      <c r="BD561" s="66"/>
      <c r="BE561" s="66"/>
      <c r="BF561" s="66"/>
      <c r="BG561" s="66"/>
      <c r="BH561" s="66"/>
      <c r="BI561" s="66"/>
      <c r="BJ561" s="66"/>
      <c r="BK561" s="66"/>
      <c r="BL561" s="66"/>
      <c r="BM561" s="66"/>
      <c r="BN561" s="66"/>
      <c r="BO561" s="66"/>
      <c r="BP561" s="66"/>
      <c r="BQ561" s="66"/>
      <c r="BR561" s="66"/>
      <c r="BS561" s="66"/>
      <c r="BT561" s="66"/>
      <c r="BU561" s="66"/>
      <c r="BV561" s="66"/>
      <c r="BW561" s="66"/>
      <c r="BX561" s="66"/>
      <c r="BY561" s="66"/>
      <c r="BZ561" s="66"/>
      <c r="CA561" s="66"/>
      <c r="CB561" s="66"/>
      <c r="CC561" s="66"/>
      <c r="CD561" s="66"/>
      <c r="CE561" s="66"/>
      <c r="CF561" s="66"/>
      <c r="CG561" s="66"/>
      <c r="CH561" s="66"/>
      <c r="CI561" s="66"/>
      <c r="CJ561" s="66"/>
      <c r="CK561" s="66"/>
      <c r="CL561" s="66"/>
      <c r="CM561" s="66"/>
      <c r="CN561" s="66"/>
      <c r="CO561" s="66"/>
      <c r="CP561" s="66"/>
      <c r="CQ561" s="66"/>
      <c r="CR561" s="66"/>
      <c r="CS561" s="66"/>
      <c r="CT561" s="66"/>
      <c r="CU561" s="66"/>
      <c r="CV561" s="66"/>
      <c r="CW561" s="66"/>
      <c r="CX561" s="66"/>
      <c r="CY561" s="66"/>
      <c r="CZ561" s="66"/>
      <c r="DA561" s="66"/>
      <c r="DB561" s="66"/>
      <c r="DC561" s="66"/>
      <c r="DD561" s="66"/>
      <c r="DE561" s="66"/>
      <c r="DF561" s="66"/>
      <c r="DG561" s="66"/>
      <c r="DH561" s="66"/>
      <c r="DI561" s="66"/>
      <c r="DJ561" s="66"/>
      <c r="DK561" s="66"/>
      <c r="DL561" s="66"/>
      <c r="DM561" s="66"/>
      <c r="DN561" s="66"/>
      <c r="DO561" s="66"/>
      <c r="DP561" s="66"/>
    </row>
    <row r="562" spans="50:120" x14ac:dyDescent="0.25">
      <c r="AX562" s="66"/>
      <c r="AY562" s="66"/>
      <c r="AZ562" s="66"/>
      <c r="BA562" s="66"/>
      <c r="BB562" s="66"/>
      <c r="BC562" s="66"/>
      <c r="BD562" s="66"/>
      <c r="BE562" s="66"/>
      <c r="BF562" s="66"/>
      <c r="BG562" s="66"/>
      <c r="BH562" s="66"/>
      <c r="BI562" s="66"/>
      <c r="BJ562" s="66"/>
      <c r="BK562" s="66"/>
      <c r="BL562" s="66"/>
      <c r="BM562" s="66"/>
      <c r="BN562" s="66"/>
      <c r="BO562" s="66"/>
      <c r="BP562" s="66"/>
      <c r="BQ562" s="66"/>
      <c r="BR562" s="66"/>
      <c r="BS562" s="66"/>
      <c r="BT562" s="66"/>
      <c r="BU562" s="66"/>
      <c r="BV562" s="66"/>
      <c r="BW562" s="66"/>
      <c r="BX562" s="66"/>
      <c r="BY562" s="66"/>
      <c r="BZ562" s="66"/>
      <c r="CA562" s="66"/>
      <c r="CB562" s="66"/>
      <c r="CC562" s="66"/>
      <c r="CD562" s="66"/>
      <c r="CE562" s="66"/>
      <c r="CF562" s="66"/>
      <c r="CG562" s="66"/>
      <c r="CH562" s="66"/>
      <c r="CI562" s="66"/>
      <c r="CJ562" s="66"/>
      <c r="CK562" s="66"/>
      <c r="CL562" s="66"/>
      <c r="CM562" s="66"/>
      <c r="CN562" s="66"/>
      <c r="CO562" s="66"/>
      <c r="CP562" s="66"/>
      <c r="CQ562" s="66"/>
      <c r="CR562" s="66"/>
      <c r="CS562" s="66"/>
      <c r="CT562" s="66"/>
      <c r="CU562" s="66"/>
      <c r="CV562" s="66"/>
      <c r="CW562" s="66"/>
      <c r="CX562" s="66"/>
      <c r="CY562" s="66"/>
      <c r="CZ562" s="66"/>
      <c r="DA562" s="66"/>
      <c r="DB562" s="66"/>
      <c r="DC562" s="66"/>
      <c r="DD562" s="66"/>
      <c r="DE562" s="66"/>
      <c r="DF562" s="66"/>
      <c r="DG562" s="66"/>
      <c r="DH562" s="66"/>
      <c r="DI562" s="66"/>
      <c r="DJ562" s="66"/>
      <c r="DK562" s="66"/>
      <c r="DL562" s="66"/>
      <c r="DM562" s="66"/>
      <c r="DN562" s="66"/>
      <c r="DO562" s="66"/>
      <c r="DP562" s="66"/>
    </row>
    <row r="563" spans="50:120" x14ac:dyDescent="0.25">
      <c r="AX563" s="66"/>
      <c r="AY563" s="66"/>
      <c r="AZ563" s="66"/>
      <c r="BA563" s="66"/>
      <c r="BB563" s="66"/>
      <c r="BC563" s="66"/>
      <c r="BD563" s="66"/>
      <c r="BE563" s="66"/>
      <c r="BF563" s="66"/>
      <c r="BG563" s="66"/>
      <c r="BH563" s="66"/>
      <c r="BI563" s="66"/>
      <c r="BJ563" s="66"/>
      <c r="BK563" s="66"/>
      <c r="BL563" s="66"/>
      <c r="BM563" s="66"/>
      <c r="BN563" s="66"/>
      <c r="BO563" s="66"/>
      <c r="BP563" s="66"/>
      <c r="BQ563" s="66"/>
      <c r="BR563" s="66"/>
      <c r="BS563" s="66"/>
      <c r="BT563" s="66"/>
      <c r="BU563" s="66"/>
      <c r="BV563" s="66"/>
      <c r="BW563" s="66"/>
      <c r="BX563" s="66"/>
      <c r="BY563" s="66"/>
      <c r="BZ563" s="66"/>
      <c r="CA563" s="66"/>
      <c r="CB563" s="66"/>
      <c r="CC563" s="66"/>
      <c r="CD563" s="66"/>
      <c r="CE563" s="66"/>
      <c r="CF563" s="66"/>
      <c r="CG563" s="66"/>
      <c r="CH563" s="66"/>
      <c r="CI563" s="66"/>
      <c r="CJ563" s="66"/>
      <c r="CK563" s="66"/>
      <c r="CL563" s="66"/>
      <c r="CM563" s="66"/>
      <c r="CN563" s="66"/>
      <c r="CO563" s="66"/>
      <c r="CP563" s="66"/>
      <c r="CQ563" s="66"/>
      <c r="CR563" s="66"/>
      <c r="CS563" s="66"/>
      <c r="CT563" s="66"/>
      <c r="CU563" s="66"/>
      <c r="CV563" s="66"/>
      <c r="CW563" s="66"/>
      <c r="CX563" s="66"/>
      <c r="CY563" s="66"/>
      <c r="CZ563" s="66"/>
      <c r="DA563" s="66"/>
      <c r="DB563" s="66"/>
      <c r="DC563" s="66"/>
      <c r="DD563" s="66"/>
      <c r="DE563" s="66"/>
      <c r="DF563" s="66"/>
      <c r="DG563" s="66"/>
      <c r="DH563" s="66"/>
      <c r="DI563" s="66"/>
      <c r="DJ563" s="66"/>
      <c r="DK563" s="66"/>
      <c r="DL563" s="66"/>
      <c r="DM563" s="66"/>
      <c r="DN563" s="66"/>
      <c r="DO563" s="66"/>
      <c r="DP563" s="66"/>
    </row>
    <row r="564" spans="50:120" x14ac:dyDescent="0.25">
      <c r="AX564" s="66"/>
      <c r="AY564" s="66"/>
      <c r="AZ564" s="66"/>
      <c r="BA564" s="66"/>
      <c r="BB564" s="66"/>
      <c r="BC564" s="66"/>
      <c r="BD564" s="66"/>
      <c r="BE564" s="66"/>
      <c r="BF564" s="66"/>
      <c r="BG564" s="66"/>
      <c r="BH564" s="66"/>
      <c r="BI564" s="66"/>
      <c r="BJ564" s="66"/>
      <c r="BK564" s="66"/>
      <c r="BL564" s="66"/>
      <c r="BM564" s="66"/>
      <c r="BN564" s="66"/>
      <c r="BO564" s="66"/>
      <c r="BP564" s="66"/>
      <c r="BQ564" s="66"/>
      <c r="BR564" s="66"/>
      <c r="BS564" s="66"/>
      <c r="BT564" s="66"/>
      <c r="BU564" s="66"/>
      <c r="BV564" s="66"/>
      <c r="BW564" s="66"/>
      <c r="BX564" s="66"/>
      <c r="BY564" s="66"/>
      <c r="BZ564" s="66"/>
      <c r="CA564" s="66"/>
      <c r="CB564" s="66"/>
      <c r="CC564" s="66"/>
      <c r="CD564" s="66"/>
      <c r="CE564" s="66"/>
      <c r="CF564" s="66"/>
      <c r="CG564" s="66"/>
      <c r="CH564" s="66"/>
      <c r="CI564" s="66"/>
      <c r="CJ564" s="66"/>
      <c r="CK564" s="66"/>
      <c r="CL564" s="66"/>
      <c r="CM564" s="66"/>
      <c r="CN564" s="66"/>
      <c r="CO564" s="66"/>
      <c r="CP564" s="66"/>
      <c r="CQ564" s="66"/>
      <c r="CR564" s="66"/>
      <c r="CS564" s="66"/>
      <c r="CT564" s="66"/>
      <c r="CU564" s="66"/>
      <c r="CV564" s="66"/>
      <c r="CW564" s="66"/>
      <c r="CX564" s="66"/>
      <c r="CY564" s="66"/>
      <c r="CZ564" s="66"/>
      <c r="DA564" s="66"/>
      <c r="DB564" s="66"/>
      <c r="DC564" s="66"/>
      <c r="DD564" s="66"/>
      <c r="DE564" s="66"/>
      <c r="DF564" s="66"/>
      <c r="DG564" s="66"/>
      <c r="DH564" s="66"/>
      <c r="DI564" s="66"/>
      <c r="DJ564" s="66"/>
      <c r="DK564" s="66"/>
      <c r="DL564" s="66"/>
      <c r="DM564" s="66"/>
      <c r="DN564" s="66"/>
      <c r="DO564" s="66"/>
      <c r="DP564" s="66"/>
    </row>
    <row r="565" spans="50:120" x14ac:dyDescent="0.25">
      <c r="AX565" s="66"/>
      <c r="AY565" s="66"/>
      <c r="AZ565" s="66"/>
      <c r="BA565" s="66"/>
      <c r="BB565" s="66"/>
      <c r="BC565" s="66"/>
      <c r="BD565" s="66"/>
      <c r="BE565" s="66"/>
      <c r="BF565" s="66"/>
      <c r="BG565" s="66"/>
      <c r="BH565" s="66"/>
      <c r="BI565" s="66"/>
      <c r="BJ565" s="66"/>
      <c r="BK565" s="66"/>
      <c r="BL565" s="66"/>
      <c r="BM565" s="66"/>
      <c r="BN565" s="66"/>
      <c r="BO565" s="66"/>
      <c r="BP565" s="66"/>
      <c r="BQ565" s="66"/>
      <c r="BR565" s="66"/>
      <c r="BS565" s="66"/>
      <c r="BT565" s="66"/>
      <c r="BU565" s="66"/>
      <c r="BV565" s="66"/>
      <c r="BW565" s="66"/>
      <c r="BX565" s="66"/>
      <c r="BY565" s="66"/>
      <c r="BZ565" s="66"/>
      <c r="CA565" s="66"/>
      <c r="CB565" s="66"/>
      <c r="CC565" s="66"/>
      <c r="CD565" s="66"/>
      <c r="CE565" s="66"/>
      <c r="CF565" s="66"/>
      <c r="CG565" s="66"/>
      <c r="CH565" s="66"/>
      <c r="CI565" s="66"/>
      <c r="CJ565" s="66"/>
      <c r="CK565" s="66"/>
      <c r="CL565" s="66"/>
      <c r="CM565" s="66"/>
      <c r="CN565" s="66"/>
      <c r="CO565" s="66"/>
      <c r="CP565" s="66"/>
      <c r="CQ565" s="66"/>
      <c r="CR565" s="66"/>
      <c r="CS565" s="66"/>
      <c r="CT565" s="66"/>
      <c r="CU565" s="66"/>
      <c r="CV565" s="66"/>
      <c r="CW565" s="66"/>
      <c r="CX565" s="66"/>
      <c r="CY565" s="66"/>
      <c r="CZ565" s="66"/>
      <c r="DA565" s="66"/>
      <c r="DB565" s="66"/>
      <c r="DC565" s="66"/>
      <c r="DD565" s="66"/>
      <c r="DE565" s="66"/>
      <c r="DF565" s="66"/>
      <c r="DG565" s="66"/>
      <c r="DH565" s="66"/>
      <c r="DI565" s="66"/>
      <c r="DJ565" s="66"/>
      <c r="DK565" s="66"/>
      <c r="DL565" s="66"/>
      <c r="DM565" s="66"/>
      <c r="DN565" s="66"/>
      <c r="DO565" s="66"/>
      <c r="DP565" s="66"/>
    </row>
    <row r="566" spans="50:120" x14ac:dyDescent="0.25">
      <c r="AX566" s="66"/>
      <c r="AY566" s="66"/>
      <c r="AZ566" s="66"/>
      <c r="BA566" s="66"/>
      <c r="BB566" s="66"/>
      <c r="BC566" s="66"/>
      <c r="BD566" s="66"/>
      <c r="BE566" s="66"/>
      <c r="BF566" s="66"/>
      <c r="BG566" s="66"/>
      <c r="BH566" s="66"/>
      <c r="BI566" s="66"/>
      <c r="BJ566" s="66"/>
      <c r="BK566" s="66"/>
      <c r="BL566" s="66"/>
      <c r="BM566" s="66"/>
      <c r="BN566" s="66"/>
      <c r="BO566" s="66"/>
      <c r="BP566" s="66"/>
      <c r="BQ566" s="66"/>
      <c r="BR566" s="66"/>
      <c r="BS566" s="66"/>
      <c r="BT566" s="66"/>
      <c r="BU566" s="66"/>
      <c r="BV566" s="66"/>
      <c r="BW566" s="66"/>
      <c r="BX566" s="66"/>
      <c r="BY566" s="66"/>
      <c r="BZ566" s="66"/>
      <c r="CA566" s="66"/>
      <c r="CB566" s="66"/>
      <c r="CC566" s="66"/>
      <c r="CD566" s="66"/>
      <c r="CE566" s="66"/>
      <c r="CF566" s="66"/>
      <c r="CG566" s="66"/>
      <c r="CH566" s="66"/>
      <c r="CI566" s="66"/>
      <c r="CJ566" s="66"/>
      <c r="CK566" s="66"/>
      <c r="CL566" s="66"/>
      <c r="CM566" s="66"/>
      <c r="CN566" s="66"/>
      <c r="CO566" s="66"/>
      <c r="CP566" s="66"/>
      <c r="CQ566" s="66"/>
      <c r="CR566" s="66"/>
      <c r="CS566" s="66"/>
      <c r="CT566" s="66"/>
      <c r="CU566" s="66"/>
      <c r="CV566" s="66"/>
      <c r="CW566" s="66"/>
      <c r="CX566" s="66"/>
      <c r="CY566" s="66"/>
      <c r="CZ566" s="66"/>
      <c r="DA566" s="66"/>
      <c r="DB566" s="66"/>
      <c r="DC566" s="66"/>
      <c r="DD566" s="66"/>
      <c r="DE566" s="66"/>
      <c r="DF566" s="66"/>
      <c r="DG566" s="66"/>
      <c r="DH566" s="66"/>
      <c r="DI566" s="66"/>
      <c r="DJ566" s="66"/>
      <c r="DK566" s="66"/>
      <c r="DL566" s="66"/>
      <c r="DM566" s="66"/>
      <c r="DN566" s="66"/>
      <c r="DO566" s="66"/>
      <c r="DP566" s="66"/>
    </row>
    <row r="567" spans="50:120" x14ac:dyDescent="0.25">
      <c r="AX567" s="66"/>
      <c r="AY567" s="66"/>
      <c r="AZ567" s="66"/>
      <c r="BA567" s="66"/>
      <c r="BB567" s="66"/>
      <c r="BC567" s="66"/>
      <c r="BD567" s="66"/>
      <c r="BE567" s="66"/>
      <c r="BF567" s="66"/>
      <c r="BG567" s="66"/>
      <c r="BH567" s="66"/>
      <c r="BI567" s="66"/>
      <c r="BJ567" s="66"/>
      <c r="BK567" s="66"/>
      <c r="BL567" s="66"/>
      <c r="BM567" s="66"/>
      <c r="BN567" s="66"/>
      <c r="BO567" s="66"/>
      <c r="BP567" s="66"/>
      <c r="BQ567" s="66"/>
      <c r="BR567" s="66"/>
      <c r="BS567" s="66"/>
      <c r="BT567" s="66"/>
      <c r="BU567" s="66"/>
      <c r="BV567" s="66"/>
      <c r="BW567" s="66"/>
      <c r="BX567" s="66"/>
      <c r="BY567" s="66"/>
      <c r="BZ567" s="66"/>
      <c r="CA567" s="66"/>
      <c r="CB567" s="66"/>
      <c r="CC567" s="66"/>
      <c r="CD567" s="66"/>
      <c r="CE567" s="66"/>
      <c r="CF567" s="66"/>
      <c r="CG567" s="66"/>
      <c r="CH567" s="66"/>
      <c r="CI567" s="66"/>
      <c r="CJ567" s="66"/>
      <c r="CK567" s="66"/>
      <c r="CL567" s="66"/>
      <c r="CM567" s="66"/>
      <c r="CN567" s="66"/>
      <c r="CO567" s="66"/>
      <c r="CP567" s="66"/>
      <c r="CQ567" s="66"/>
      <c r="CR567" s="66"/>
      <c r="CS567" s="66"/>
      <c r="CT567" s="66"/>
      <c r="CU567" s="66"/>
      <c r="CV567" s="66"/>
      <c r="CW567" s="66"/>
      <c r="CX567" s="66"/>
      <c r="CY567" s="66"/>
      <c r="CZ567" s="66"/>
      <c r="DA567" s="66"/>
      <c r="DB567" s="66"/>
      <c r="DC567" s="66"/>
      <c r="DD567" s="66"/>
      <c r="DE567" s="66"/>
      <c r="DF567" s="66"/>
      <c r="DG567" s="66"/>
      <c r="DH567" s="66"/>
      <c r="DI567" s="66"/>
      <c r="DJ567" s="66"/>
      <c r="DK567" s="66"/>
      <c r="DL567" s="66"/>
      <c r="DM567" s="66"/>
      <c r="DN567" s="66"/>
      <c r="DO567" s="66"/>
      <c r="DP567" s="66"/>
    </row>
    <row r="568" spans="50:120" x14ac:dyDescent="0.25">
      <c r="AX568" s="66"/>
      <c r="AY568" s="66"/>
      <c r="AZ568" s="66"/>
      <c r="BA568" s="66"/>
      <c r="BB568" s="66"/>
      <c r="BC568" s="66"/>
      <c r="BD568" s="66"/>
      <c r="BE568" s="66"/>
      <c r="BF568" s="66"/>
      <c r="BG568" s="66"/>
      <c r="BH568" s="66"/>
      <c r="BI568" s="66"/>
      <c r="BJ568" s="66"/>
      <c r="BK568" s="66"/>
      <c r="BL568" s="66"/>
      <c r="BM568" s="66"/>
      <c r="BN568" s="66"/>
      <c r="BO568" s="66"/>
      <c r="BP568" s="66"/>
      <c r="BQ568" s="66"/>
      <c r="BR568" s="66"/>
      <c r="BS568" s="66"/>
      <c r="BT568" s="66"/>
      <c r="BU568" s="66"/>
      <c r="BV568" s="66"/>
      <c r="BW568" s="66"/>
      <c r="BX568" s="66"/>
      <c r="BY568" s="66"/>
      <c r="BZ568" s="66"/>
      <c r="CA568" s="66"/>
      <c r="CB568" s="66"/>
      <c r="CC568" s="66"/>
      <c r="CD568" s="66"/>
      <c r="CE568" s="66"/>
      <c r="CF568" s="66"/>
      <c r="CG568" s="66"/>
      <c r="CH568" s="66"/>
      <c r="CI568" s="66"/>
      <c r="CJ568" s="66"/>
      <c r="CK568" s="66"/>
      <c r="CL568" s="66"/>
      <c r="CM568" s="66"/>
      <c r="CN568" s="66"/>
      <c r="CO568" s="66"/>
      <c r="CP568" s="66"/>
      <c r="CQ568" s="66"/>
      <c r="CR568" s="66"/>
      <c r="CS568" s="66"/>
      <c r="CT568" s="66"/>
      <c r="CU568" s="66"/>
      <c r="CV568" s="66"/>
      <c r="CW568" s="66"/>
      <c r="CX568" s="66"/>
      <c r="CY568" s="66"/>
      <c r="CZ568" s="66"/>
      <c r="DA568" s="66"/>
      <c r="DB568" s="66"/>
      <c r="DC568" s="66"/>
      <c r="DD568" s="66"/>
      <c r="DE568" s="66"/>
      <c r="DF568" s="66"/>
      <c r="DG568" s="66"/>
      <c r="DH568" s="66"/>
      <c r="DI568" s="66"/>
      <c r="DJ568" s="66"/>
      <c r="DK568" s="66"/>
      <c r="DL568" s="66"/>
      <c r="DM568" s="66"/>
      <c r="DN568" s="66"/>
      <c r="DO568" s="66"/>
      <c r="DP568" s="66"/>
    </row>
    <row r="569" spans="50:120" x14ac:dyDescent="0.25">
      <c r="AX569" s="66"/>
      <c r="AY569" s="66"/>
      <c r="AZ569" s="66"/>
      <c r="BA569" s="66"/>
      <c r="BB569" s="66"/>
      <c r="BC569" s="66"/>
      <c r="BD569" s="66"/>
      <c r="BE569" s="66"/>
      <c r="BF569" s="66"/>
      <c r="BG569" s="66"/>
      <c r="BH569" s="66"/>
      <c r="BI569" s="66"/>
      <c r="BJ569" s="66"/>
      <c r="BK569" s="66"/>
      <c r="BL569" s="66"/>
      <c r="BM569" s="66"/>
      <c r="BN569" s="66"/>
      <c r="BO569" s="66"/>
      <c r="BP569" s="66"/>
      <c r="BQ569" s="66"/>
      <c r="BR569" s="66"/>
      <c r="BS569" s="66"/>
      <c r="BT569" s="66"/>
      <c r="BU569" s="66"/>
      <c r="BV569" s="66"/>
      <c r="BW569" s="66"/>
      <c r="BX569" s="66"/>
      <c r="BY569" s="66"/>
      <c r="BZ569" s="66"/>
      <c r="CA569" s="66"/>
      <c r="CB569" s="66"/>
      <c r="CC569" s="66"/>
      <c r="CD569" s="66"/>
      <c r="CE569" s="66"/>
      <c r="CF569" s="66"/>
      <c r="CG569" s="66"/>
      <c r="CH569" s="66"/>
      <c r="CI569" s="66"/>
      <c r="CJ569" s="66"/>
      <c r="CK569" s="66"/>
      <c r="CL569" s="66"/>
      <c r="CM569" s="66"/>
      <c r="CN569" s="66"/>
      <c r="CO569" s="66"/>
      <c r="CP569" s="66"/>
      <c r="CQ569" s="66"/>
      <c r="CR569" s="66"/>
      <c r="CS569" s="66"/>
      <c r="CT569" s="66"/>
      <c r="CU569" s="66"/>
      <c r="CV569" s="66"/>
      <c r="CW569" s="66"/>
      <c r="CX569" s="66"/>
      <c r="CY569" s="66"/>
      <c r="CZ569" s="66"/>
      <c r="DA569" s="66"/>
      <c r="DB569" s="66"/>
      <c r="DC569" s="66"/>
      <c r="DD569" s="66"/>
      <c r="DE569" s="66"/>
      <c r="DF569" s="66"/>
      <c r="DG569" s="66"/>
      <c r="DH569" s="66"/>
      <c r="DI569" s="66"/>
      <c r="DJ569" s="66"/>
      <c r="DK569" s="66"/>
      <c r="DL569" s="66"/>
      <c r="DM569" s="66"/>
      <c r="DN569" s="66"/>
      <c r="DO569" s="66"/>
      <c r="DP569" s="66"/>
    </row>
    <row r="570" spans="50:120" x14ac:dyDescent="0.25">
      <c r="AX570" s="66"/>
      <c r="AY570" s="66"/>
      <c r="AZ570" s="66"/>
      <c r="BA570" s="66"/>
      <c r="BB570" s="66"/>
      <c r="BC570" s="66"/>
      <c r="BD570" s="66"/>
      <c r="BE570" s="66"/>
      <c r="BF570" s="66"/>
      <c r="BG570" s="66"/>
      <c r="BH570" s="66"/>
      <c r="BI570" s="66"/>
      <c r="BJ570" s="66"/>
      <c r="BK570" s="66"/>
      <c r="BL570" s="66"/>
      <c r="BM570" s="66"/>
      <c r="BN570" s="66"/>
      <c r="BO570" s="66"/>
      <c r="BP570" s="66"/>
      <c r="BQ570" s="66"/>
      <c r="BR570" s="66"/>
      <c r="BS570" s="66"/>
      <c r="BT570" s="66"/>
      <c r="BU570" s="66"/>
      <c r="BV570" s="66"/>
      <c r="BW570" s="66"/>
      <c r="BX570" s="66"/>
      <c r="BY570" s="66"/>
      <c r="BZ570" s="66"/>
      <c r="CA570" s="66"/>
      <c r="CB570" s="66"/>
      <c r="CC570" s="66"/>
      <c r="CD570" s="66"/>
      <c r="CE570" s="66"/>
      <c r="CF570" s="66"/>
      <c r="CG570" s="66"/>
      <c r="CH570" s="66"/>
      <c r="CI570" s="66"/>
      <c r="CJ570" s="66"/>
      <c r="CK570" s="66"/>
      <c r="CL570" s="66"/>
      <c r="CM570" s="66"/>
      <c r="CN570" s="66"/>
      <c r="CO570" s="66"/>
      <c r="CP570" s="66"/>
      <c r="CQ570" s="66"/>
      <c r="CR570" s="66"/>
      <c r="CS570" s="66"/>
      <c r="CT570" s="66"/>
      <c r="CU570" s="66"/>
      <c r="CV570" s="66"/>
      <c r="CW570" s="66"/>
      <c r="CX570" s="66"/>
      <c r="CY570" s="66"/>
      <c r="CZ570" s="66"/>
      <c r="DA570" s="66"/>
      <c r="DB570" s="66"/>
      <c r="DC570" s="66"/>
      <c r="DD570" s="66"/>
      <c r="DE570" s="66"/>
      <c r="DF570" s="66"/>
      <c r="DG570" s="66"/>
      <c r="DH570" s="66"/>
      <c r="DI570" s="66"/>
      <c r="DJ570" s="66"/>
      <c r="DK570" s="66"/>
      <c r="DL570" s="66"/>
      <c r="DM570" s="66"/>
      <c r="DN570" s="66"/>
      <c r="DO570" s="66"/>
      <c r="DP570" s="66"/>
    </row>
    <row r="571" spans="50:120" x14ac:dyDescent="0.25">
      <c r="AX571" s="66"/>
      <c r="AY571" s="66"/>
      <c r="AZ571" s="66"/>
      <c r="BA571" s="66"/>
      <c r="BB571" s="66"/>
      <c r="BC571" s="66"/>
      <c r="BD571" s="66"/>
      <c r="BE571" s="66"/>
      <c r="BF571" s="66"/>
      <c r="BG571" s="66"/>
      <c r="BH571" s="66"/>
      <c r="BI571" s="66"/>
      <c r="BJ571" s="66"/>
      <c r="BK571" s="66"/>
      <c r="BL571" s="66"/>
      <c r="BM571" s="66"/>
      <c r="BN571" s="66"/>
      <c r="BO571" s="66"/>
      <c r="BP571" s="66"/>
      <c r="BQ571" s="66"/>
      <c r="BR571" s="66"/>
      <c r="BS571" s="66"/>
      <c r="BT571" s="66"/>
      <c r="BU571" s="66"/>
      <c r="BV571" s="66"/>
      <c r="BW571" s="66"/>
      <c r="BX571" s="66"/>
      <c r="BY571" s="66"/>
      <c r="BZ571" s="66"/>
      <c r="CA571" s="66"/>
      <c r="CB571" s="66"/>
      <c r="CC571" s="66"/>
      <c r="CD571" s="66"/>
      <c r="CE571" s="66"/>
      <c r="CF571" s="66"/>
      <c r="CG571" s="66"/>
      <c r="CH571" s="66"/>
      <c r="CI571" s="66"/>
      <c r="CJ571" s="66"/>
      <c r="CK571" s="66"/>
      <c r="CL571" s="66"/>
      <c r="CM571" s="66"/>
      <c r="CN571" s="66"/>
      <c r="CO571" s="66"/>
      <c r="CP571" s="66"/>
      <c r="CQ571" s="66"/>
      <c r="CR571" s="66"/>
      <c r="CS571" s="66"/>
      <c r="CT571" s="66"/>
      <c r="CU571" s="66"/>
      <c r="CV571" s="66"/>
      <c r="CW571" s="66"/>
      <c r="CX571" s="66"/>
      <c r="CY571" s="66"/>
      <c r="CZ571" s="66"/>
      <c r="DA571" s="66"/>
      <c r="DB571" s="66"/>
      <c r="DC571" s="66"/>
      <c r="DD571" s="66"/>
      <c r="DE571" s="66"/>
      <c r="DF571" s="66"/>
      <c r="DG571" s="66"/>
      <c r="DH571" s="66"/>
      <c r="DI571" s="66"/>
      <c r="DJ571" s="66"/>
      <c r="DK571" s="66"/>
      <c r="DL571" s="66"/>
      <c r="DM571" s="66"/>
      <c r="DN571" s="66"/>
      <c r="DO571" s="66"/>
      <c r="DP571" s="66"/>
    </row>
    <row r="572" spans="50:120" x14ac:dyDescent="0.25">
      <c r="AX572" s="66"/>
      <c r="AY572" s="66"/>
      <c r="AZ572" s="66"/>
      <c r="BA572" s="66"/>
      <c r="BB572" s="66"/>
      <c r="BC572" s="66"/>
      <c r="BD572" s="66"/>
      <c r="BE572" s="66"/>
      <c r="BF572" s="66"/>
      <c r="BG572" s="66"/>
      <c r="BH572" s="66"/>
      <c r="BI572" s="66"/>
      <c r="BJ572" s="66"/>
      <c r="BK572" s="66"/>
      <c r="BL572" s="66"/>
      <c r="BM572" s="66"/>
      <c r="BN572" s="66"/>
      <c r="BO572" s="66"/>
      <c r="BP572" s="66"/>
      <c r="BQ572" s="66"/>
      <c r="BR572" s="66"/>
      <c r="BS572" s="66"/>
      <c r="BT572" s="66"/>
      <c r="BU572" s="66"/>
      <c r="BV572" s="66"/>
      <c r="BW572" s="66"/>
      <c r="BX572" s="66"/>
      <c r="BY572" s="66"/>
      <c r="BZ572" s="66"/>
      <c r="CA572" s="66"/>
      <c r="CB572" s="66"/>
      <c r="CC572" s="66"/>
      <c r="CD572" s="66"/>
      <c r="CE572" s="66"/>
      <c r="CF572" s="66"/>
      <c r="CG572" s="66"/>
      <c r="CH572" s="66"/>
      <c r="CI572" s="66"/>
      <c r="CJ572" s="66"/>
      <c r="CK572" s="66"/>
      <c r="CL572" s="66"/>
      <c r="CM572" s="66"/>
      <c r="CN572" s="66"/>
      <c r="CO572" s="66"/>
      <c r="CP572" s="66"/>
      <c r="CQ572" s="66"/>
      <c r="CR572" s="66"/>
      <c r="CS572" s="66"/>
      <c r="CT572" s="66"/>
      <c r="CU572" s="66"/>
      <c r="CV572" s="66"/>
      <c r="CW572" s="66"/>
      <c r="CX572" s="66"/>
      <c r="CY572" s="66"/>
      <c r="CZ572" s="66"/>
      <c r="DA572" s="66"/>
      <c r="DB572" s="66"/>
      <c r="DC572" s="66"/>
      <c r="DD572" s="66"/>
      <c r="DE572" s="66"/>
      <c r="DF572" s="66"/>
      <c r="DG572" s="66"/>
      <c r="DH572" s="66"/>
      <c r="DI572" s="66"/>
      <c r="DJ572" s="66"/>
      <c r="DK572" s="66"/>
      <c r="DL572" s="66"/>
      <c r="DM572" s="66"/>
      <c r="DN572" s="66"/>
      <c r="DO572" s="66"/>
      <c r="DP572" s="66"/>
    </row>
    <row r="573" spans="50:120" x14ac:dyDescent="0.25">
      <c r="AX573" s="66"/>
      <c r="AY573" s="66"/>
      <c r="AZ573" s="66"/>
      <c r="BA573" s="66"/>
      <c r="BB573" s="66"/>
      <c r="BC573" s="66"/>
      <c r="BD573" s="66"/>
      <c r="BE573" s="66"/>
      <c r="BF573" s="66"/>
      <c r="BG573" s="66"/>
      <c r="BH573" s="66"/>
      <c r="BI573" s="66"/>
      <c r="BJ573" s="66"/>
      <c r="BK573" s="66"/>
      <c r="BL573" s="66"/>
      <c r="BM573" s="66"/>
      <c r="BN573" s="66"/>
      <c r="BO573" s="66"/>
      <c r="BP573" s="66"/>
      <c r="BQ573" s="66"/>
      <c r="BR573" s="66"/>
      <c r="BS573" s="66"/>
      <c r="BT573" s="66"/>
      <c r="BU573" s="66"/>
      <c r="BV573" s="66"/>
      <c r="BW573" s="66"/>
      <c r="BX573" s="66"/>
      <c r="BY573" s="66"/>
      <c r="BZ573" s="66"/>
      <c r="CA573" s="66"/>
      <c r="CB573" s="66"/>
      <c r="CC573" s="66"/>
      <c r="CD573" s="66"/>
      <c r="CE573" s="66"/>
      <c r="CF573" s="66"/>
      <c r="CG573" s="66"/>
      <c r="CH573" s="66"/>
      <c r="CI573" s="66"/>
      <c r="CJ573" s="66"/>
      <c r="CK573" s="66"/>
      <c r="CL573" s="66"/>
      <c r="CM573" s="66"/>
      <c r="CN573" s="66"/>
      <c r="CO573" s="66"/>
      <c r="CP573" s="66"/>
      <c r="CQ573" s="66"/>
      <c r="CR573" s="66"/>
      <c r="CS573" s="66"/>
      <c r="CT573" s="66"/>
      <c r="CU573" s="66"/>
      <c r="CV573" s="66"/>
      <c r="CW573" s="66"/>
      <c r="CX573" s="66"/>
      <c r="CY573" s="66"/>
      <c r="CZ573" s="66"/>
      <c r="DA573" s="66"/>
      <c r="DB573" s="66"/>
      <c r="DC573" s="66"/>
      <c r="DD573" s="66"/>
      <c r="DE573" s="66"/>
      <c r="DF573" s="66"/>
      <c r="DG573" s="66"/>
      <c r="DH573" s="66"/>
      <c r="DI573" s="66"/>
      <c r="DJ573" s="66"/>
      <c r="DK573" s="66"/>
      <c r="DL573" s="66"/>
      <c r="DM573" s="66"/>
      <c r="DN573" s="66"/>
      <c r="DO573" s="66"/>
      <c r="DP573" s="66"/>
    </row>
    <row r="574" spans="50:120" x14ac:dyDescent="0.25">
      <c r="AX574" s="66"/>
      <c r="AY574" s="66"/>
      <c r="AZ574" s="66"/>
      <c r="BA574" s="66"/>
      <c r="BB574" s="66"/>
      <c r="BC574" s="66"/>
      <c r="BD574" s="66"/>
      <c r="BE574" s="66"/>
      <c r="BF574" s="66"/>
      <c r="BG574" s="66"/>
      <c r="BH574" s="66"/>
      <c r="BI574" s="66"/>
      <c r="BJ574" s="66"/>
      <c r="BK574" s="66"/>
      <c r="BL574" s="66"/>
      <c r="BM574" s="66"/>
      <c r="BN574" s="66"/>
      <c r="BO574" s="66"/>
      <c r="BP574" s="66"/>
      <c r="BQ574" s="66"/>
      <c r="BR574" s="66"/>
      <c r="BS574" s="66"/>
      <c r="BT574" s="66"/>
      <c r="BU574" s="66"/>
      <c r="BV574" s="66"/>
      <c r="BW574" s="66"/>
      <c r="BX574" s="66"/>
      <c r="BY574" s="66"/>
      <c r="BZ574" s="66"/>
      <c r="CA574" s="66"/>
      <c r="CB574" s="66"/>
      <c r="CC574" s="66"/>
      <c r="CD574" s="66"/>
      <c r="CE574" s="66"/>
      <c r="CF574" s="66"/>
      <c r="CG574" s="66"/>
      <c r="CH574" s="66"/>
      <c r="CI574" s="66"/>
      <c r="CJ574" s="66"/>
      <c r="CK574" s="66"/>
      <c r="CL574" s="66"/>
      <c r="CM574" s="66"/>
      <c r="CN574" s="66"/>
      <c r="CO574" s="66"/>
      <c r="CP574" s="66"/>
      <c r="CQ574" s="66"/>
      <c r="CR574" s="66"/>
      <c r="CS574" s="66"/>
      <c r="CT574" s="66"/>
      <c r="CU574" s="66"/>
      <c r="CV574" s="66"/>
      <c r="CW574" s="66"/>
      <c r="CX574" s="66"/>
      <c r="CY574" s="66"/>
      <c r="CZ574" s="66"/>
      <c r="DA574" s="66"/>
      <c r="DB574" s="66"/>
      <c r="DC574" s="66"/>
      <c r="DD574" s="66"/>
      <c r="DE574" s="66"/>
      <c r="DF574" s="66"/>
      <c r="DG574" s="66"/>
      <c r="DH574" s="66"/>
      <c r="DI574" s="66"/>
      <c r="DJ574" s="66"/>
      <c r="DK574" s="66"/>
      <c r="DL574" s="66"/>
      <c r="DM574" s="66"/>
      <c r="DN574" s="66"/>
      <c r="DO574" s="66"/>
      <c r="DP574" s="66"/>
    </row>
    <row r="575" spans="50:120" x14ac:dyDescent="0.25">
      <c r="AX575" s="66"/>
      <c r="AY575" s="66"/>
      <c r="AZ575" s="66"/>
      <c r="BA575" s="66"/>
      <c r="BB575" s="66"/>
      <c r="BC575" s="66"/>
      <c r="BD575" s="66"/>
      <c r="BE575" s="66"/>
      <c r="BF575" s="66"/>
      <c r="BG575" s="66"/>
      <c r="BH575" s="66"/>
      <c r="BI575" s="66"/>
      <c r="BJ575" s="66"/>
      <c r="BK575" s="66"/>
      <c r="BL575" s="66"/>
      <c r="BM575" s="66"/>
      <c r="BN575" s="66"/>
      <c r="BO575" s="66"/>
      <c r="BP575" s="66"/>
      <c r="BQ575" s="66"/>
      <c r="BR575" s="66"/>
      <c r="BS575" s="66"/>
      <c r="BT575" s="66"/>
      <c r="BU575" s="66"/>
      <c r="BV575" s="66"/>
      <c r="BW575" s="66"/>
      <c r="BX575" s="66"/>
      <c r="BY575" s="66"/>
      <c r="BZ575" s="66"/>
      <c r="CA575" s="66"/>
      <c r="CB575" s="66"/>
      <c r="CC575" s="66"/>
      <c r="CD575" s="66"/>
      <c r="CE575" s="66"/>
      <c r="CF575" s="66"/>
      <c r="CG575" s="66"/>
      <c r="CH575" s="66"/>
      <c r="CI575" s="66"/>
      <c r="CJ575" s="66"/>
      <c r="CK575" s="66"/>
      <c r="CL575" s="66"/>
      <c r="CM575" s="66"/>
      <c r="CN575" s="66"/>
      <c r="CO575" s="66"/>
      <c r="CP575" s="66"/>
      <c r="CQ575" s="66"/>
      <c r="CR575" s="66"/>
      <c r="CS575" s="66"/>
      <c r="CT575" s="66"/>
      <c r="CU575" s="66"/>
      <c r="CV575" s="66"/>
      <c r="CW575" s="66"/>
      <c r="CX575" s="66"/>
      <c r="CY575" s="66"/>
      <c r="CZ575" s="66"/>
      <c r="DA575" s="66"/>
      <c r="DB575" s="66"/>
      <c r="DC575" s="66"/>
      <c r="DD575" s="66"/>
      <c r="DE575" s="66"/>
      <c r="DF575" s="66"/>
      <c r="DG575" s="66"/>
      <c r="DH575" s="66"/>
      <c r="DI575" s="66"/>
      <c r="DJ575" s="66"/>
      <c r="DK575" s="66"/>
      <c r="DL575" s="66"/>
      <c r="DM575" s="66"/>
      <c r="DN575" s="66"/>
      <c r="DO575" s="66"/>
      <c r="DP575" s="66"/>
    </row>
    <row r="576" spans="50:120" x14ac:dyDescent="0.25">
      <c r="AX576" s="66"/>
      <c r="AY576" s="66"/>
      <c r="AZ576" s="66"/>
      <c r="BA576" s="66"/>
      <c r="BB576" s="66"/>
      <c r="BC576" s="66"/>
      <c r="BD576" s="66"/>
      <c r="BE576" s="66"/>
      <c r="BF576" s="66"/>
      <c r="BG576" s="66"/>
      <c r="BH576" s="66"/>
      <c r="BI576" s="66"/>
      <c r="BJ576" s="66"/>
      <c r="BK576" s="66"/>
      <c r="BL576" s="66"/>
      <c r="BM576" s="66"/>
      <c r="BN576" s="66"/>
      <c r="BO576" s="66"/>
      <c r="BP576" s="66"/>
      <c r="BQ576" s="66"/>
      <c r="BR576" s="66"/>
      <c r="BS576" s="66"/>
      <c r="BT576" s="66"/>
      <c r="BU576" s="66"/>
      <c r="BV576" s="66"/>
      <c r="BW576" s="66"/>
      <c r="BX576" s="66"/>
      <c r="BY576" s="66"/>
      <c r="BZ576" s="66"/>
      <c r="CA576" s="66"/>
      <c r="CB576" s="66"/>
      <c r="CC576" s="66"/>
      <c r="CD576" s="66"/>
      <c r="CE576" s="66"/>
      <c r="CF576" s="66"/>
      <c r="CG576" s="66"/>
      <c r="CH576" s="66"/>
      <c r="CI576" s="66"/>
      <c r="CJ576" s="66"/>
      <c r="CK576" s="66"/>
      <c r="CL576" s="66"/>
      <c r="CM576" s="66"/>
      <c r="CN576" s="66"/>
      <c r="CO576" s="66"/>
      <c r="CP576" s="66"/>
      <c r="CQ576" s="66"/>
      <c r="CR576" s="66"/>
      <c r="CS576" s="66"/>
      <c r="CT576" s="66"/>
      <c r="CU576" s="66"/>
      <c r="CV576" s="66"/>
      <c r="CW576" s="66"/>
      <c r="CX576" s="66"/>
      <c r="CY576" s="66"/>
      <c r="CZ576" s="66"/>
      <c r="DA576" s="66"/>
      <c r="DB576" s="66"/>
      <c r="DC576" s="66"/>
      <c r="DD576" s="66"/>
      <c r="DE576" s="66"/>
      <c r="DF576" s="66"/>
      <c r="DG576" s="66"/>
      <c r="DH576" s="66"/>
      <c r="DI576" s="66"/>
      <c r="DJ576" s="66"/>
      <c r="DK576" s="66"/>
      <c r="DL576" s="66"/>
      <c r="DM576" s="66"/>
      <c r="DN576" s="66"/>
      <c r="DO576" s="66"/>
      <c r="DP576" s="66"/>
    </row>
    <row r="577" spans="50:120" x14ac:dyDescent="0.25">
      <c r="AX577" s="66"/>
      <c r="AY577" s="66"/>
      <c r="AZ577" s="66"/>
      <c r="BA577" s="66"/>
      <c r="BB577" s="66"/>
      <c r="BC577" s="66"/>
      <c r="BD577" s="66"/>
      <c r="BE577" s="66"/>
      <c r="BF577" s="66"/>
      <c r="BG577" s="66"/>
      <c r="BH577" s="66"/>
      <c r="BI577" s="66"/>
      <c r="BJ577" s="66"/>
      <c r="BK577" s="66"/>
      <c r="BL577" s="66"/>
      <c r="BM577" s="66"/>
      <c r="BN577" s="66"/>
      <c r="BO577" s="66"/>
      <c r="BP577" s="66"/>
      <c r="BQ577" s="66"/>
      <c r="BR577" s="66"/>
      <c r="BS577" s="66"/>
      <c r="BT577" s="66"/>
      <c r="BU577" s="66"/>
      <c r="BV577" s="66"/>
      <c r="BW577" s="66"/>
      <c r="BX577" s="66"/>
      <c r="BY577" s="66"/>
      <c r="BZ577" s="66"/>
      <c r="CA577" s="66"/>
      <c r="CB577" s="66"/>
      <c r="CC577" s="66"/>
      <c r="CD577" s="66"/>
      <c r="CE577" s="66"/>
      <c r="CF577" s="66"/>
      <c r="CG577" s="66"/>
      <c r="CH577" s="66"/>
      <c r="CI577" s="66"/>
      <c r="CJ577" s="66"/>
      <c r="CK577" s="66"/>
      <c r="CL577" s="66"/>
      <c r="CM577" s="66"/>
      <c r="CN577" s="66"/>
      <c r="CO577" s="66"/>
      <c r="CP577" s="66"/>
      <c r="CQ577" s="66"/>
      <c r="CR577" s="66"/>
      <c r="CS577" s="66"/>
      <c r="CT577" s="66"/>
      <c r="CU577" s="66"/>
      <c r="CV577" s="66"/>
      <c r="CW577" s="66"/>
      <c r="CX577" s="66"/>
      <c r="CY577" s="66"/>
      <c r="CZ577" s="66"/>
      <c r="DA577" s="66"/>
      <c r="DB577" s="66"/>
      <c r="DC577" s="66"/>
      <c r="DD577" s="66"/>
      <c r="DE577" s="66"/>
      <c r="DF577" s="66"/>
      <c r="DG577" s="66"/>
      <c r="DH577" s="66"/>
      <c r="DI577" s="66"/>
      <c r="DJ577" s="66"/>
      <c r="DK577" s="66"/>
      <c r="DL577" s="66"/>
      <c r="DM577" s="66"/>
      <c r="DN577" s="66"/>
      <c r="DO577" s="66"/>
      <c r="DP577" s="66"/>
    </row>
    <row r="578" spans="50:120" x14ac:dyDescent="0.25">
      <c r="AX578" s="66"/>
      <c r="AY578" s="66"/>
      <c r="AZ578" s="66"/>
      <c r="BA578" s="66"/>
      <c r="BB578" s="66"/>
      <c r="BC578" s="66"/>
      <c r="BD578" s="66"/>
      <c r="BE578" s="66"/>
      <c r="BF578" s="66"/>
      <c r="BG578" s="66"/>
      <c r="BH578" s="66"/>
      <c r="BI578" s="66"/>
      <c r="BJ578" s="66"/>
      <c r="BK578" s="66"/>
      <c r="BL578" s="66"/>
      <c r="BM578" s="66"/>
      <c r="BN578" s="66"/>
      <c r="BO578" s="66"/>
      <c r="BP578" s="66"/>
      <c r="BQ578" s="66"/>
      <c r="BR578" s="66"/>
      <c r="BS578" s="66"/>
      <c r="BT578" s="66"/>
      <c r="BU578" s="66"/>
      <c r="BV578" s="66"/>
      <c r="BW578" s="66"/>
      <c r="BX578" s="66"/>
      <c r="BY578" s="66"/>
      <c r="BZ578" s="66"/>
      <c r="CA578" s="66"/>
      <c r="CB578" s="66"/>
      <c r="CC578" s="66"/>
      <c r="CD578" s="66"/>
      <c r="CE578" s="66"/>
      <c r="CF578" s="66"/>
      <c r="CG578" s="66"/>
      <c r="CH578" s="66"/>
      <c r="CI578" s="66"/>
      <c r="CJ578" s="66"/>
      <c r="CK578" s="66"/>
      <c r="CL578" s="66"/>
      <c r="CM578" s="66"/>
      <c r="CN578" s="66"/>
      <c r="CO578" s="66"/>
      <c r="CP578" s="66"/>
      <c r="CQ578" s="66"/>
      <c r="CR578" s="66"/>
      <c r="CS578" s="66"/>
      <c r="CT578" s="66"/>
      <c r="CU578" s="66"/>
      <c r="CV578" s="66"/>
      <c r="CW578" s="66"/>
      <c r="CX578" s="66"/>
      <c r="CY578" s="66"/>
      <c r="CZ578" s="66"/>
      <c r="DA578" s="66"/>
      <c r="DB578" s="66"/>
      <c r="DC578" s="66"/>
      <c r="DD578" s="66"/>
      <c r="DE578" s="66"/>
      <c r="DF578" s="66"/>
      <c r="DG578" s="66"/>
      <c r="DH578" s="66"/>
      <c r="DI578" s="66"/>
      <c r="DJ578" s="66"/>
      <c r="DK578" s="66"/>
      <c r="DL578" s="66"/>
      <c r="DM578" s="66"/>
      <c r="DN578" s="66"/>
      <c r="DO578" s="66"/>
      <c r="DP578" s="66"/>
    </row>
    <row r="579" spans="50:120" x14ac:dyDescent="0.25">
      <c r="AX579" s="66"/>
      <c r="AY579" s="66"/>
      <c r="AZ579" s="66"/>
      <c r="BA579" s="66"/>
      <c r="BB579" s="66"/>
      <c r="BC579" s="66"/>
      <c r="BD579" s="66"/>
      <c r="BE579" s="66"/>
      <c r="BF579" s="66"/>
      <c r="BG579" s="66"/>
      <c r="BH579" s="66"/>
      <c r="BI579" s="66"/>
      <c r="BJ579" s="66"/>
      <c r="BK579" s="66"/>
      <c r="BL579" s="66"/>
      <c r="BM579" s="66"/>
      <c r="BN579" s="66"/>
      <c r="BO579" s="66"/>
      <c r="BP579" s="66"/>
      <c r="BQ579" s="66"/>
      <c r="BR579" s="66"/>
      <c r="BS579" s="66"/>
      <c r="BT579" s="66"/>
      <c r="BU579" s="66"/>
      <c r="BV579" s="66"/>
      <c r="BW579" s="66"/>
      <c r="BX579" s="66"/>
      <c r="BY579" s="66"/>
      <c r="BZ579" s="66"/>
      <c r="CA579" s="66"/>
      <c r="CB579" s="66"/>
      <c r="CC579" s="66"/>
      <c r="CD579" s="66"/>
      <c r="CE579" s="66"/>
      <c r="CF579" s="66"/>
      <c r="CG579" s="66"/>
      <c r="CH579" s="66"/>
      <c r="CI579" s="66"/>
      <c r="CJ579" s="66"/>
      <c r="CK579" s="66"/>
      <c r="CL579" s="66"/>
      <c r="CM579" s="66"/>
      <c r="CN579" s="66"/>
      <c r="CO579" s="66"/>
      <c r="CP579" s="66"/>
      <c r="CQ579" s="66"/>
      <c r="CR579" s="66"/>
      <c r="CS579" s="66"/>
      <c r="CT579" s="66"/>
      <c r="CU579" s="66"/>
      <c r="CV579" s="66"/>
      <c r="CW579" s="66"/>
      <c r="CX579" s="66"/>
      <c r="CY579" s="66"/>
      <c r="CZ579" s="66"/>
      <c r="DA579" s="66"/>
      <c r="DB579" s="66"/>
      <c r="DC579" s="66"/>
      <c r="DD579" s="66"/>
      <c r="DE579" s="66"/>
      <c r="DF579" s="66"/>
      <c r="DG579" s="66"/>
      <c r="DH579" s="66"/>
      <c r="DI579" s="66"/>
      <c r="DJ579" s="66"/>
      <c r="DK579" s="66"/>
      <c r="DL579" s="66"/>
      <c r="DM579" s="66"/>
      <c r="DN579" s="66"/>
      <c r="DO579" s="66"/>
      <c r="DP579" s="66"/>
    </row>
    <row r="580" spans="50:120" x14ac:dyDescent="0.25">
      <c r="AX580" s="66"/>
      <c r="AY580" s="66"/>
      <c r="AZ580" s="66"/>
      <c r="BA580" s="66"/>
      <c r="BB580" s="66"/>
      <c r="BC580" s="66"/>
      <c r="BD580" s="66"/>
      <c r="BE580" s="66"/>
      <c r="BF580" s="66"/>
      <c r="BG580" s="66"/>
      <c r="BH580" s="66"/>
      <c r="BI580" s="66"/>
      <c r="BJ580" s="66"/>
      <c r="BK580" s="66"/>
      <c r="BL580" s="66"/>
      <c r="BM580" s="66"/>
      <c r="BN580" s="66"/>
      <c r="BO580" s="66"/>
      <c r="BP580" s="66"/>
      <c r="BQ580" s="66"/>
      <c r="BR580" s="66"/>
      <c r="BS580" s="66"/>
      <c r="BT580" s="66"/>
      <c r="BU580" s="66"/>
      <c r="BV580" s="66"/>
      <c r="BW580" s="66"/>
      <c r="BX580" s="66"/>
      <c r="BY580" s="66"/>
      <c r="BZ580" s="66"/>
      <c r="CA580" s="66"/>
      <c r="CB580" s="66"/>
      <c r="CC580" s="66"/>
      <c r="CD580" s="66"/>
      <c r="CE580" s="66"/>
      <c r="CF580" s="66"/>
      <c r="CG580" s="66"/>
      <c r="CH580" s="66"/>
      <c r="CI580" s="66"/>
      <c r="CJ580" s="66"/>
      <c r="CK580" s="66"/>
      <c r="CL580" s="66"/>
      <c r="CM580" s="66"/>
      <c r="CN580" s="66"/>
      <c r="CO580" s="66"/>
      <c r="CP580" s="66"/>
      <c r="CQ580" s="66"/>
      <c r="CR580" s="66"/>
      <c r="CS580" s="66"/>
      <c r="CT580" s="66"/>
      <c r="CU580" s="66"/>
      <c r="CV580" s="66"/>
      <c r="CW580" s="66"/>
      <c r="CX580" s="66"/>
      <c r="CY580" s="66"/>
      <c r="CZ580" s="66"/>
      <c r="DA580" s="66"/>
      <c r="DB580" s="66"/>
      <c r="DC580" s="66"/>
      <c r="DD580" s="66"/>
      <c r="DE580" s="66"/>
      <c r="DF580" s="66"/>
      <c r="DG580" s="66"/>
      <c r="DH580" s="66"/>
      <c r="DI580" s="66"/>
      <c r="DJ580" s="66"/>
      <c r="DK580" s="66"/>
      <c r="DL580" s="66"/>
      <c r="DM580" s="66"/>
      <c r="DN580" s="66"/>
      <c r="DO580" s="66"/>
      <c r="DP580" s="66"/>
    </row>
    <row r="581" spans="50:120" x14ac:dyDescent="0.25">
      <c r="AX581" s="66"/>
      <c r="AY581" s="66"/>
      <c r="AZ581" s="66"/>
      <c r="BA581" s="66"/>
      <c r="BB581" s="66"/>
      <c r="BC581" s="66"/>
      <c r="BD581" s="66"/>
      <c r="BE581" s="66"/>
      <c r="BF581" s="66"/>
      <c r="BG581" s="66"/>
      <c r="BH581" s="66"/>
      <c r="BI581" s="66"/>
      <c r="BJ581" s="66"/>
      <c r="BK581" s="66"/>
      <c r="BL581" s="66"/>
      <c r="BM581" s="66"/>
      <c r="BN581" s="66"/>
      <c r="BO581" s="66"/>
      <c r="BP581" s="66"/>
      <c r="BQ581" s="66"/>
      <c r="BR581" s="66"/>
      <c r="BS581" s="66"/>
      <c r="BT581" s="66"/>
      <c r="BU581" s="66"/>
      <c r="BV581" s="66"/>
      <c r="BW581" s="66"/>
      <c r="BX581" s="66"/>
      <c r="BY581" s="66"/>
      <c r="BZ581" s="66"/>
      <c r="CA581" s="66"/>
      <c r="CB581" s="66"/>
      <c r="CC581" s="66"/>
      <c r="CD581" s="66"/>
      <c r="CE581" s="66"/>
      <c r="CF581" s="66"/>
      <c r="CG581" s="66"/>
      <c r="CH581" s="66"/>
      <c r="CI581" s="66"/>
      <c r="CJ581" s="66"/>
      <c r="CK581" s="66"/>
      <c r="CL581" s="66"/>
      <c r="CM581" s="66"/>
      <c r="CN581" s="66"/>
      <c r="CO581" s="66"/>
      <c r="CP581" s="66"/>
      <c r="CQ581" s="66"/>
      <c r="CR581" s="66"/>
      <c r="CS581" s="66"/>
      <c r="CT581" s="66"/>
      <c r="CU581" s="66"/>
      <c r="CV581" s="66"/>
      <c r="CW581" s="66"/>
      <c r="CX581" s="66"/>
      <c r="CY581" s="66"/>
      <c r="CZ581" s="66"/>
      <c r="DA581" s="66"/>
      <c r="DB581" s="66"/>
      <c r="DC581" s="66"/>
      <c r="DD581" s="66"/>
      <c r="DE581" s="66"/>
      <c r="DF581" s="66"/>
      <c r="DG581" s="66"/>
      <c r="DH581" s="66"/>
      <c r="DI581" s="66"/>
      <c r="DJ581" s="66"/>
      <c r="DK581" s="66"/>
      <c r="DL581" s="66"/>
      <c r="DM581" s="66"/>
      <c r="DN581" s="66"/>
      <c r="DO581" s="66"/>
      <c r="DP581" s="66"/>
    </row>
    <row r="582" spans="50:120" x14ac:dyDescent="0.25">
      <c r="AX582" s="66"/>
      <c r="AY582" s="66"/>
      <c r="AZ582" s="66"/>
      <c r="BA582" s="66"/>
      <c r="BB582" s="66"/>
      <c r="BC582" s="66"/>
      <c r="BD582" s="66"/>
      <c r="BE582" s="66"/>
      <c r="BF582" s="66"/>
      <c r="BG582" s="66"/>
      <c r="BH582" s="66"/>
      <c r="BI582" s="66"/>
      <c r="BJ582" s="66"/>
      <c r="BK582" s="66"/>
      <c r="BL582" s="66"/>
      <c r="BM582" s="66"/>
      <c r="BN582" s="66"/>
      <c r="BO582" s="66"/>
      <c r="BP582" s="66"/>
      <c r="BQ582" s="66"/>
      <c r="BR582" s="66"/>
      <c r="BS582" s="66"/>
      <c r="BT582" s="66"/>
      <c r="BU582" s="66"/>
      <c r="BV582" s="66"/>
      <c r="BW582" s="66"/>
      <c r="BX582" s="66"/>
      <c r="BY582" s="66"/>
      <c r="BZ582" s="66"/>
      <c r="CA582" s="66"/>
      <c r="CB582" s="66"/>
      <c r="CC582" s="66"/>
      <c r="CD582" s="66"/>
      <c r="CE582" s="66"/>
      <c r="CF582" s="66"/>
      <c r="CG582" s="66"/>
      <c r="CH582" s="66"/>
      <c r="CI582" s="66"/>
      <c r="CJ582" s="66"/>
      <c r="CK582" s="66"/>
      <c r="CL582" s="66"/>
      <c r="CM582" s="66"/>
      <c r="CN582" s="66"/>
      <c r="CO582" s="66"/>
      <c r="CP582" s="66"/>
      <c r="CQ582" s="66"/>
      <c r="CR582" s="66"/>
      <c r="CS582" s="66"/>
      <c r="CT582" s="66"/>
      <c r="CU582" s="66"/>
      <c r="CV582" s="66"/>
      <c r="CW582" s="66"/>
      <c r="CX582" s="66"/>
      <c r="CY582" s="66"/>
      <c r="CZ582" s="66"/>
      <c r="DA582" s="66"/>
      <c r="DB582" s="66"/>
      <c r="DC582" s="66"/>
      <c r="DD582" s="66"/>
      <c r="DE582" s="66"/>
      <c r="DF582" s="66"/>
      <c r="DG582" s="66"/>
      <c r="DH582" s="66"/>
      <c r="DI582" s="66"/>
      <c r="DJ582" s="66"/>
      <c r="DK582" s="66"/>
      <c r="DL582" s="66"/>
      <c r="DM582" s="66"/>
      <c r="DN582" s="66"/>
      <c r="DO582" s="66"/>
      <c r="DP582" s="66"/>
    </row>
    <row r="583" spans="50:120" x14ac:dyDescent="0.25">
      <c r="AX583" s="66"/>
      <c r="AY583" s="66"/>
      <c r="AZ583" s="66"/>
      <c r="BA583" s="66"/>
      <c r="BB583" s="66"/>
      <c r="BC583" s="66"/>
      <c r="BD583" s="66"/>
      <c r="BE583" s="66"/>
      <c r="BF583" s="66"/>
      <c r="BG583" s="66"/>
      <c r="BH583" s="66"/>
      <c r="BI583" s="66"/>
      <c r="BJ583" s="66"/>
      <c r="BK583" s="66"/>
      <c r="BL583" s="66"/>
      <c r="BM583" s="66"/>
      <c r="BN583" s="66"/>
      <c r="BO583" s="66"/>
      <c r="BP583" s="66"/>
      <c r="BQ583" s="66"/>
      <c r="BR583" s="66"/>
      <c r="BS583" s="66"/>
      <c r="BT583" s="66"/>
      <c r="BU583" s="66"/>
      <c r="BV583" s="66"/>
      <c r="BW583" s="66"/>
      <c r="BX583" s="66"/>
      <c r="BY583" s="66"/>
      <c r="BZ583" s="66"/>
      <c r="CA583" s="66"/>
      <c r="CB583" s="66"/>
      <c r="CC583" s="66"/>
      <c r="CD583" s="66"/>
      <c r="CE583" s="66"/>
      <c r="CF583" s="66"/>
      <c r="CG583" s="66"/>
      <c r="CH583" s="66"/>
      <c r="CI583" s="66"/>
      <c r="CJ583" s="66"/>
      <c r="CK583" s="66"/>
      <c r="CL583" s="66"/>
      <c r="CM583" s="66"/>
      <c r="CN583" s="66"/>
      <c r="CO583" s="66"/>
      <c r="CP583" s="66"/>
      <c r="CQ583" s="66"/>
      <c r="CR583" s="66"/>
      <c r="CS583" s="66"/>
      <c r="CT583" s="66"/>
      <c r="CU583" s="66"/>
      <c r="CV583" s="66"/>
      <c r="CW583" s="66"/>
      <c r="CX583" s="66"/>
      <c r="CY583" s="66"/>
      <c r="CZ583" s="66"/>
      <c r="DA583" s="66"/>
      <c r="DB583" s="66"/>
      <c r="DC583" s="66"/>
      <c r="DD583" s="66"/>
      <c r="DE583" s="66"/>
      <c r="DF583" s="66"/>
      <c r="DG583" s="66"/>
      <c r="DH583" s="66"/>
      <c r="DI583" s="66"/>
      <c r="DJ583" s="66"/>
      <c r="DK583" s="66"/>
      <c r="DL583" s="66"/>
      <c r="DM583" s="66"/>
      <c r="DN583" s="66"/>
      <c r="DO583" s="66"/>
      <c r="DP583" s="66"/>
    </row>
    <row r="584" spans="50:120" x14ac:dyDescent="0.25">
      <c r="AX584" s="66"/>
      <c r="AY584" s="66"/>
      <c r="AZ584" s="66"/>
      <c r="BA584" s="66"/>
      <c r="BB584" s="66"/>
      <c r="BC584" s="66"/>
      <c r="BD584" s="66"/>
      <c r="BE584" s="66"/>
      <c r="BF584" s="66"/>
      <c r="BG584" s="66"/>
      <c r="BH584" s="66"/>
      <c r="BI584" s="66"/>
      <c r="BJ584" s="66"/>
      <c r="BK584" s="66"/>
      <c r="BL584" s="66"/>
      <c r="BM584" s="66"/>
      <c r="BN584" s="66"/>
      <c r="BO584" s="66"/>
      <c r="BP584" s="66"/>
      <c r="BQ584" s="66"/>
      <c r="BR584" s="66"/>
      <c r="BS584" s="66"/>
      <c r="BT584" s="66"/>
      <c r="BU584" s="66"/>
      <c r="BV584" s="66"/>
      <c r="BW584" s="66"/>
      <c r="BX584" s="66"/>
      <c r="BY584" s="66"/>
      <c r="BZ584" s="66"/>
      <c r="CA584" s="66"/>
      <c r="CB584" s="66"/>
      <c r="CC584" s="66"/>
      <c r="CD584" s="66"/>
      <c r="CE584" s="66"/>
      <c r="CF584" s="66"/>
      <c r="CG584" s="66"/>
      <c r="CH584" s="66"/>
      <c r="CI584" s="66"/>
      <c r="CJ584" s="66"/>
      <c r="CK584" s="66"/>
      <c r="CL584" s="66"/>
      <c r="CM584" s="66"/>
      <c r="CN584" s="66"/>
      <c r="CO584" s="66"/>
      <c r="CP584" s="66"/>
      <c r="CQ584" s="66"/>
      <c r="CR584" s="66"/>
      <c r="CS584" s="66"/>
      <c r="CT584" s="66"/>
      <c r="CU584" s="66"/>
      <c r="CV584" s="66"/>
      <c r="CW584" s="66"/>
      <c r="CX584" s="66"/>
      <c r="CY584" s="66"/>
      <c r="CZ584" s="66"/>
      <c r="DA584" s="66"/>
      <c r="DB584" s="66"/>
      <c r="DC584" s="66"/>
      <c r="DD584" s="66"/>
      <c r="DE584" s="66"/>
      <c r="DF584" s="66"/>
      <c r="DG584" s="66"/>
      <c r="DH584" s="66"/>
      <c r="DI584" s="66"/>
      <c r="DJ584" s="66"/>
      <c r="DK584" s="66"/>
      <c r="DL584" s="66"/>
      <c r="DM584" s="66"/>
      <c r="DN584" s="66"/>
      <c r="DO584" s="66"/>
      <c r="DP584" s="66"/>
    </row>
    <row r="585" spans="50:120" x14ac:dyDescent="0.25">
      <c r="AX585" s="66"/>
      <c r="AY585" s="66"/>
      <c r="AZ585" s="66"/>
      <c r="BA585" s="66"/>
      <c r="BB585" s="66"/>
      <c r="BC585" s="66"/>
      <c r="BD585" s="66"/>
      <c r="BE585" s="66"/>
      <c r="BF585" s="66"/>
      <c r="BG585" s="66"/>
      <c r="BH585" s="66"/>
      <c r="BI585" s="66"/>
      <c r="BJ585" s="66"/>
      <c r="BK585" s="66"/>
      <c r="BL585" s="66"/>
      <c r="BM585" s="66"/>
      <c r="BN585" s="66"/>
      <c r="BO585" s="66"/>
      <c r="BP585" s="66"/>
      <c r="BQ585" s="66"/>
      <c r="BR585" s="66"/>
      <c r="BS585" s="66"/>
      <c r="BT585" s="66"/>
      <c r="BU585" s="66"/>
      <c r="BV585" s="66"/>
      <c r="BW585" s="66"/>
      <c r="BX585" s="66"/>
      <c r="BY585" s="66"/>
      <c r="BZ585" s="66"/>
      <c r="CA585" s="66"/>
      <c r="CB585" s="66"/>
      <c r="CC585" s="66"/>
      <c r="CD585" s="66"/>
      <c r="CE585" s="66"/>
      <c r="CF585" s="66"/>
      <c r="CG585" s="66"/>
      <c r="CH585" s="66"/>
      <c r="CI585" s="66"/>
      <c r="CJ585" s="66"/>
      <c r="CK585" s="66"/>
      <c r="CL585" s="66"/>
      <c r="CM585" s="66"/>
      <c r="CN585" s="66"/>
      <c r="CO585" s="66"/>
      <c r="CP585" s="66"/>
      <c r="CQ585" s="66"/>
      <c r="CR585" s="66"/>
      <c r="CS585" s="66"/>
      <c r="CT585" s="66"/>
      <c r="CU585" s="66"/>
      <c r="CV585" s="66"/>
      <c r="CW585" s="66"/>
      <c r="CX585" s="66"/>
      <c r="CY585" s="66"/>
      <c r="CZ585" s="66"/>
      <c r="DA585" s="66"/>
      <c r="DB585" s="66"/>
      <c r="DC585" s="66"/>
      <c r="DD585" s="66"/>
      <c r="DE585" s="66"/>
      <c r="DF585" s="66"/>
      <c r="DG585" s="66"/>
      <c r="DH585" s="66"/>
      <c r="DI585" s="66"/>
      <c r="DJ585" s="66"/>
      <c r="DK585" s="66"/>
      <c r="DL585" s="66"/>
      <c r="DM585" s="66"/>
      <c r="DN585" s="66"/>
      <c r="DO585" s="66"/>
      <c r="DP585" s="66"/>
    </row>
    <row r="586" spans="50:120" x14ac:dyDescent="0.25">
      <c r="AX586" s="66"/>
      <c r="AY586" s="66"/>
      <c r="AZ586" s="66"/>
      <c r="BA586" s="66"/>
      <c r="BB586" s="66"/>
      <c r="BC586" s="66"/>
      <c r="BD586" s="66"/>
      <c r="BE586" s="66"/>
      <c r="BF586" s="66"/>
      <c r="BG586" s="66"/>
      <c r="BH586" s="66"/>
      <c r="BI586" s="66"/>
      <c r="BJ586" s="66"/>
      <c r="BK586" s="66"/>
      <c r="BL586" s="66"/>
      <c r="BM586" s="66"/>
      <c r="BN586" s="66"/>
      <c r="BO586" s="66"/>
      <c r="BP586" s="66"/>
      <c r="BQ586" s="66"/>
      <c r="BR586" s="66"/>
      <c r="BS586" s="66"/>
      <c r="BT586" s="66"/>
      <c r="BU586" s="66"/>
      <c r="BV586" s="66"/>
      <c r="BW586" s="66"/>
      <c r="BX586" s="66"/>
      <c r="BY586" s="66"/>
      <c r="BZ586" s="66"/>
      <c r="CA586" s="66"/>
      <c r="CB586" s="66"/>
      <c r="CC586" s="66"/>
      <c r="CD586" s="66"/>
      <c r="CE586" s="66"/>
      <c r="CF586" s="66"/>
      <c r="CG586" s="66"/>
      <c r="CH586" s="66"/>
      <c r="CI586" s="66"/>
      <c r="CJ586" s="66"/>
      <c r="CK586" s="66"/>
      <c r="CL586" s="66"/>
      <c r="CM586" s="66"/>
      <c r="CN586" s="66"/>
      <c r="CO586" s="66"/>
      <c r="CP586" s="66"/>
      <c r="CQ586" s="66"/>
      <c r="CR586" s="66"/>
      <c r="CS586" s="66"/>
      <c r="CT586" s="66"/>
      <c r="CU586" s="66"/>
      <c r="CV586" s="66"/>
      <c r="CW586" s="66"/>
      <c r="CX586" s="66"/>
      <c r="CY586" s="66"/>
      <c r="CZ586" s="66"/>
      <c r="DA586" s="66"/>
      <c r="DB586" s="66"/>
      <c r="DC586" s="66"/>
      <c r="DD586" s="66"/>
      <c r="DE586" s="66"/>
      <c r="DF586" s="66"/>
      <c r="DG586" s="66"/>
      <c r="DH586" s="66"/>
      <c r="DI586" s="66"/>
      <c r="DJ586" s="66"/>
      <c r="DK586" s="66"/>
      <c r="DL586" s="66"/>
      <c r="DM586" s="66"/>
      <c r="DN586" s="66"/>
      <c r="DO586" s="66"/>
      <c r="DP586" s="66"/>
    </row>
    <row r="587" spans="50:120" x14ac:dyDescent="0.25">
      <c r="AX587" s="66"/>
      <c r="AY587" s="66"/>
      <c r="AZ587" s="66"/>
      <c r="BA587" s="66"/>
      <c r="BB587" s="66"/>
      <c r="BC587" s="66"/>
      <c r="BD587" s="66"/>
      <c r="BE587" s="66"/>
      <c r="BF587" s="66"/>
      <c r="BG587" s="66"/>
      <c r="BH587" s="66"/>
      <c r="BI587" s="66"/>
      <c r="BJ587" s="66"/>
      <c r="BK587" s="66"/>
      <c r="BL587" s="66"/>
      <c r="BM587" s="66"/>
      <c r="BN587" s="66"/>
      <c r="BO587" s="66"/>
      <c r="BP587" s="66"/>
      <c r="BQ587" s="66"/>
      <c r="BR587" s="66"/>
      <c r="BS587" s="66"/>
      <c r="BT587" s="66"/>
      <c r="BU587" s="66"/>
      <c r="BV587" s="66"/>
      <c r="BW587" s="66"/>
      <c r="BX587" s="66"/>
      <c r="BY587" s="66"/>
      <c r="BZ587" s="66"/>
      <c r="CA587" s="66"/>
      <c r="CB587" s="66"/>
      <c r="CC587" s="66"/>
      <c r="CD587" s="66"/>
      <c r="CE587" s="66"/>
      <c r="CF587" s="66"/>
      <c r="CG587" s="66"/>
      <c r="CH587" s="66"/>
      <c r="CI587" s="66"/>
      <c r="CJ587" s="66"/>
      <c r="CK587" s="66"/>
      <c r="CL587" s="66"/>
      <c r="CM587" s="66"/>
      <c r="CN587" s="66"/>
      <c r="CO587" s="66"/>
      <c r="CP587" s="66"/>
      <c r="CQ587" s="66"/>
      <c r="CR587" s="66"/>
      <c r="CS587" s="66"/>
      <c r="CT587" s="66"/>
      <c r="CU587" s="66"/>
      <c r="CV587" s="66"/>
      <c r="CW587" s="66"/>
      <c r="CX587" s="66"/>
      <c r="CY587" s="66"/>
      <c r="CZ587" s="66"/>
      <c r="DA587" s="66"/>
      <c r="DB587" s="66"/>
      <c r="DC587" s="66"/>
      <c r="DD587" s="66"/>
      <c r="DE587" s="66"/>
      <c r="DF587" s="66"/>
      <c r="DG587" s="66"/>
      <c r="DH587" s="66"/>
      <c r="DI587" s="66"/>
      <c r="DJ587" s="66"/>
      <c r="DK587" s="66"/>
      <c r="DL587" s="66"/>
      <c r="DM587" s="66"/>
      <c r="DN587" s="66"/>
      <c r="DO587" s="66"/>
      <c r="DP587" s="66"/>
    </row>
    <row r="588" spans="50:120" x14ac:dyDescent="0.25">
      <c r="AX588" s="66"/>
      <c r="AY588" s="66"/>
      <c r="AZ588" s="66"/>
      <c r="BA588" s="66"/>
      <c r="BB588" s="66"/>
      <c r="BC588" s="66"/>
      <c r="BD588" s="66"/>
      <c r="BE588" s="66"/>
      <c r="BF588" s="66"/>
      <c r="BG588" s="66"/>
      <c r="BH588" s="66"/>
      <c r="BI588" s="66"/>
      <c r="BJ588" s="66"/>
      <c r="BK588" s="66"/>
      <c r="BL588" s="66"/>
      <c r="BM588" s="66"/>
      <c r="BN588" s="66"/>
      <c r="BO588" s="66"/>
      <c r="BP588" s="66"/>
      <c r="BQ588" s="66"/>
      <c r="BR588" s="66"/>
      <c r="BS588" s="66"/>
      <c r="BT588" s="66"/>
      <c r="BU588" s="66"/>
      <c r="BV588" s="66"/>
      <c r="BW588" s="66"/>
      <c r="BX588" s="66"/>
      <c r="BY588" s="66"/>
      <c r="BZ588" s="66"/>
      <c r="CA588" s="66"/>
      <c r="CB588" s="66"/>
      <c r="CC588" s="66"/>
      <c r="CD588" s="66"/>
      <c r="CE588" s="66"/>
      <c r="CF588" s="66"/>
      <c r="CG588" s="66"/>
      <c r="CH588" s="66"/>
      <c r="CI588" s="66"/>
      <c r="CJ588" s="66"/>
      <c r="CK588" s="66"/>
      <c r="CL588" s="66"/>
      <c r="CM588" s="66"/>
      <c r="CN588" s="66"/>
      <c r="CO588" s="66"/>
      <c r="CP588" s="66"/>
      <c r="CQ588" s="66"/>
      <c r="CR588" s="66"/>
      <c r="CS588" s="66"/>
      <c r="CT588" s="66"/>
      <c r="CU588" s="66"/>
      <c r="CV588" s="66"/>
      <c r="CW588" s="66"/>
      <c r="CX588" s="66"/>
      <c r="CY588" s="66"/>
      <c r="CZ588" s="66"/>
      <c r="DA588" s="66"/>
      <c r="DB588" s="66"/>
      <c r="DC588" s="66"/>
      <c r="DD588" s="66"/>
      <c r="DE588" s="66"/>
      <c r="DF588" s="66"/>
      <c r="DG588" s="66"/>
      <c r="DH588" s="66"/>
      <c r="DI588" s="66"/>
      <c r="DJ588" s="66"/>
      <c r="DK588" s="66"/>
      <c r="DL588" s="66"/>
      <c r="DM588" s="66"/>
      <c r="DN588" s="66"/>
      <c r="DO588" s="66"/>
      <c r="DP588" s="66"/>
    </row>
    <row r="589" spans="50:120" x14ac:dyDescent="0.25">
      <c r="AX589" s="66"/>
      <c r="AY589" s="66"/>
      <c r="AZ589" s="66"/>
      <c r="BA589" s="66"/>
      <c r="BB589" s="66"/>
      <c r="BC589" s="66"/>
      <c r="BD589" s="66"/>
      <c r="BE589" s="66"/>
      <c r="BF589" s="66"/>
      <c r="BG589" s="66"/>
      <c r="BH589" s="66"/>
      <c r="BI589" s="66"/>
      <c r="BJ589" s="66"/>
      <c r="BK589" s="66"/>
      <c r="BL589" s="66"/>
      <c r="BM589" s="66"/>
      <c r="BN589" s="66"/>
      <c r="BO589" s="66"/>
      <c r="BP589" s="66"/>
      <c r="BQ589" s="66"/>
      <c r="BR589" s="66"/>
      <c r="BS589" s="66"/>
      <c r="BT589" s="66"/>
      <c r="BU589" s="66"/>
      <c r="BV589" s="66"/>
      <c r="BW589" s="66"/>
      <c r="BX589" s="66"/>
      <c r="BY589" s="66"/>
      <c r="BZ589" s="66"/>
      <c r="CA589" s="66"/>
      <c r="CB589" s="66"/>
      <c r="CC589" s="66"/>
      <c r="CD589" s="66"/>
      <c r="CE589" s="66"/>
      <c r="CF589" s="66"/>
      <c r="CG589" s="66"/>
      <c r="CH589" s="66"/>
      <c r="CI589" s="66"/>
      <c r="CJ589" s="66"/>
      <c r="CK589" s="66"/>
      <c r="CL589" s="66"/>
      <c r="CM589" s="66"/>
      <c r="CN589" s="66"/>
      <c r="CO589" s="66"/>
      <c r="CP589" s="66"/>
      <c r="CQ589" s="66"/>
      <c r="CR589" s="66"/>
      <c r="CS589" s="66"/>
      <c r="CT589" s="66"/>
      <c r="CU589" s="66"/>
      <c r="CV589" s="66"/>
      <c r="CW589" s="66"/>
      <c r="CX589" s="66"/>
      <c r="CY589" s="66"/>
      <c r="CZ589" s="66"/>
      <c r="DA589" s="66"/>
      <c r="DB589" s="66"/>
      <c r="DC589" s="66"/>
      <c r="DD589" s="66"/>
      <c r="DE589" s="66"/>
      <c r="DF589" s="66"/>
      <c r="DG589" s="66"/>
      <c r="DH589" s="66"/>
      <c r="DI589" s="66"/>
      <c r="DJ589" s="66"/>
      <c r="DK589" s="66"/>
      <c r="DL589" s="66"/>
      <c r="DM589" s="66"/>
      <c r="DN589" s="66"/>
      <c r="DO589" s="66"/>
      <c r="DP589" s="66"/>
    </row>
    <row r="590" spans="50:120" x14ac:dyDescent="0.25">
      <c r="AX590" s="66"/>
      <c r="AY590" s="66"/>
      <c r="AZ590" s="66"/>
      <c r="BA590" s="66"/>
      <c r="BB590" s="66"/>
      <c r="BC590" s="66"/>
      <c r="BD590" s="66"/>
      <c r="BE590" s="66"/>
      <c r="BF590" s="66"/>
      <c r="BG590" s="66"/>
      <c r="BH590" s="66"/>
      <c r="BI590" s="66"/>
      <c r="BJ590" s="66"/>
      <c r="BK590" s="66"/>
      <c r="BL590" s="66"/>
      <c r="BM590" s="66"/>
      <c r="BN590" s="66"/>
      <c r="BO590" s="66"/>
      <c r="BP590" s="66"/>
      <c r="BQ590" s="66"/>
      <c r="BR590" s="66"/>
      <c r="BS590" s="66"/>
      <c r="BT590" s="66"/>
      <c r="BU590" s="66"/>
      <c r="BV590" s="66"/>
      <c r="BW590" s="66"/>
      <c r="BX590" s="66"/>
      <c r="BY590" s="66"/>
      <c r="BZ590" s="66"/>
      <c r="CA590" s="66"/>
      <c r="CB590" s="66"/>
      <c r="CC590" s="66"/>
      <c r="CD590" s="66"/>
      <c r="CE590" s="66"/>
      <c r="CF590" s="66"/>
      <c r="CG590" s="66"/>
      <c r="CH590" s="66"/>
      <c r="CI590" s="66"/>
      <c r="CJ590" s="66"/>
      <c r="CK590" s="66"/>
      <c r="CL590" s="66"/>
      <c r="CM590" s="66"/>
      <c r="CN590" s="66"/>
      <c r="CO590" s="66"/>
      <c r="CP590" s="66"/>
      <c r="CQ590" s="66"/>
      <c r="CR590" s="66"/>
      <c r="CS590" s="66"/>
      <c r="CT590" s="66"/>
      <c r="CU590" s="66"/>
      <c r="CV590" s="66"/>
      <c r="CW590" s="66"/>
      <c r="CX590" s="66"/>
      <c r="CY590" s="66"/>
      <c r="CZ590" s="66"/>
      <c r="DA590" s="66"/>
      <c r="DB590" s="66"/>
      <c r="DC590" s="66"/>
      <c r="DD590" s="66"/>
      <c r="DE590" s="66"/>
      <c r="DF590" s="66"/>
      <c r="DG590" s="66"/>
      <c r="DH590" s="66"/>
      <c r="DI590" s="66"/>
      <c r="DJ590" s="66"/>
      <c r="DK590" s="66"/>
      <c r="DL590" s="66"/>
      <c r="DM590" s="66"/>
      <c r="DN590" s="66"/>
      <c r="DO590" s="66"/>
      <c r="DP590" s="66"/>
    </row>
    <row r="591" spans="50:120" x14ac:dyDescent="0.25">
      <c r="AX591" s="66"/>
      <c r="AY591" s="66"/>
      <c r="AZ591" s="66"/>
      <c r="BA591" s="66"/>
      <c r="BB591" s="66"/>
      <c r="BC591" s="66"/>
      <c r="BD591" s="66"/>
      <c r="BE591" s="66"/>
      <c r="BF591" s="66"/>
      <c r="BG591" s="66"/>
      <c r="BH591" s="66"/>
      <c r="BI591" s="66"/>
      <c r="BJ591" s="66"/>
      <c r="BK591" s="66"/>
      <c r="BL591" s="66"/>
      <c r="BM591" s="66"/>
      <c r="BN591" s="66"/>
      <c r="BO591" s="66"/>
      <c r="BP591" s="66"/>
      <c r="BQ591" s="66"/>
      <c r="BR591" s="66"/>
      <c r="BS591" s="66"/>
      <c r="BT591" s="66"/>
      <c r="BU591" s="66"/>
      <c r="BV591" s="66"/>
      <c r="BW591" s="66"/>
      <c r="BX591" s="66"/>
      <c r="BY591" s="66"/>
      <c r="BZ591" s="66"/>
      <c r="CA591" s="66"/>
      <c r="CB591" s="66"/>
      <c r="CC591" s="66"/>
      <c r="CD591" s="66"/>
      <c r="CE591" s="66"/>
      <c r="CF591" s="66"/>
      <c r="CG591" s="66"/>
      <c r="CH591" s="66"/>
      <c r="CI591" s="66"/>
      <c r="CJ591" s="66"/>
      <c r="CK591" s="66"/>
      <c r="CL591" s="66"/>
      <c r="CM591" s="66"/>
      <c r="CN591" s="66"/>
      <c r="CO591" s="66"/>
      <c r="CP591" s="66"/>
      <c r="CQ591" s="66"/>
      <c r="CR591" s="66"/>
      <c r="CS591" s="66"/>
      <c r="CT591" s="66"/>
      <c r="CU591" s="66"/>
      <c r="CV591" s="66"/>
      <c r="CW591" s="66"/>
      <c r="CX591" s="66"/>
      <c r="CY591" s="66"/>
      <c r="CZ591" s="66"/>
      <c r="DA591" s="66"/>
      <c r="DB591" s="66"/>
      <c r="DC591" s="66"/>
      <c r="DD591" s="66"/>
      <c r="DE591" s="66"/>
      <c r="DF591" s="66"/>
      <c r="DG591" s="66"/>
      <c r="DH591" s="66"/>
      <c r="DI591" s="66"/>
      <c r="DJ591" s="66"/>
      <c r="DK591" s="66"/>
      <c r="DL591" s="66"/>
      <c r="DM591" s="66"/>
      <c r="DN591" s="66"/>
      <c r="DO591" s="66"/>
      <c r="DP591" s="66"/>
    </row>
    <row r="592" spans="50:120" x14ac:dyDescent="0.25">
      <c r="AX592" s="66"/>
      <c r="AY592" s="66"/>
      <c r="AZ592" s="66"/>
      <c r="BA592" s="66"/>
      <c r="BB592" s="66"/>
      <c r="BC592" s="66"/>
      <c r="BD592" s="66"/>
      <c r="BE592" s="66"/>
      <c r="BF592" s="66"/>
      <c r="BG592" s="66"/>
      <c r="BH592" s="66"/>
      <c r="BI592" s="66"/>
      <c r="BJ592" s="66"/>
      <c r="BK592" s="66"/>
      <c r="BL592" s="66"/>
      <c r="BM592" s="66"/>
      <c r="BN592" s="66"/>
      <c r="BO592" s="66"/>
      <c r="BP592" s="66"/>
      <c r="BQ592" s="66"/>
      <c r="BR592" s="66"/>
      <c r="BS592" s="66"/>
      <c r="BT592" s="66"/>
      <c r="BU592" s="66"/>
      <c r="BV592" s="66"/>
      <c r="BW592" s="66"/>
      <c r="BX592" s="66"/>
      <c r="BY592" s="66"/>
      <c r="BZ592" s="66"/>
      <c r="CA592" s="66"/>
      <c r="CB592" s="66"/>
      <c r="CC592" s="66"/>
      <c r="CD592" s="66"/>
      <c r="CE592" s="66"/>
      <c r="CF592" s="66"/>
      <c r="CG592" s="66"/>
      <c r="CH592" s="66"/>
      <c r="CI592" s="66"/>
      <c r="CJ592" s="66"/>
      <c r="CK592" s="66"/>
      <c r="CL592" s="66"/>
      <c r="CM592" s="66"/>
      <c r="CN592" s="66"/>
      <c r="CO592" s="66"/>
      <c r="CP592" s="66"/>
      <c r="CQ592" s="66"/>
      <c r="CR592" s="66"/>
      <c r="CS592" s="66"/>
      <c r="CT592" s="66"/>
      <c r="CU592" s="66"/>
      <c r="CV592" s="66"/>
      <c r="CW592" s="66"/>
      <c r="CX592" s="66"/>
      <c r="CY592" s="66"/>
      <c r="CZ592" s="66"/>
      <c r="DA592" s="66"/>
      <c r="DB592" s="66"/>
      <c r="DC592" s="66"/>
      <c r="DD592" s="66"/>
      <c r="DE592" s="66"/>
      <c r="DF592" s="66"/>
      <c r="DG592" s="66"/>
      <c r="DH592" s="66"/>
      <c r="DI592" s="66"/>
      <c r="DJ592" s="66"/>
      <c r="DK592" s="66"/>
      <c r="DL592" s="66"/>
      <c r="DM592" s="66"/>
      <c r="DN592" s="66"/>
      <c r="DO592" s="66"/>
      <c r="DP592" s="66"/>
    </row>
    <row r="593" spans="50:120" x14ac:dyDescent="0.25">
      <c r="AX593" s="66"/>
      <c r="AY593" s="66"/>
      <c r="AZ593" s="66"/>
      <c r="BA593" s="66"/>
      <c r="BB593" s="66"/>
      <c r="BC593" s="66"/>
      <c r="BD593" s="66"/>
      <c r="BE593" s="66"/>
      <c r="BF593" s="66"/>
      <c r="BG593" s="66"/>
      <c r="BH593" s="66"/>
      <c r="BI593" s="66"/>
      <c r="BJ593" s="66"/>
      <c r="BK593" s="66"/>
      <c r="BL593" s="66"/>
      <c r="BM593" s="66"/>
      <c r="BN593" s="66"/>
      <c r="BO593" s="66"/>
      <c r="BP593" s="66"/>
      <c r="BQ593" s="66"/>
      <c r="BR593" s="66"/>
      <c r="BS593" s="66"/>
      <c r="BT593" s="66"/>
      <c r="BU593" s="66"/>
      <c r="BV593" s="66"/>
      <c r="BW593" s="66"/>
      <c r="BX593" s="66"/>
      <c r="BY593" s="66"/>
      <c r="BZ593" s="66"/>
      <c r="CA593" s="66"/>
      <c r="CB593" s="66"/>
      <c r="CC593" s="66"/>
      <c r="CD593" s="66"/>
      <c r="CE593" s="66"/>
      <c r="CF593" s="66"/>
      <c r="CG593" s="66"/>
      <c r="CH593" s="66"/>
      <c r="CI593" s="66"/>
      <c r="CJ593" s="66"/>
      <c r="CK593" s="66"/>
      <c r="CL593" s="66"/>
      <c r="CM593" s="66"/>
      <c r="CN593" s="66"/>
      <c r="CO593" s="66"/>
      <c r="CP593" s="66"/>
      <c r="CQ593" s="66"/>
      <c r="CR593" s="66"/>
      <c r="CS593" s="66"/>
      <c r="CT593" s="66"/>
      <c r="CU593" s="66"/>
      <c r="CV593" s="66"/>
      <c r="CW593" s="66"/>
      <c r="CX593" s="66"/>
      <c r="CY593" s="66"/>
      <c r="CZ593" s="66"/>
      <c r="DA593" s="66"/>
      <c r="DB593" s="66"/>
      <c r="DC593" s="66"/>
      <c r="DD593" s="66"/>
      <c r="DE593" s="66"/>
      <c r="DF593" s="66"/>
      <c r="DG593" s="66"/>
      <c r="DH593" s="66"/>
      <c r="DI593" s="66"/>
      <c r="DJ593" s="66"/>
      <c r="DK593" s="66"/>
      <c r="DL593" s="66"/>
      <c r="DM593" s="66"/>
      <c r="DN593" s="66"/>
      <c r="DO593" s="66"/>
      <c r="DP593" s="66"/>
    </row>
    <row r="594" spans="50:120" x14ac:dyDescent="0.25">
      <c r="AX594" s="66"/>
      <c r="AY594" s="66"/>
      <c r="AZ594" s="66"/>
      <c r="BA594" s="66"/>
      <c r="BB594" s="66"/>
      <c r="BC594" s="66"/>
      <c r="BD594" s="66"/>
      <c r="BE594" s="66"/>
      <c r="BF594" s="66"/>
      <c r="BG594" s="66"/>
      <c r="BH594" s="66"/>
      <c r="BI594" s="66"/>
      <c r="BJ594" s="66"/>
      <c r="BK594" s="66"/>
      <c r="BL594" s="66"/>
      <c r="BM594" s="66"/>
      <c r="BN594" s="66"/>
      <c r="BO594" s="66"/>
      <c r="BP594" s="66"/>
      <c r="BQ594" s="66"/>
      <c r="BR594" s="66"/>
      <c r="BS594" s="66"/>
      <c r="BT594" s="66"/>
      <c r="BU594" s="66"/>
      <c r="BV594" s="66"/>
      <c r="BW594" s="66"/>
      <c r="BX594" s="66"/>
      <c r="BY594" s="66"/>
      <c r="BZ594" s="66"/>
      <c r="CA594" s="66"/>
      <c r="CB594" s="66"/>
      <c r="CC594" s="66"/>
      <c r="CD594" s="66"/>
      <c r="CE594" s="66"/>
      <c r="CF594" s="66"/>
      <c r="CG594" s="66"/>
      <c r="CH594" s="66"/>
      <c r="CI594" s="66"/>
      <c r="CJ594" s="66"/>
      <c r="CK594" s="66"/>
      <c r="CL594" s="66"/>
      <c r="CM594" s="66"/>
      <c r="CN594" s="66"/>
      <c r="CO594" s="66"/>
      <c r="CP594" s="66"/>
      <c r="CQ594" s="66"/>
      <c r="CR594" s="66"/>
      <c r="CS594" s="66"/>
      <c r="CT594" s="66"/>
      <c r="CU594" s="66"/>
      <c r="CV594" s="66"/>
      <c r="CW594" s="66"/>
      <c r="CX594" s="66"/>
      <c r="CY594" s="66"/>
      <c r="CZ594" s="66"/>
      <c r="DA594" s="66"/>
      <c r="DB594" s="66"/>
      <c r="DC594" s="66"/>
      <c r="DD594" s="66"/>
      <c r="DE594" s="66"/>
      <c r="DF594" s="66"/>
      <c r="DG594" s="66"/>
      <c r="DH594" s="66"/>
      <c r="DI594" s="66"/>
      <c r="DJ594" s="66"/>
      <c r="DK594" s="66"/>
      <c r="DL594" s="66"/>
      <c r="DM594" s="66"/>
      <c r="DN594" s="66"/>
      <c r="DO594" s="66"/>
      <c r="DP594" s="66"/>
    </row>
    <row r="595" spans="50:120" x14ac:dyDescent="0.25">
      <c r="AX595" s="66"/>
      <c r="AY595" s="66"/>
      <c r="AZ595" s="66"/>
      <c r="BA595" s="66"/>
      <c r="BB595" s="66"/>
      <c r="BC595" s="66"/>
      <c r="BD595" s="66"/>
      <c r="BE595" s="66"/>
      <c r="BF595" s="66"/>
      <c r="BG595" s="66"/>
      <c r="BH595" s="66"/>
      <c r="BI595" s="66"/>
      <c r="BJ595" s="66"/>
      <c r="BK595" s="66"/>
      <c r="BL595" s="66"/>
      <c r="BM595" s="66"/>
      <c r="BN595" s="66"/>
      <c r="BO595" s="66"/>
      <c r="BP595" s="66"/>
      <c r="BQ595" s="66"/>
      <c r="BR595" s="66"/>
      <c r="BS595" s="66"/>
      <c r="BT595" s="66"/>
      <c r="BU595" s="66"/>
      <c r="BV595" s="66"/>
      <c r="BW595" s="66"/>
      <c r="BX595" s="66"/>
      <c r="BY595" s="66"/>
      <c r="BZ595" s="66"/>
      <c r="CA595" s="66"/>
      <c r="CB595" s="66"/>
      <c r="CC595" s="66"/>
      <c r="CD595" s="66"/>
      <c r="CE595" s="66"/>
      <c r="CF595" s="66"/>
      <c r="CG595" s="66"/>
      <c r="CH595" s="66"/>
      <c r="CI595" s="66"/>
      <c r="CJ595" s="66"/>
      <c r="CK595" s="66"/>
      <c r="CL595" s="66"/>
      <c r="CM595" s="66"/>
      <c r="CN595" s="66"/>
      <c r="CO595" s="66"/>
      <c r="CP595" s="66"/>
      <c r="CQ595" s="66"/>
      <c r="CR595" s="66"/>
      <c r="CS595" s="66"/>
      <c r="CT595" s="66"/>
      <c r="CU595" s="66"/>
      <c r="CV595" s="66"/>
      <c r="CW595" s="66"/>
      <c r="CX595" s="66"/>
      <c r="CY595" s="66"/>
      <c r="CZ595" s="66"/>
      <c r="DA595" s="66"/>
      <c r="DB595" s="66"/>
      <c r="DC595" s="66"/>
      <c r="DD595" s="66"/>
      <c r="DE595" s="66"/>
      <c r="DF595" s="66"/>
      <c r="DG595" s="66"/>
      <c r="DH595" s="66"/>
      <c r="DI595" s="66"/>
      <c r="DJ595" s="66"/>
      <c r="DK595" s="66"/>
      <c r="DL595" s="66"/>
      <c r="DM595" s="66"/>
      <c r="DN595" s="66"/>
      <c r="DO595" s="66"/>
      <c r="DP595" s="66"/>
    </row>
    <row r="596" spans="50:120" x14ac:dyDescent="0.25">
      <c r="AX596" s="66"/>
      <c r="AY596" s="66"/>
      <c r="AZ596" s="66"/>
      <c r="BA596" s="66"/>
      <c r="BB596" s="66"/>
      <c r="BC596" s="66"/>
      <c r="BD596" s="66"/>
      <c r="BE596" s="66"/>
      <c r="BF596" s="66"/>
      <c r="BG596" s="66"/>
      <c r="BH596" s="66"/>
      <c r="BI596" s="66"/>
      <c r="BJ596" s="66"/>
      <c r="BK596" s="66"/>
      <c r="BL596" s="66"/>
      <c r="BM596" s="66"/>
      <c r="BN596" s="66"/>
      <c r="BO596" s="66"/>
      <c r="BP596" s="66"/>
      <c r="BQ596" s="66"/>
      <c r="BR596" s="66"/>
      <c r="BS596" s="66"/>
      <c r="BT596" s="66"/>
      <c r="BU596" s="66"/>
      <c r="BV596" s="66"/>
      <c r="BW596" s="66"/>
      <c r="BX596" s="66"/>
      <c r="BY596" s="66"/>
      <c r="BZ596" s="66"/>
      <c r="CA596" s="66"/>
      <c r="CB596" s="66"/>
      <c r="CC596" s="66"/>
      <c r="CD596" s="66"/>
      <c r="CE596" s="66"/>
      <c r="CF596" s="66"/>
      <c r="CG596" s="66"/>
      <c r="CH596" s="66"/>
      <c r="CI596" s="66"/>
      <c r="CJ596" s="66"/>
      <c r="CK596" s="66"/>
      <c r="CL596" s="66"/>
      <c r="CM596" s="66"/>
      <c r="CN596" s="66"/>
      <c r="CO596" s="66"/>
      <c r="CP596" s="66"/>
      <c r="CQ596" s="66"/>
      <c r="CR596" s="66"/>
      <c r="CS596" s="66"/>
      <c r="CT596" s="66"/>
      <c r="CU596" s="66"/>
      <c r="CV596" s="66"/>
      <c r="CW596" s="66"/>
      <c r="CX596" s="66"/>
      <c r="CY596" s="66"/>
      <c r="CZ596" s="66"/>
      <c r="DA596" s="66"/>
      <c r="DB596" s="66"/>
      <c r="DC596" s="66"/>
      <c r="DD596" s="66"/>
      <c r="DE596" s="66"/>
      <c r="DF596" s="66"/>
      <c r="DG596" s="66"/>
      <c r="DH596" s="66"/>
      <c r="DI596" s="66"/>
      <c r="DJ596" s="66"/>
      <c r="DK596" s="66"/>
      <c r="DL596" s="66"/>
      <c r="DM596" s="66"/>
      <c r="DN596" s="66"/>
      <c r="DO596" s="66"/>
      <c r="DP596" s="66"/>
    </row>
    <row r="597" spans="50:120" x14ac:dyDescent="0.25">
      <c r="AX597" s="66"/>
      <c r="AY597" s="66"/>
      <c r="AZ597" s="66"/>
      <c r="BA597" s="66"/>
      <c r="BB597" s="66"/>
      <c r="BC597" s="66"/>
      <c r="BD597" s="66"/>
      <c r="BE597" s="66"/>
      <c r="BF597" s="66"/>
      <c r="BG597" s="66"/>
      <c r="BH597" s="66"/>
      <c r="BI597" s="66"/>
      <c r="BJ597" s="66"/>
      <c r="BK597" s="66"/>
      <c r="BL597" s="66"/>
      <c r="BM597" s="66"/>
      <c r="BN597" s="66"/>
      <c r="BO597" s="66"/>
      <c r="BP597" s="66"/>
      <c r="BQ597" s="66"/>
      <c r="BR597" s="66"/>
      <c r="BS597" s="66"/>
      <c r="BT597" s="66"/>
      <c r="BU597" s="66"/>
      <c r="BV597" s="66"/>
      <c r="BW597" s="66"/>
      <c r="BX597" s="66"/>
      <c r="BY597" s="66"/>
      <c r="BZ597" s="66"/>
      <c r="CA597" s="66"/>
      <c r="CB597" s="66"/>
      <c r="CC597" s="66"/>
      <c r="CD597" s="66"/>
      <c r="CE597" s="66"/>
      <c r="CF597" s="66"/>
      <c r="CG597" s="66"/>
      <c r="CH597" s="66"/>
      <c r="CI597" s="66"/>
      <c r="CJ597" s="66"/>
      <c r="CK597" s="66"/>
      <c r="CL597" s="66"/>
      <c r="CM597" s="66"/>
      <c r="CN597" s="66"/>
      <c r="CO597" s="66"/>
      <c r="CP597" s="66"/>
      <c r="CQ597" s="66"/>
      <c r="CR597" s="66"/>
      <c r="CS597" s="66"/>
      <c r="CT597" s="66"/>
      <c r="CU597" s="66"/>
      <c r="CV597" s="66"/>
      <c r="CW597" s="66"/>
      <c r="CX597" s="66"/>
      <c r="CY597" s="66"/>
      <c r="CZ597" s="66"/>
      <c r="DA597" s="66"/>
      <c r="DB597" s="66"/>
      <c r="DC597" s="66"/>
      <c r="DD597" s="66"/>
      <c r="DE597" s="66"/>
      <c r="DF597" s="66"/>
      <c r="DG597" s="66"/>
      <c r="DH597" s="66"/>
      <c r="DI597" s="66"/>
      <c r="DJ597" s="66"/>
      <c r="DK597" s="66"/>
      <c r="DL597" s="66"/>
      <c r="DM597" s="66"/>
      <c r="DN597" s="66"/>
      <c r="DO597" s="66"/>
      <c r="DP597" s="66"/>
    </row>
    <row r="598" spans="50:120" x14ac:dyDescent="0.25">
      <c r="AX598" s="66"/>
      <c r="AY598" s="66"/>
      <c r="AZ598" s="66"/>
      <c r="BA598" s="66"/>
      <c r="BB598" s="66"/>
      <c r="BC598" s="66"/>
      <c r="BD598" s="66"/>
      <c r="BE598" s="66"/>
      <c r="BF598" s="66"/>
      <c r="BG598" s="66"/>
      <c r="BH598" s="66"/>
      <c r="BI598" s="66"/>
      <c r="BJ598" s="66"/>
      <c r="BK598" s="66"/>
      <c r="BL598" s="66"/>
      <c r="BM598" s="66"/>
      <c r="BN598" s="66"/>
      <c r="BO598" s="66"/>
      <c r="BP598" s="66"/>
      <c r="BQ598" s="66"/>
      <c r="BR598" s="66"/>
      <c r="BS598" s="66"/>
      <c r="BT598" s="66"/>
      <c r="BU598" s="66"/>
      <c r="BV598" s="66"/>
      <c r="BW598" s="66"/>
      <c r="BX598" s="66"/>
      <c r="BY598" s="66"/>
      <c r="BZ598" s="66"/>
      <c r="CA598" s="66"/>
      <c r="CB598" s="66"/>
      <c r="CC598" s="66"/>
      <c r="CD598" s="66"/>
      <c r="CE598" s="66"/>
      <c r="CF598" s="66"/>
      <c r="CG598" s="66"/>
      <c r="CH598" s="66"/>
      <c r="CI598" s="66"/>
      <c r="CJ598" s="66"/>
      <c r="CK598" s="66"/>
      <c r="CL598" s="66"/>
      <c r="CM598" s="66"/>
      <c r="CN598" s="66"/>
      <c r="CO598" s="66"/>
      <c r="CP598" s="66"/>
      <c r="CQ598" s="66"/>
      <c r="CR598" s="66"/>
      <c r="CS598" s="66"/>
      <c r="CT598" s="66"/>
      <c r="CU598" s="66"/>
      <c r="CV598" s="66"/>
      <c r="CW598" s="66"/>
      <c r="CX598" s="66"/>
      <c r="CY598" s="66"/>
      <c r="CZ598" s="66"/>
      <c r="DA598" s="66"/>
      <c r="DB598" s="66"/>
      <c r="DC598" s="66"/>
      <c r="DD598" s="66"/>
      <c r="DE598" s="66"/>
      <c r="DF598" s="66"/>
      <c r="DG598" s="66"/>
      <c r="DH598" s="66"/>
      <c r="DI598" s="66"/>
      <c r="DJ598" s="66"/>
      <c r="DK598" s="66"/>
      <c r="DL598" s="66"/>
      <c r="DM598" s="66"/>
      <c r="DN598" s="66"/>
      <c r="DO598" s="66"/>
      <c r="DP598" s="66"/>
    </row>
    <row r="599" spans="50:120" x14ac:dyDescent="0.25">
      <c r="AX599" s="66"/>
      <c r="AY599" s="66"/>
      <c r="AZ599" s="66"/>
      <c r="BA599" s="66"/>
      <c r="BB599" s="66"/>
      <c r="BC599" s="66"/>
      <c r="BD599" s="66"/>
      <c r="BE599" s="66"/>
      <c r="BF599" s="66"/>
      <c r="BG599" s="66"/>
      <c r="BH599" s="66"/>
      <c r="BI599" s="66"/>
      <c r="BJ599" s="66"/>
      <c r="BK599" s="66"/>
      <c r="BL599" s="66"/>
      <c r="BM599" s="66"/>
      <c r="BN599" s="66"/>
      <c r="BO599" s="66"/>
      <c r="BP599" s="66"/>
      <c r="BQ599" s="66"/>
      <c r="BR599" s="66"/>
      <c r="BS599" s="66"/>
      <c r="BT599" s="66"/>
      <c r="BU599" s="66"/>
      <c r="BV599" s="66"/>
      <c r="BW599" s="66"/>
      <c r="BX599" s="66"/>
      <c r="BY599" s="66"/>
      <c r="BZ599" s="66"/>
      <c r="CA599" s="66"/>
      <c r="CB599" s="66"/>
      <c r="CC599" s="66"/>
      <c r="CD599" s="66"/>
      <c r="CE599" s="66"/>
      <c r="CF599" s="66"/>
      <c r="CG599" s="66"/>
      <c r="CH599" s="66"/>
      <c r="CI599" s="66"/>
      <c r="CJ599" s="66"/>
      <c r="CK599" s="66"/>
      <c r="CL599" s="66"/>
      <c r="CM599" s="66"/>
      <c r="CN599" s="66"/>
      <c r="CO599" s="66"/>
      <c r="CP599" s="66"/>
      <c r="CQ599" s="66"/>
      <c r="CR599" s="66"/>
      <c r="CS599" s="66"/>
      <c r="CT599" s="66"/>
      <c r="CU599" s="66"/>
      <c r="CV599" s="66"/>
      <c r="CW599" s="66"/>
      <c r="CX599" s="66"/>
      <c r="CY599" s="66"/>
      <c r="CZ599" s="66"/>
      <c r="DA599" s="66"/>
      <c r="DB599" s="66"/>
      <c r="DC599" s="66"/>
      <c r="DD599" s="66"/>
      <c r="DE599" s="66"/>
      <c r="DF599" s="66"/>
      <c r="DG599" s="66"/>
      <c r="DH599" s="66"/>
      <c r="DI599" s="66"/>
      <c r="DJ599" s="66"/>
      <c r="DK599" s="66"/>
      <c r="DL599" s="66"/>
      <c r="DM599" s="66"/>
      <c r="DN599" s="66"/>
      <c r="DO599" s="66"/>
      <c r="DP599" s="66"/>
    </row>
    <row r="600" spans="50:120" x14ac:dyDescent="0.25">
      <c r="AX600" s="66"/>
      <c r="AY600" s="66"/>
      <c r="AZ600" s="66"/>
      <c r="BA600" s="66"/>
      <c r="BB600" s="66"/>
      <c r="BC600" s="66"/>
      <c r="BD600" s="66"/>
      <c r="BE600" s="66"/>
      <c r="BF600" s="66"/>
      <c r="BG600" s="66"/>
      <c r="BH600" s="66"/>
      <c r="BI600" s="66"/>
      <c r="BJ600" s="66"/>
      <c r="BK600" s="66"/>
      <c r="BL600" s="66"/>
      <c r="BM600" s="66"/>
      <c r="BN600" s="66"/>
      <c r="BO600" s="66"/>
      <c r="BP600" s="66"/>
      <c r="BQ600" s="66"/>
      <c r="BR600" s="66"/>
      <c r="BS600" s="66"/>
      <c r="BT600" s="66"/>
      <c r="BU600" s="66"/>
      <c r="BV600" s="66"/>
      <c r="BW600" s="66"/>
      <c r="BX600" s="66"/>
      <c r="BY600" s="66"/>
      <c r="BZ600" s="66"/>
      <c r="CA600" s="66"/>
      <c r="CB600" s="66"/>
      <c r="CC600" s="66"/>
      <c r="CD600" s="66"/>
      <c r="CE600" s="66"/>
      <c r="CF600" s="66"/>
      <c r="CG600" s="66"/>
      <c r="CH600" s="66"/>
      <c r="CI600" s="66"/>
      <c r="CJ600" s="66"/>
      <c r="CK600" s="66"/>
      <c r="CL600" s="66"/>
      <c r="CM600" s="66"/>
      <c r="CN600" s="66"/>
      <c r="CO600" s="66"/>
      <c r="CP600" s="66"/>
      <c r="CQ600" s="66"/>
      <c r="CR600" s="66"/>
      <c r="CS600" s="66"/>
      <c r="CT600" s="66"/>
      <c r="CU600" s="66"/>
      <c r="CV600" s="66"/>
      <c r="CW600" s="66"/>
      <c r="CX600" s="66"/>
      <c r="CY600" s="66"/>
      <c r="CZ600" s="66"/>
      <c r="DA600" s="66"/>
      <c r="DB600" s="66"/>
      <c r="DC600" s="66"/>
      <c r="DD600" s="66"/>
      <c r="DE600" s="66"/>
      <c r="DF600" s="66"/>
      <c r="DG600" s="66"/>
      <c r="DH600" s="66"/>
      <c r="DI600" s="66"/>
      <c r="DJ600" s="66"/>
      <c r="DK600" s="66"/>
      <c r="DL600" s="66"/>
      <c r="DM600" s="66"/>
      <c r="DN600" s="66"/>
      <c r="DO600" s="66"/>
      <c r="DP600" s="66"/>
    </row>
    <row r="601" spans="50:120" x14ac:dyDescent="0.25">
      <c r="AX601" s="66"/>
      <c r="AY601" s="66"/>
      <c r="AZ601" s="66"/>
      <c r="BA601" s="66"/>
      <c r="BB601" s="66"/>
      <c r="BC601" s="66"/>
      <c r="BD601" s="66"/>
      <c r="BE601" s="66"/>
      <c r="BF601" s="66"/>
      <c r="BG601" s="66"/>
      <c r="BH601" s="66"/>
      <c r="BI601" s="66"/>
      <c r="BJ601" s="66"/>
      <c r="BK601" s="66"/>
      <c r="BL601" s="66"/>
      <c r="BM601" s="66"/>
      <c r="BN601" s="66"/>
      <c r="BO601" s="66"/>
      <c r="BP601" s="66"/>
      <c r="BQ601" s="66"/>
      <c r="BR601" s="66"/>
      <c r="BS601" s="66"/>
      <c r="BT601" s="66"/>
      <c r="BU601" s="66"/>
      <c r="BV601" s="66"/>
      <c r="BW601" s="66"/>
      <c r="BX601" s="66"/>
      <c r="BY601" s="66"/>
      <c r="BZ601" s="66"/>
      <c r="CA601" s="66"/>
      <c r="CB601" s="66"/>
      <c r="CC601" s="66"/>
      <c r="CD601" s="66"/>
      <c r="CE601" s="66"/>
      <c r="CF601" s="66"/>
      <c r="CG601" s="66"/>
      <c r="CH601" s="66"/>
      <c r="CI601" s="66"/>
      <c r="CJ601" s="66"/>
      <c r="CK601" s="66"/>
      <c r="CL601" s="66"/>
      <c r="CM601" s="66"/>
      <c r="CN601" s="66"/>
      <c r="CO601" s="66"/>
      <c r="CP601" s="66"/>
      <c r="CQ601" s="66"/>
      <c r="CR601" s="66"/>
      <c r="CS601" s="66"/>
      <c r="CT601" s="66"/>
      <c r="CU601" s="66"/>
      <c r="CV601" s="66"/>
      <c r="CW601" s="66"/>
      <c r="CX601" s="66"/>
      <c r="CY601" s="66"/>
      <c r="CZ601" s="66"/>
      <c r="DA601" s="66"/>
      <c r="DB601" s="66"/>
      <c r="DC601" s="66"/>
      <c r="DD601" s="66"/>
      <c r="DE601" s="66"/>
      <c r="DF601" s="66"/>
      <c r="DG601" s="66"/>
      <c r="DH601" s="66"/>
      <c r="DI601" s="66"/>
      <c r="DJ601" s="66"/>
      <c r="DK601" s="66"/>
      <c r="DL601" s="66"/>
      <c r="DM601" s="66"/>
      <c r="DN601" s="66"/>
      <c r="DO601" s="66"/>
      <c r="DP601" s="66"/>
    </row>
    <row r="602" spans="50:120" x14ac:dyDescent="0.25">
      <c r="AX602" s="66"/>
      <c r="AY602" s="66"/>
      <c r="AZ602" s="66"/>
      <c r="BA602" s="66"/>
      <c r="BB602" s="66"/>
      <c r="BC602" s="66"/>
      <c r="BD602" s="66"/>
      <c r="BE602" s="66"/>
      <c r="BF602" s="66"/>
      <c r="BG602" s="66"/>
      <c r="BH602" s="66"/>
      <c r="BI602" s="66"/>
      <c r="BJ602" s="66"/>
      <c r="BK602" s="66"/>
      <c r="BL602" s="66"/>
      <c r="BM602" s="66"/>
      <c r="BN602" s="66"/>
      <c r="BO602" s="66"/>
      <c r="BP602" s="66"/>
      <c r="BQ602" s="66"/>
      <c r="BR602" s="66"/>
      <c r="BS602" s="66"/>
      <c r="BT602" s="66"/>
      <c r="BU602" s="66"/>
      <c r="BV602" s="66"/>
      <c r="BW602" s="66"/>
      <c r="BX602" s="66"/>
      <c r="BY602" s="66"/>
      <c r="BZ602" s="66"/>
      <c r="CA602" s="66"/>
      <c r="CB602" s="66"/>
      <c r="CC602" s="66"/>
      <c r="CD602" s="66"/>
      <c r="CE602" s="66"/>
      <c r="CF602" s="66"/>
      <c r="CG602" s="66"/>
      <c r="CH602" s="66"/>
      <c r="CI602" s="66"/>
      <c r="CJ602" s="66"/>
      <c r="CK602" s="66"/>
      <c r="CL602" s="66"/>
      <c r="CM602" s="66"/>
      <c r="CN602" s="66"/>
      <c r="CO602" s="66"/>
      <c r="CP602" s="66"/>
      <c r="CQ602" s="66"/>
      <c r="CR602" s="66"/>
      <c r="CS602" s="66"/>
      <c r="CT602" s="66"/>
      <c r="CU602" s="66"/>
      <c r="CV602" s="66"/>
      <c r="CW602" s="66"/>
      <c r="CX602" s="66"/>
      <c r="CY602" s="66"/>
      <c r="CZ602" s="66"/>
      <c r="DA602" s="66"/>
      <c r="DB602" s="66"/>
      <c r="DC602" s="66"/>
      <c r="DD602" s="66"/>
      <c r="DE602" s="66"/>
      <c r="DF602" s="66"/>
      <c r="DG602" s="66"/>
      <c r="DH602" s="66"/>
      <c r="DI602" s="66"/>
      <c r="DJ602" s="66"/>
      <c r="DK602" s="66"/>
      <c r="DL602" s="66"/>
      <c r="DM602" s="66"/>
      <c r="DN602" s="66"/>
      <c r="DO602" s="66"/>
      <c r="DP602" s="66"/>
    </row>
    <row r="603" spans="50:120" x14ac:dyDescent="0.25">
      <c r="AX603" s="66"/>
      <c r="AY603" s="66"/>
      <c r="AZ603" s="66"/>
      <c r="BA603" s="66"/>
      <c r="BB603" s="66"/>
      <c r="BC603" s="66"/>
      <c r="BD603" s="66"/>
      <c r="BE603" s="66"/>
      <c r="BF603" s="66"/>
      <c r="BG603" s="66"/>
      <c r="BH603" s="66"/>
      <c r="BI603" s="66"/>
      <c r="BJ603" s="66"/>
      <c r="BK603" s="66"/>
      <c r="BL603" s="66"/>
      <c r="BM603" s="66"/>
      <c r="BN603" s="66"/>
      <c r="BO603" s="66"/>
      <c r="BP603" s="66"/>
      <c r="BQ603" s="66"/>
      <c r="BR603" s="66"/>
      <c r="BS603" s="66"/>
      <c r="BT603" s="66"/>
      <c r="BU603" s="66"/>
      <c r="BV603" s="66"/>
      <c r="BW603" s="66"/>
      <c r="BX603" s="66"/>
      <c r="BY603" s="66"/>
      <c r="BZ603" s="66"/>
      <c r="CA603" s="66"/>
      <c r="CB603" s="66"/>
      <c r="CC603" s="66"/>
      <c r="CD603" s="66"/>
      <c r="CE603" s="66"/>
      <c r="CF603" s="66"/>
      <c r="CG603" s="66"/>
      <c r="CH603" s="66"/>
      <c r="CI603" s="66"/>
      <c r="CJ603" s="66"/>
      <c r="CK603" s="66"/>
      <c r="CL603" s="66"/>
      <c r="CM603" s="66"/>
      <c r="CN603" s="66"/>
      <c r="CO603" s="66"/>
      <c r="CP603" s="66"/>
      <c r="CQ603" s="66"/>
      <c r="CR603" s="66"/>
      <c r="CS603" s="66"/>
      <c r="CT603" s="66"/>
      <c r="CU603" s="66"/>
      <c r="CV603" s="66"/>
      <c r="CW603" s="66"/>
      <c r="CX603" s="66"/>
      <c r="CY603" s="66"/>
      <c r="CZ603" s="66"/>
      <c r="DA603" s="66"/>
      <c r="DB603" s="66"/>
      <c r="DC603" s="66"/>
      <c r="DD603" s="66"/>
      <c r="DE603" s="66"/>
      <c r="DF603" s="66"/>
      <c r="DG603" s="66"/>
      <c r="DH603" s="66"/>
      <c r="DI603" s="66"/>
      <c r="DJ603" s="66"/>
      <c r="DK603" s="66"/>
      <c r="DL603" s="66"/>
      <c r="DM603" s="66"/>
      <c r="DN603" s="66"/>
      <c r="DO603" s="66"/>
      <c r="DP603" s="66"/>
    </row>
    <row r="604" spans="50:120" x14ac:dyDescent="0.25">
      <c r="AX604" s="66"/>
      <c r="AY604" s="66"/>
      <c r="AZ604" s="66"/>
      <c r="BA604" s="66"/>
      <c r="BB604" s="66"/>
      <c r="BC604" s="66"/>
      <c r="BD604" s="66"/>
      <c r="BE604" s="66"/>
      <c r="BF604" s="66"/>
      <c r="BG604" s="66"/>
      <c r="BH604" s="66"/>
      <c r="BI604" s="66"/>
      <c r="BJ604" s="66"/>
      <c r="BK604" s="66"/>
      <c r="BL604" s="66"/>
      <c r="BM604" s="66"/>
      <c r="BN604" s="66"/>
      <c r="BO604" s="66"/>
      <c r="BP604" s="66"/>
      <c r="BQ604" s="66"/>
      <c r="BR604" s="66"/>
      <c r="BS604" s="66"/>
      <c r="BT604" s="66"/>
      <c r="BU604" s="66"/>
      <c r="BV604" s="66"/>
      <c r="BW604" s="66"/>
      <c r="BX604" s="66"/>
      <c r="BY604" s="66"/>
      <c r="BZ604" s="66"/>
      <c r="CA604" s="66"/>
      <c r="CB604" s="66"/>
      <c r="CC604" s="66"/>
      <c r="CD604" s="66"/>
      <c r="CE604" s="66"/>
      <c r="CF604" s="66"/>
      <c r="CG604" s="66"/>
      <c r="CH604" s="66"/>
      <c r="CI604" s="66"/>
      <c r="CJ604" s="66"/>
      <c r="CK604" s="66"/>
      <c r="CL604" s="66"/>
      <c r="CM604" s="66"/>
      <c r="CN604" s="66"/>
      <c r="CO604" s="66"/>
      <c r="CP604" s="66"/>
      <c r="CQ604" s="66"/>
      <c r="CR604" s="66"/>
      <c r="CS604" s="66"/>
      <c r="CT604" s="66"/>
      <c r="CU604" s="66"/>
      <c r="CV604" s="66"/>
      <c r="CW604" s="66"/>
      <c r="CX604" s="66"/>
      <c r="CY604" s="66"/>
      <c r="CZ604" s="66"/>
      <c r="DA604" s="66"/>
      <c r="DB604" s="66"/>
      <c r="DC604" s="66"/>
      <c r="DD604" s="66"/>
      <c r="DE604" s="66"/>
      <c r="DF604" s="66"/>
      <c r="DG604" s="66"/>
      <c r="DH604" s="66"/>
      <c r="DI604" s="66"/>
      <c r="DJ604" s="66"/>
      <c r="DK604" s="66"/>
      <c r="DL604" s="66"/>
      <c r="DM604" s="66"/>
      <c r="DN604" s="66"/>
      <c r="DO604" s="66"/>
      <c r="DP604" s="66"/>
    </row>
    <row r="605" spans="50:120" x14ac:dyDescent="0.25">
      <c r="AX605" s="66"/>
      <c r="AY605" s="66"/>
      <c r="AZ605" s="66"/>
      <c r="BA605" s="66"/>
      <c r="BB605" s="66"/>
      <c r="BC605" s="66"/>
      <c r="BD605" s="66"/>
      <c r="BE605" s="66"/>
      <c r="BF605" s="66"/>
      <c r="BG605" s="66"/>
      <c r="BH605" s="66"/>
      <c r="BI605" s="66"/>
      <c r="BJ605" s="66"/>
      <c r="BK605" s="66"/>
      <c r="BL605" s="66"/>
      <c r="BM605" s="66"/>
      <c r="BN605" s="66"/>
      <c r="BO605" s="66"/>
      <c r="BP605" s="66"/>
      <c r="BQ605" s="66"/>
      <c r="BR605" s="66"/>
      <c r="BS605" s="66"/>
      <c r="BT605" s="66"/>
      <c r="BU605" s="66"/>
      <c r="BV605" s="66"/>
      <c r="BW605" s="66"/>
      <c r="BX605" s="66"/>
      <c r="BY605" s="66"/>
      <c r="BZ605" s="66"/>
      <c r="CA605" s="66"/>
      <c r="CB605" s="66"/>
      <c r="CC605" s="66"/>
      <c r="CD605" s="66"/>
      <c r="CE605" s="66"/>
      <c r="CF605" s="66"/>
      <c r="CG605" s="66"/>
      <c r="CH605" s="66"/>
      <c r="CI605" s="66"/>
      <c r="CJ605" s="66"/>
      <c r="CK605" s="66"/>
      <c r="CL605" s="66"/>
      <c r="CM605" s="66"/>
      <c r="CN605" s="66"/>
      <c r="CO605" s="66"/>
      <c r="CP605" s="66"/>
      <c r="CQ605" s="66"/>
      <c r="CR605" s="66"/>
      <c r="CS605" s="66"/>
      <c r="CT605" s="66"/>
      <c r="CU605" s="66"/>
      <c r="CV605" s="66"/>
      <c r="CW605" s="66"/>
      <c r="CX605" s="66"/>
      <c r="CY605" s="66"/>
      <c r="CZ605" s="66"/>
      <c r="DA605" s="66"/>
      <c r="DB605" s="66"/>
      <c r="DC605" s="66"/>
      <c r="DD605" s="66"/>
      <c r="DE605" s="66"/>
      <c r="DF605" s="66"/>
      <c r="DG605" s="66"/>
      <c r="DH605" s="66"/>
      <c r="DI605" s="66"/>
      <c r="DJ605" s="66"/>
      <c r="DK605" s="66"/>
      <c r="DL605" s="66"/>
      <c r="DM605" s="66"/>
      <c r="DN605" s="66"/>
      <c r="DO605" s="66"/>
      <c r="DP605" s="66"/>
    </row>
    <row r="606" spans="50:120" x14ac:dyDescent="0.25">
      <c r="AX606" s="66"/>
      <c r="AY606" s="66"/>
      <c r="AZ606" s="66"/>
      <c r="BA606" s="66"/>
      <c r="BB606" s="66"/>
      <c r="BC606" s="66"/>
      <c r="BD606" s="66"/>
      <c r="BE606" s="66"/>
      <c r="BF606" s="66"/>
      <c r="BG606" s="66"/>
      <c r="BH606" s="66"/>
      <c r="BI606" s="66"/>
      <c r="BJ606" s="66"/>
      <c r="BK606" s="66"/>
      <c r="BL606" s="66"/>
      <c r="BM606" s="66"/>
      <c r="BN606" s="66"/>
      <c r="BO606" s="66"/>
      <c r="BP606" s="66"/>
      <c r="BQ606" s="66"/>
      <c r="BR606" s="66"/>
      <c r="BS606" s="66"/>
      <c r="BT606" s="66"/>
      <c r="BU606" s="66"/>
      <c r="BV606" s="66"/>
      <c r="BW606" s="66"/>
      <c r="BX606" s="66"/>
      <c r="BY606" s="66"/>
      <c r="BZ606" s="66"/>
      <c r="CA606" s="66"/>
      <c r="CB606" s="66"/>
      <c r="CC606" s="66"/>
      <c r="CD606" s="66"/>
      <c r="CE606" s="66"/>
      <c r="CF606" s="66"/>
      <c r="CG606" s="66"/>
      <c r="CH606" s="66"/>
      <c r="CI606" s="66"/>
      <c r="CJ606" s="66"/>
      <c r="CK606" s="66"/>
      <c r="CL606" s="66"/>
      <c r="CM606" s="66"/>
      <c r="CN606" s="66"/>
      <c r="CO606" s="66"/>
      <c r="CP606" s="66"/>
      <c r="CQ606" s="66"/>
      <c r="CR606" s="66"/>
      <c r="CS606" s="66"/>
      <c r="CT606" s="66"/>
      <c r="CU606" s="66"/>
      <c r="CV606" s="66"/>
      <c r="CW606" s="66"/>
      <c r="CX606" s="66"/>
      <c r="CY606" s="66"/>
      <c r="CZ606" s="66"/>
      <c r="DA606" s="66"/>
      <c r="DB606" s="66"/>
      <c r="DC606" s="66"/>
      <c r="DD606" s="66"/>
      <c r="DE606" s="66"/>
      <c r="DF606" s="66"/>
      <c r="DG606" s="66"/>
      <c r="DH606" s="66"/>
      <c r="DI606" s="66"/>
      <c r="DJ606" s="66"/>
      <c r="DK606" s="66"/>
      <c r="DL606" s="66"/>
      <c r="DM606" s="66"/>
      <c r="DN606" s="66"/>
      <c r="DO606" s="66"/>
      <c r="DP606" s="66"/>
    </row>
    <row r="607" spans="50:120" x14ac:dyDescent="0.25">
      <c r="AX607" s="66"/>
      <c r="AY607" s="66"/>
      <c r="AZ607" s="66"/>
      <c r="BA607" s="66"/>
      <c r="BB607" s="66"/>
      <c r="BC607" s="66"/>
      <c r="BD607" s="66"/>
      <c r="BE607" s="66"/>
      <c r="BF607" s="66"/>
      <c r="BG607" s="66"/>
      <c r="BH607" s="66"/>
      <c r="BI607" s="66"/>
      <c r="BJ607" s="66"/>
      <c r="BK607" s="66"/>
      <c r="BL607" s="66"/>
      <c r="BM607" s="66"/>
      <c r="BN607" s="66"/>
      <c r="BO607" s="66"/>
      <c r="BP607" s="66"/>
      <c r="BQ607" s="66"/>
      <c r="BR607" s="66"/>
      <c r="BS607" s="66"/>
      <c r="BT607" s="66"/>
      <c r="BU607" s="66"/>
      <c r="BV607" s="66"/>
      <c r="BW607" s="66"/>
      <c r="BX607" s="66"/>
      <c r="BY607" s="66"/>
      <c r="BZ607" s="66"/>
      <c r="CA607" s="66"/>
      <c r="CB607" s="66"/>
      <c r="CC607" s="66"/>
      <c r="CD607" s="66"/>
      <c r="CE607" s="66"/>
      <c r="CF607" s="66"/>
      <c r="CG607" s="66"/>
      <c r="CH607" s="66"/>
      <c r="CI607" s="66"/>
      <c r="CJ607" s="66"/>
      <c r="CK607" s="66"/>
      <c r="CL607" s="66"/>
      <c r="CM607" s="66"/>
      <c r="CN607" s="66"/>
      <c r="CO607" s="66"/>
      <c r="CP607" s="66"/>
      <c r="CQ607" s="66"/>
      <c r="CR607" s="66"/>
      <c r="CS607" s="66"/>
      <c r="CT607" s="66"/>
      <c r="CU607" s="66"/>
      <c r="CV607" s="66"/>
      <c r="CW607" s="66"/>
      <c r="CX607" s="66"/>
      <c r="CY607" s="66"/>
      <c r="CZ607" s="66"/>
      <c r="DA607" s="66"/>
      <c r="DB607" s="66"/>
      <c r="DC607" s="66"/>
      <c r="DD607" s="66"/>
      <c r="DE607" s="66"/>
      <c r="DF607" s="66"/>
      <c r="DG607" s="66"/>
      <c r="DH607" s="66"/>
      <c r="DI607" s="66"/>
      <c r="DJ607" s="66"/>
      <c r="DK607" s="66"/>
      <c r="DL607" s="66"/>
      <c r="DM607" s="66"/>
      <c r="DN607" s="66"/>
      <c r="DO607" s="66"/>
      <c r="DP607" s="66"/>
    </row>
    <row r="608" spans="50:120" x14ac:dyDescent="0.25">
      <c r="AX608" s="66"/>
      <c r="AY608" s="66"/>
      <c r="AZ608" s="66"/>
      <c r="BA608" s="66"/>
      <c r="BB608" s="66"/>
      <c r="BC608" s="66"/>
      <c r="BD608" s="66"/>
      <c r="BE608" s="66"/>
      <c r="BF608" s="66"/>
      <c r="BG608" s="66"/>
      <c r="BH608" s="66"/>
      <c r="BI608" s="66"/>
      <c r="BJ608" s="66"/>
      <c r="BK608" s="66"/>
      <c r="BL608" s="66"/>
      <c r="BM608" s="66"/>
      <c r="BN608" s="66"/>
      <c r="BO608" s="66"/>
      <c r="BP608" s="66"/>
      <c r="BQ608" s="66"/>
      <c r="BR608" s="66"/>
      <c r="BS608" s="66"/>
      <c r="BT608" s="66"/>
      <c r="BU608" s="66"/>
      <c r="BV608" s="66"/>
      <c r="BW608" s="66"/>
      <c r="BX608" s="66"/>
      <c r="BY608" s="66"/>
      <c r="BZ608" s="66"/>
      <c r="CA608" s="66"/>
      <c r="CB608" s="66"/>
      <c r="CC608" s="66"/>
      <c r="CD608" s="66"/>
      <c r="CE608" s="66"/>
      <c r="CF608" s="66"/>
      <c r="CG608" s="66"/>
      <c r="CH608" s="66"/>
      <c r="CI608" s="66"/>
      <c r="CJ608" s="66"/>
      <c r="CK608" s="66"/>
      <c r="CL608" s="66"/>
      <c r="CM608" s="66"/>
      <c r="CN608" s="66"/>
      <c r="CO608" s="66"/>
      <c r="CP608" s="66"/>
      <c r="CQ608" s="66"/>
      <c r="CR608" s="66"/>
      <c r="CS608" s="66"/>
      <c r="CT608" s="66"/>
      <c r="CU608" s="66"/>
      <c r="CV608" s="66"/>
      <c r="CW608" s="66"/>
      <c r="CX608" s="66"/>
      <c r="CY608" s="66"/>
      <c r="CZ608" s="66"/>
      <c r="DA608" s="66"/>
      <c r="DB608" s="66"/>
      <c r="DC608" s="66"/>
      <c r="DD608" s="66"/>
      <c r="DE608" s="66"/>
      <c r="DF608" s="66"/>
      <c r="DG608" s="66"/>
      <c r="DH608" s="66"/>
      <c r="DI608" s="66"/>
      <c r="DJ608" s="66"/>
      <c r="DK608" s="66"/>
      <c r="DL608" s="66"/>
      <c r="DM608" s="66"/>
      <c r="DN608" s="66"/>
      <c r="DO608" s="66"/>
      <c r="DP608" s="66"/>
    </row>
    <row r="609" spans="50:120" x14ac:dyDescent="0.25">
      <c r="AX609" s="66"/>
      <c r="AY609" s="66"/>
      <c r="AZ609" s="66"/>
      <c r="BA609" s="66"/>
      <c r="BB609" s="66"/>
      <c r="BC609" s="66"/>
      <c r="BD609" s="66"/>
      <c r="BE609" s="66"/>
      <c r="BF609" s="66"/>
      <c r="BG609" s="66"/>
      <c r="BH609" s="66"/>
      <c r="BI609" s="66"/>
      <c r="BJ609" s="66"/>
      <c r="BK609" s="66"/>
      <c r="BL609" s="66"/>
      <c r="BM609" s="66"/>
      <c r="BN609" s="66"/>
      <c r="BO609" s="66"/>
      <c r="BP609" s="66"/>
      <c r="BQ609" s="66"/>
      <c r="BR609" s="66"/>
      <c r="BS609" s="66"/>
      <c r="BT609" s="66"/>
      <c r="BU609" s="66"/>
      <c r="BV609" s="66"/>
      <c r="BW609" s="66"/>
      <c r="BX609" s="66"/>
      <c r="BY609" s="66"/>
      <c r="BZ609" s="66"/>
      <c r="CA609" s="66"/>
      <c r="CB609" s="66"/>
      <c r="CC609" s="66"/>
      <c r="CD609" s="66"/>
      <c r="CE609" s="66"/>
      <c r="CF609" s="66"/>
      <c r="CG609" s="66"/>
      <c r="CH609" s="66"/>
      <c r="CI609" s="66"/>
      <c r="CJ609" s="66"/>
      <c r="CK609" s="66"/>
      <c r="CL609" s="66"/>
      <c r="CM609" s="66"/>
      <c r="CN609" s="66"/>
      <c r="CO609" s="66"/>
      <c r="CP609" s="66"/>
      <c r="CQ609" s="66"/>
      <c r="CR609" s="66"/>
      <c r="CS609" s="66"/>
      <c r="CT609" s="66"/>
      <c r="CU609" s="66"/>
      <c r="CV609" s="66"/>
      <c r="CW609" s="66"/>
      <c r="CX609" s="66"/>
      <c r="CY609" s="66"/>
      <c r="CZ609" s="66"/>
      <c r="DA609" s="66"/>
      <c r="DB609" s="66"/>
      <c r="DC609" s="66"/>
      <c r="DD609" s="66"/>
      <c r="DE609" s="66"/>
      <c r="DF609" s="66"/>
      <c r="DG609" s="66"/>
      <c r="DH609" s="66"/>
      <c r="DI609" s="66"/>
      <c r="DJ609" s="66"/>
      <c r="DK609" s="66"/>
      <c r="DL609" s="66"/>
      <c r="DM609" s="66"/>
      <c r="DN609" s="66"/>
      <c r="DO609" s="66"/>
      <c r="DP609" s="66"/>
    </row>
    <row r="610" spans="50:120" x14ac:dyDescent="0.25">
      <c r="AX610" s="66"/>
      <c r="AY610" s="66"/>
      <c r="AZ610" s="66"/>
      <c r="BA610" s="66"/>
      <c r="BB610" s="66"/>
      <c r="BC610" s="66"/>
      <c r="BD610" s="66"/>
      <c r="BE610" s="66"/>
      <c r="BF610" s="66"/>
      <c r="BG610" s="66"/>
      <c r="BH610" s="66"/>
      <c r="BI610" s="66"/>
      <c r="BJ610" s="66"/>
      <c r="BK610" s="66"/>
      <c r="BL610" s="66"/>
      <c r="BM610" s="66"/>
      <c r="BN610" s="66"/>
      <c r="BO610" s="66"/>
      <c r="BP610" s="66"/>
      <c r="BQ610" s="66"/>
      <c r="BR610" s="66"/>
      <c r="BS610" s="66"/>
      <c r="BT610" s="66"/>
      <c r="BU610" s="66"/>
      <c r="BV610" s="66"/>
      <c r="BW610" s="66"/>
      <c r="BX610" s="66"/>
      <c r="BY610" s="66"/>
      <c r="BZ610" s="66"/>
      <c r="CA610" s="66"/>
      <c r="CB610" s="66"/>
      <c r="CC610" s="66"/>
      <c r="CD610" s="66"/>
      <c r="CE610" s="66"/>
      <c r="CF610" s="66"/>
      <c r="CG610" s="66"/>
      <c r="CH610" s="66"/>
      <c r="CI610" s="66"/>
      <c r="CJ610" s="66"/>
      <c r="CK610" s="66"/>
      <c r="CL610" s="66"/>
      <c r="CM610" s="66"/>
      <c r="CN610" s="66"/>
      <c r="CO610" s="66"/>
      <c r="CP610" s="66"/>
      <c r="CQ610" s="66"/>
      <c r="CR610" s="66"/>
      <c r="CS610" s="66"/>
      <c r="CT610" s="66"/>
      <c r="CU610" s="66"/>
      <c r="CV610" s="66"/>
      <c r="CW610" s="66"/>
      <c r="CX610" s="66"/>
      <c r="CY610" s="66"/>
      <c r="CZ610" s="66"/>
      <c r="DA610" s="66"/>
      <c r="DB610" s="66"/>
      <c r="DC610" s="66"/>
      <c r="DD610" s="66"/>
      <c r="DE610" s="66"/>
      <c r="DF610" s="66"/>
      <c r="DG610" s="66"/>
      <c r="DH610" s="66"/>
      <c r="DI610" s="66"/>
      <c r="DJ610" s="66"/>
      <c r="DK610" s="66"/>
      <c r="DL610" s="66"/>
      <c r="DM610" s="66"/>
      <c r="DN610" s="66"/>
      <c r="DO610" s="66"/>
      <c r="DP610" s="66"/>
    </row>
    <row r="611" spans="50:120" x14ac:dyDescent="0.25">
      <c r="AX611" s="66"/>
      <c r="AY611" s="66"/>
      <c r="AZ611" s="66"/>
      <c r="BA611" s="66"/>
      <c r="BB611" s="66"/>
      <c r="BC611" s="66"/>
      <c r="BD611" s="66"/>
      <c r="BE611" s="66"/>
      <c r="BF611" s="66"/>
      <c r="BG611" s="66"/>
      <c r="BH611" s="66"/>
      <c r="BI611" s="66"/>
      <c r="BJ611" s="66"/>
      <c r="BK611" s="66"/>
      <c r="BL611" s="66"/>
      <c r="BM611" s="66"/>
      <c r="BN611" s="66"/>
      <c r="BO611" s="66"/>
      <c r="BP611" s="66"/>
      <c r="BQ611" s="66"/>
      <c r="BR611" s="66"/>
      <c r="BS611" s="66"/>
      <c r="BT611" s="66"/>
      <c r="BU611" s="66"/>
      <c r="BV611" s="66"/>
      <c r="BW611" s="66"/>
      <c r="BX611" s="66"/>
      <c r="BY611" s="66"/>
      <c r="BZ611" s="66"/>
      <c r="CA611" s="66"/>
      <c r="CB611" s="66"/>
      <c r="CC611" s="66"/>
      <c r="CD611" s="66"/>
      <c r="CE611" s="66"/>
      <c r="CF611" s="66"/>
      <c r="CG611" s="66"/>
      <c r="CH611" s="66"/>
      <c r="CI611" s="66"/>
      <c r="CJ611" s="66"/>
      <c r="CK611" s="66"/>
      <c r="CL611" s="66"/>
      <c r="CM611" s="66"/>
      <c r="CN611" s="66"/>
      <c r="CO611" s="66"/>
      <c r="CP611" s="66"/>
      <c r="CQ611" s="66"/>
      <c r="CR611" s="66"/>
      <c r="CS611" s="66"/>
      <c r="CT611" s="66"/>
      <c r="CU611" s="66"/>
      <c r="CV611" s="66"/>
      <c r="CW611" s="66"/>
      <c r="CX611" s="66"/>
      <c r="CY611" s="66"/>
      <c r="CZ611" s="66"/>
      <c r="DA611" s="66"/>
      <c r="DB611" s="66"/>
      <c r="DC611" s="66"/>
      <c r="DD611" s="66"/>
      <c r="DE611" s="66"/>
      <c r="DF611" s="66"/>
      <c r="DG611" s="66"/>
      <c r="DH611" s="66"/>
      <c r="DI611" s="66"/>
      <c r="DJ611" s="66"/>
      <c r="DK611" s="66"/>
      <c r="DL611" s="66"/>
      <c r="DM611" s="66"/>
      <c r="DN611" s="66"/>
      <c r="DO611" s="66"/>
      <c r="DP611" s="66"/>
    </row>
    <row r="612" spans="50:120" x14ac:dyDescent="0.25">
      <c r="AX612" s="66"/>
      <c r="AY612" s="66"/>
      <c r="AZ612" s="66"/>
      <c r="BA612" s="66"/>
      <c r="BB612" s="66"/>
      <c r="BC612" s="66"/>
      <c r="BD612" s="66"/>
      <c r="BE612" s="66"/>
      <c r="BF612" s="66"/>
      <c r="BG612" s="66"/>
      <c r="BH612" s="66"/>
      <c r="BI612" s="66"/>
      <c r="BJ612" s="66"/>
      <c r="BK612" s="66"/>
      <c r="BL612" s="66"/>
      <c r="BM612" s="66"/>
      <c r="BN612" s="66"/>
      <c r="BO612" s="66"/>
      <c r="BP612" s="66"/>
      <c r="BQ612" s="66"/>
      <c r="BR612" s="66"/>
      <c r="BS612" s="66"/>
      <c r="BT612" s="66"/>
      <c r="BU612" s="66"/>
      <c r="BV612" s="66"/>
      <c r="BW612" s="66"/>
      <c r="BX612" s="66"/>
      <c r="BY612" s="66"/>
      <c r="BZ612" s="66"/>
      <c r="CA612" s="66"/>
      <c r="CB612" s="66"/>
      <c r="CC612" s="66"/>
      <c r="CD612" s="66"/>
      <c r="CE612" s="66"/>
      <c r="CF612" s="66"/>
      <c r="CG612" s="66"/>
      <c r="CH612" s="66"/>
      <c r="CI612" s="66"/>
      <c r="CJ612" s="66"/>
      <c r="CK612" s="66"/>
      <c r="CL612" s="66"/>
      <c r="CM612" s="66"/>
      <c r="CN612" s="66"/>
      <c r="CO612" s="66"/>
      <c r="CP612" s="66"/>
      <c r="CQ612" s="66"/>
      <c r="CR612" s="66"/>
      <c r="CS612" s="66"/>
      <c r="CT612" s="66"/>
      <c r="CU612" s="66"/>
      <c r="CV612" s="66"/>
      <c r="CW612" s="66"/>
      <c r="CX612" s="66"/>
      <c r="CY612" s="66"/>
      <c r="CZ612" s="66"/>
      <c r="DA612" s="66"/>
      <c r="DB612" s="66"/>
      <c r="DC612" s="66"/>
      <c r="DD612" s="66"/>
      <c r="DE612" s="66"/>
      <c r="DF612" s="66"/>
      <c r="DG612" s="66"/>
      <c r="DH612" s="66"/>
      <c r="DI612" s="66"/>
      <c r="DJ612" s="66"/>
      <c r="DK612" s="66"/>
      <c r="DL612" s="66"/>
      <c r="DM612" s="66"/>
      <c r="DN612" s="66"/>
      <c r="DO612" s="66"/>
      <c r="DP612" s="66"/>
    </row>
    <row r="613" spans="50:120" x14ac:dyDescent="0.25">
      <c r="AX613" s="66"/>
      <c r="AY613" s="66"/>
      <c r="AZ613" s="66"/>
      <c r="BA613" s="66"/>
      <c r="BB613" s="66"/>
      <c r="BC613" s="66"/>
      <c r="BD613" s="66"/>
      <c r="BE613" s="66"/>
      <c r="BF613" s="66"/>
      <c r="BG613" s="66"/>
      <c r="BH613" s="66"/>
      <c r="BI613" s="66"/>
      <c r="BJ613" s="66"/>
      <c r="BK613" s="66"/>
      <c r="BL613" s="66"/>
      <c r="BM613" s="66"/>
      <c r="BN613" s="66"/>
      <c r="BO613" s="66"/>
      <c r="BP613" s="66"/>
      <c r="BQ613" s="66"/>
      <c r="BR613" s="66"/>
      <c r="BS613" s="66"/>
      <c r="BT613" s="66"/>
      <c r="BU613" s="66"/>
      <c r="BV613" s="66"/>
      <c r="BW613" s="66"/>
      <c r="BX613" s="66"/>
      <c r="BY613" s="66"/>
      <c r="BZ613" s="66"/>
      <c r="CA613" s="66"/>
      <c r="CB613" s="66"/>
      <c r="CC613" s="66"/>
      <c r="CD613" s="66"/>
      <c r="CE613" s="66"/>
      <c r="CF613" s="66"/>
      <c r="CG613" s="66"/>
      <c r="CH613" s="66"/>
      <c r="CI613" s="66"/>
      <c r="CJ613" s="66"/>
      <c r="CK613" s="66"/>
      <c r="CL613" s="66"/>
      <c r="CM613" s="66"/>
      <c r="CN613" s="66"/>
      <c r="CO613" s="66"/>
      <c r="CP613" s="66"/>
      <c r="CQ613" s="66"/>
      <c r="CR613" s="66"/>
      <c r="CS613" s="66"/>
      <c r="CT613" s="66"/>
      <c r="CU613" s="66"/>
      <c r="CV613" s="66"/>
      <c r="CW613" s="66"/>
      <c r="CX613" s="66"/>
      <c r="CY613" s="66"/>
      <c r="CZ613" s="66"/>
      <c r="DA613" s="66"/>
      <c r="DB613" s="66"/>
      <c r="DC613" s="66"/>
      <c r="DD613" s="66"/>
      <c r="DE613" s="66"/>
      <c r="DF613" s="66"/>
      <c r="DG613" s="66"/>
      <c r="DH613" s="66"/>
      <c r="DI613" s="66"/>
      <c r="DJ613" s="66"/>
      <c r="DK613" s="66"/>
      <c r="DL613" s="66"/>
      <c r="DM613" s="66"/>
      <c r="DN613" s="66"/>
      <c r="DO613" s="66"/>
      <c r="DP613" s="66"/>
    </row>
    <row r="614" spans="50:120" x14ac:dyDescent="0.25">
      <c r="AX614" s="66"/>
      <c r="AY614" s="66"/>
      <c r="AZ614" s="66"/>
      <c r="BA614" s="66"/>
      <c r="BB614" s="66"/>
      <c r="BC614" s="66"/>
      <c r="BD614" s="66"/>
      <c r="BE614" s="66"/>
      <c r="BF614" s="66"/>
      <c r="BG614" s="66"/>
      <c r="BH614" s="66"/>
      <c r="BI614" s="66"/>
      <c r="BJ614" s="66"/>
      <c r="BK614" s="66"/>
      <c r="BL614" s="66"/>
      <c r="BM614" s="66"/>
      <c r="BN614" s="66"/>
      <c r="BO614" s="66"/>
      <c r="BP614" s="66"/>
      <c r="BQ614" s="66"/>
      <c r="BR614" s="66"/>
      <c r="BS614" s="66"/>
      <c r="BT614" s="66"/>
      <c r="BU614" s="66"/>
      <c r="BV614" s="66"/>
      <c r="BW614" s="66"/>
      <c r="BX614" s="66"/>
      <c r="BY614" s="66"/>
      <c r="BZ614" s="66"/>
      <c r="CA614" s="66"/>
      <c r="CB614" s="66"/>
      <c r="CC614" s="66"/>
      <c r="CD614" s="66"/>
      <c r="CE614" s="66"/>
      <c r="CF614" s="66"/>
      <c r="CG614" s="66"/>
      <c r="CH614" s="66"/>
      <c r="CI614" s="66"/>
      <c r="CJ614" s="66"/>
      <c r="CK614" s="66"/>
      <c r="CL614" s="66"/>
      <c r="CM614" s="66"/>
      <c r="CN614" s="66"/>
      <c r="CO614" s="66"/>
      <c r="CP614" s="66"/>
      <c r="CQ614" s="66"/>
      <c r="CR614" s="66"/>
      <c r="CS614" s="66"/>
      <c r="CT614" s="66"/>
      <c r="CU614" s="66"/>
      <c r="CV614" s="66"/>
      <c r="CW614" s="66"/>
      <c r="CX614" s="66"/>
      <c r="CY614" s="66"/>
      <c r="CZ614" s="66"/>
      <c r="DA614" s="66"/>
      <c r="DB614" s="66"/>
      <c r="DC614" s="66"/>
      <c r="DD614" s="66"/>
      <c r="DE614" s="66"/>
      <c r="DF614" s="66"/>
      <c r="DG614" s="66"/>
      <c r="DH614" s="66"/>
      <c r="DI614" s="66"/>
      <c r="DJ614" s="66"/>
      <c r="DK614" s="66"/>
      <c r="DL614" s="66"/>
      <c r="DM614" s="66"/>
      <c r="DN614" s="66"/>
      <c r="DO614" s="66"/>
      <c r="DP614" s="66"/>
    </row>
    <row r="615" spans="50:120" x14ac:dyDescent="0.25">
      <c r="AX615" s="66"/>
      <c r="AY615" s="66"/>
      <c r="AZ615" s="66"/>
      <c r="BA615" s="66"/>
      <c r="BB615" s="66"/>
      <c r="BC615" s="66"/>
      <c r="BD615" s="66"/>
      <c r="BE615" s="66"/>
      <c r="BF615" s="66"/>
      <c r="BG615" s="66"/>
      <c r="BH615" s="66"/>
      <c r="BI615" s="66"/>
      <c r="BJ615" s="66"/>
      <c r="BK615" s="66"/>
      <c r="BL615" s="66"/>
      <c r="BM615" s="66"/>
      <c r="BN615" s="66"/>
      <c r="BO615" s="66"/>
      <c r="BP615" s="66"/>
      <c r="BQ615" s="66"/>
      <c r="BR615" s="66"/>
      <c r="BS615" s="66"/>
      <c r="BT615" s="66"/>
      <c r="BU615" s="66"/>
      <c r="BV615" s="66"/>
      <c r="BW615" s="66"/>
      <c r="BX615" s="66"/>
      <c r="BY615" s="66"/>
      <c r="BZ615" s="66"/>
      <c r="CA615" s="66"/>
      <c r="CB615" s="66"/>
      <c r="CC615" s="66"/>
      <c r="CD615" s="66"/>
      <c r="CE615" s="66"/>
      <c r="CF615" s="66"/>
      <c r="CG615" s="66"/>
      <c r="CH615" s="66"/>
      <c r="CI615" s="66"/>
      <c r="CJ615" s="66"/>
      <c r="CK615" s="66"/>
      <c r="CL615" s="66"/>
      <c r="CM615" s="66"/>
      <c r="CN615" s="66"/>
      <c r="CO615" s="66"/>
      <c r="CP615" s="66"/>
      <c r="CQ615" s="66"/>
      <c r="CR615" s="66"/>
      <c r="CS615" s="66"/>
      <c r="CT615" s="66"/>
      <c r="CU615" s="66"/>
      <c r="CV615" s="66"/>
      <c r="CW615" s="66"/>
      <c r="CX615" s="66"/>
      <c r="CY615" s="66"/>
      <c r="CZ615" s="66"/>
      <c r="DA615" s="66"/>
      <c r="DB615" s="66"/>
      <c r="DC615" s="66"/>
      <c r="DD615" s="66"/>
      <c r="DE615" s="66"/>
      <c r="DF615" s="66"/>
      <c r="DG615" s="66"/>
      <c r="DH615" s="66"/>
      <c r="DI615" s="66"/>
      <c r="DJ615" s="66"/>
      <c r="DK615" s="66"/>
      <c r="DL615" s="66"/>
      <c r="DM615" s="66"/>
      <c r="DN615" s="66"/>
      <c r="DO615" s="66"/>
      <c r="DP615" s="66"/>
    </row>
    <row r="616" spans="50:120" x14ac:dyDescent="0.25">
      <c r="AX616" s="66"/>
      <c r="AY616" s="66"/>
      <c r="AZ616" s="66"/>
      <c r="BA616" s="66"/>
      <c r="BB616" s="66"/>
      <c r="BC616" s="66"/>
      <c r="BD616" s="66"/>
      <c r="BE616" s="66"/>
      <c r="BF616" s="66"/>
      <c r="BG616" s="66"/>
      <c r="BH616" s="66"/>
      <c r="BI616" s="66"/>
      <c r="BJ616" s="66"/>
      <c r="BK616" s="66"/>
      <c r="BL616" s="66"/>
      <c r="BM616" s="66"/>
      <c r="BN616" s="66"/>
      <c r="BO616" s="66"/>
      <c r="BP616" s="66"/>
      <c r="BQ616" s="66"/>
      <c r="BR616" s="66"/>
      <c r="BS616" s="66"/>
      <c r="BT616" s="66"/>
      <c r="BU616" s="66"/>
      <c r="BV616" s="66"/>
      <c r="BW616" s="66"/>
      <c r="BX616" s="66"/>
      <c r="BY616" s="66"/>
      <c r="BZ616" s="66"/>
      <c r="CA616" s="66"/>
      <c r="CB616" s="66"/>
      <c r="CC616" s="66"/>
      <c r="CD616" s="66"/>
      <c r="CE616" s="66"/>
      <c r="CF616" s="66"/>
      <c r="CG616" s="66"/>
      <c r="CH616" s="66"/>
      <c r="CI616" s="66"/>
      <c r="CJ616" s="66"/>
      <c r="CK616" s="66"/>
      <c r="CL616" s="66"/>
      <c r="CM616" s="66"/>
      <c r="CN616" s="66"/>
      <c r="CO616" s="66"/>
      <c r="CP616" s="66"/>
      <c r="CQ616" s="66"/>
      <c r="CR616" s="66"/>
      <c r="CS616" s="66"/>
      <c r="CT616" s="66"/>
      <c r="CU616" s="66"/>
      <c r="CV616" s="66"/>
      <c r="CW616" s="66"/>
      <c r="CX616" s="66"/>
      <c r="CY616" s="66"/>
      <c r="CZ616" s="66"/>
      <c r="DA616" s="66"/>
      <c r="DB616" s="66"/>
      <c r="DC616" s="66"/>
      <c r="DD616" s="66"/>
      <c r="DE616" s="66"/>
      <c r="DF616" s="66"/>
      <c r="DG616" s="66"/>
      <c r="DH616" s="66"/>
      <c r="DI616" s="66"/>
      <c r="DJ616" s="66"/>
      <c r="DK616" s="66"/>
      <c r="DL616" s="66"/>
      <c r="DM616" s="66"/>
      <c r="DN616" s="66"/>
      <c r="DO616" s="66"/>
      <c r="DP616" s="66"/>
    </row>
    <row r="617" spans="50:120" x14ac:dyDescent="0.25">
      <c r="AX617" s="66"/>
      <c r="AY617" s="66"/>
      <c r="AZ617" s="66"/>
      <c r="BA617" s="66"/>
      <c r="BB617" s="66"/>
      <c r="BC617" s="66"/>
      <c r="BD617" s="66"/>
      <c r="BE617" s="66"/>
      <c r="BF617" s="66"/>
      <c r="BG617" s="66"/>
      <c r="BH617" s="66"/>
      <c r="BI617" s="66"/>
      <c r="BJ617" s="66"/>
      <c r="BK617" s="66"/>
      <c r="BL617" s="66"/>
      <c r="BM617" s="66"/>
      <c r="BN617" s="66"/>
      <c r="BO617" s="66"/>
      <c r="BP617" s="66"/>
      <c r="BQ617" s="66"/>
      <c r="BR617" s="66"/>
      <c r="BS617" s="66"/>
      <c r="BT617" s="66"/>
      <c r="BU617" s="66"/>
      <c r="BV617" s="66"/>
      <c r="BW617" s="66"/>
      <c r="BX617" s="66"/>
      <c r="BY617" s="66"/>
      <c r="BZ617" s="66"/>
      <c r="CA617" s="66"/>
      <c r="CB617" s="66"/>
      <c r="CC617" s="66"/>
      <c r="CD617" s="66"/>
      <c r="CE617" s="66"/>
      <c r="CF617" s="66"/>
      <c r="CG617" s="66"/>
      <c r="CH617" s="66"/>
      <c r="CI617" s="66"/>
      <c r="CJ617" s="66"/>
      <c r="CK617" s="66"/>
      <c r="CL617" s="66"/>
      <c r="CM617" s="66"/>
      <c r="CN617" s="66"/>
      <c r="CO617" s="66"/>
      <c r="CP617" s="66"/>
      <c r="CQ617" s="66"/>
      <c r="CR617" s="66"/>
      <c r="CS617" s="66"/>
      <c r="CT617" s="66"/>
      <c r="CU617" s="66"/>
      <c r="CV617" s="66"/>
      <c r="CW617" s="66"/>
      <c r="CX617" s="66"/>
      <c r="CY617" s="66"/>
      <c r="CZ617" s="66"/>
      <c r="DA617" s="66"/>
      <c r="DB617" s="66"/>
      <c r="DC617" s="66"/>
      <c r="DD617" s="66"/>
      <c r="DE617" s="66"/>
      <c r="DF617" s="66"/>
      <c r="DG617" s="66"/>
      <c r="DH617" s="66"/>
      <c r="DI617" s="66"/>
      <c r="DJ617" s="66"/>
      <c r="DK617" s="66"/>
      <c r="DL617" s="66"/>
      <c r="DM617" s="66"/>
      <c r="DN617" s="66"/>
      <c r="DO617" s="66"/>
      <c r="DP617" s="66"/>
    </row>
    <row r="618" spans="50:120" x14ac:dyDescent="0.25">
      <c r="AX618" s="66"/>
      <c r="AY618" s="66"/>
      <c r="AZ618" s="66"/>
      <c r="BA618" s="66"/>
      <c r="BB618" s="66"/>
      <c r="BC618" s="66"/>
      <c r="BD618" s="66"/>
      <c r="BE618" s="66"/>
      <c r="BF618" s="66"/>
      <c r="BG618" s="66"/>
      <c r="BH618" s="66"/>
      <c r="BI618" s="66"/>
      <c r="BJ618" s="66"/>
      <c r="BK618" s="66"/>
      <c r="BL618" s="66"/>
      <c r="BM618" s="66"/>
      <c r="BN618" s="66"/>
      <c r="BO618" s="66"/>
      <c r="BP618" s="66"/>
      <c r="BQ618" s="66"/>
      <c r="BR618" s="66"/>
      <c r="BS618" s="66"/>
      <c r="BT618" s="66"/>
      <c r="BU618" s="66"/>
      <c r="BV618" s="66"/>
      <c r="BW618" s="66"/>
      <c r="BX618" s="66"/>
      <c r="BY618" s="66"/>
      <c r="BZ618" s="66"/>
      <c r="CA618" s="66"/>
      <c r="CB618" s="66"/>
      <c r="CC618" s="66"/>
      <c r="CD618" s="66"/>
      <c r="CE618" s="66"/>
      <c r="CF618" s="66"/>
      <c r="CG618" s="66"/>
      <c r="CH618" s="66"/>
      <c r="CI618" s="66"/>
      <c r="CJ618" s="66"/>
      <c r="CK618" s="66"/>
      <c r="CL618" s="66"/>
      <c r="CM618" s="66"/>
      <c r="CN618" s="66"/>
      <c r="CO618" s="66"/>
      <c r="CP618" s="66"/>
      <c r="CQ618" s="66"/>
      <c r="CR618" s="66"/>
      <c r="CS618" s="66"/>
      <c r="CT618" s="66"/>
      <c r="CU618" s="66"/>
      <c r="CV618" s="66"/>
      <c r="CW618" s="66"/>
      <c r="CX618" s="66"/>
      <c r="CY618" s="66"/>
      <c r="CZ618" s="66"/>
      <c r="DA618" s="66"/>
      <c r="DB618" s="66"/>
      <c r="DC618" s="66"/>
      <c r="DD618" s="66"/>
      <c r="DE618" s="66"/>
      <c r="DF618" s="66"/>
      <c r="DG618" s="66"/>
      <c r="DH618" s="66"/>
      <c r="DI618" s="66"/>
      <c r="DJ618" s="66"/>
      <c r="DK618" s="66"/>
      <c r="DL618" s="66"/>
      <c r="DM618" s="66"/>
      <c r="DN618" s="66"/>
      <c r="DO618" s="66"/>
      <c r="DP618" s="66"/>
    </row>
    <row r="619" spans="50:120" x14ac:dyDescent="0.25">
      <c r="AX619" s="66"/>
      <c r="AY619" s="66"/>
      <c r="AZ619" s="66"/>
      <c r="BA619" s="66"/>
      <c r="BB619" s="66"/>
      <c r="BC619" s="66"/>
      <c r="BD619" s="66"/>
      <c r="BE619" s="66"/>
      <c r="BF619" s="66"/>
      <c r="BG619" s="66"/>
      <c r="BH619" s="66"/>
      <c r="BI619" s="66"/>
      <c r="BJ619" s="66"/>
      <c r="BK619" s="66"/>
      <c r="BL619" s="66"/>
      <c r="BM619" s="66"/>
      <c r="BN619" s="66"/>
      <c r="BO619" s="66"/>
      <c r="BP619" s="66"/>
      <c r="BQ619" s="66"/>
      <c r="BR619" s="66"/>
      <c r="BS619" s="66"/>
      <c r="BT619" s="66"/>
      <c r="BU619" s="66"/>
      <c r="BV619" s="66"/>
      <c r="BW619" s="66"/>
      <c r="BX619" s="66"/>
      <c r="BY619" s="66"/>
      <c r="BZ619" s="66"/>
      <c r="CA619" s="66"/>
      <c r="CB619" s="66"/>
      <c r="CC619" s="66"/>
      <c r="CD619" s="66"/>
      <c r="CE619" s="66"/>
      <c r="CF619" s="66"/>
      <c r="CG619" s="66"/>
      <c r="CH619" s="66"/>
      <c r="CI619" s="66"/>
      <c r="CJ619" s="66"/>
      <c r="CK619" s="66"/>
      <c r="CL619" s="66"/>
      <c r="CM619" s="66"/>
      <c r="CN619" s="66"/>
      <c r="CO619" s="66"/>
      <c r="CP619" s="66"/>
      <c r="CQ619" s="66"/>
      <c r="CR619" s="66"/>
      <c r="CS619" s="66"/>
      <c r="CT619" s="66"/>
      <c r="CU619" s="66"/>
      <c r="CV619" s="66"/>
      <c r="CW619" s="66"/>
      <c r="CX619" s="66"/>
      <c r="CY619" s="66"/>
      <c r="CZ619" s="66"/>
      <c r="DA619" s="66"/>
      <c r="DB619" s="66"/>
      <c r="DC619" s="66"/>
      <c r="DD619" s="66"/>
      <c r="DE619" s="66"/>
      <c r="DF619" s="66"/>
      <c r="DG619" s="66"/>
      <c r="DH619" s="66"/>
      <c r="DI619" s="66"/>
      <c r="DJ619" s="66"/>
      <c r="DK619" s="66"/>
      <c r="DL619" s="66"/>
      <c r="DM619" s="66"/>
      <c r="DN619" s="66"/>
      <c r="DO619" s="66"/>
      <c r="DP619" s="66"/>
    </row>
    <row r="620" spans="50:120" x14ac:dyDescent="0.25">
      <c r="AX620" s="66"/>
      <c r="AY620" s="66"/>
      <c r="AZ620" s="66"/>
      <c r="BA620" s="66"/>
      <c r="BB620" s="66"/>
      <c r="BC620" s="66"/>
      <c r="BD620" s="66"/>
      <c r="BE620" s="66"/>
      <c r="BF620" s="66"/>
      <c r="BG620" s="66"/>
      <c r="BH620" s="66"/>
      <c r="BI620" s="66"/>
      <c r="BJ620" s="66"/>
      <c r="BK620" s="66"/>
      <c r="BL620" s="66"/>
      <c r="BM620" s="66"/>
      <c r="BN620" s="66"/>
      <c r="BO620" s="66"/>
      <c r="BP620" s="66"/>
      <c r="BQ620" s="66"/>
      <c r="BR620" s="66"/>
      <c r="BS620" s="66"/>
      <c r="BT620" s="66"/>
      <c r="BU620" s="66"/>
      <c r="BV620" s="66"/>
      <c r="BW620" s="66"/>
      <c r="BX620" s="66"/>
      <c r="BY620" s="66"/>
      <c r="BZ620" s="66"/>
      <c r="CA620" s="66"/>
      <c r="CB620" s="66"/>
      <c r="CC620" s="66"/>
      <c r="CD620" s="66"/>
      <c r="CE620" s="66"/>
      <c r="CF620" s="66"/>
      <c r="CG620" s="66"/>
      <c r="CH620" s="66"/>
      <c r="CI620" s="66"/>
      <c r="CJ620" s="66"/>
      <c r="CK620" s="66"/>
      <c r="CL620" s="66"/>
      <c r="CM620" s="66"/>
      <c r="CN620" s="66"/>
      <c r="CO620" s="66"/>
      <c r="CP620" s="66"/>
      <c r="CQ620" s="66"/>
      <c r="CR620" s="66"/>
      <c r="CS620" s="66"/>
      <c r="CT620" s="66"/>
      <c r="CU620" s="66"/>
      <c r="CV620" s="66"/>
      <c r="CW620" s="66"/>
      <c r="CX620" s="66"/>
      <c r="CY620" s="66"/>
      <c r="CZ620" s="66"/>
      <c r="DA620" s="66"/>
      <c r="DB620" s="66"/>
      <c r="DC620" s="66"/>
      <c r="DD620" s="66"/>
      <c r="DE620" s="66"/>
      <c r="DF620" s="66"/>
      <c r="DG620" s="66"/>
      <c r="DH620" s="66"/>
      <c r="DI620" s="66"/>
      <c r="DJ620" s="66"/>
      <c r="DK620" s="66"/>
      <c r="DL620" s="66"/>
      <c r="DM620" s="66"/>
      <c r="DN620" s="66"/>
      <c r="DO620" s="66"/>
      <c r="DP620" s="66"/>
    </row>
    <row r="621" spans="50:120" x14ac:dyDescent="0.25">
      <c r="AX621" s="66"/>
      <c r="AY621" s="66"/>
      <c r="AZ621" s="66"/>
      <c r="BA621" s="66"/>
      <c r="BB621" s="66"/>
      <c r="BC621" s="66"/>
      <c r="BD621" s="66"/>
      <c r="BE621" s="66"/>
      <c r="BF621" s="66"/>
      <c r="BG621" s="66"/>
      <c r="BH621" s="66"/>
      <c r="BI621" s="66"/>
      <c r="BJ621" s="66"/>
      <c r="BK621" s="66"/>
      <c r="BL621" s="66"/>
      <c r="BM621" s="66"/>
      <c r="BN621" s="66"/>
      <c r="BO621" s="66"/>
      <c r="BP621" s="66"/>
      <c r="BQ621" s="66"/>
      <c r="BR621" s="66"/>
      <c r="BS621" s="66"/>
      <c r="BT621" s="66"/>
      <c r="BU621" s="66"/>
      <c r="BV621" s="66"/>
      <c r="BW621" s="66"/>
      <c r="BX621" s="66"/>
      <c r="BY621" s="66"/>
      <c r="BZ621" s="66"/>
      <c r="CA621" s="66"/>
      <c r="CB621" s="66"/>
      <c r="CC621" s="66"/>
      <c r="CD621" s="66"/>
      <c r="CE621" s="66"/>
      <c r="CF621" s="66"/>
      <c r="CG621" s="66"/>
      <c r="CH621" s="66"/>
      <c r="CI621" s="66"/>
      <c r="CJ621" s="66"/>
      <c r="CK621" s="66"/>
      <c r="CL621" s="66"/>
      <c r="CM621" s="66"/>
      <c r="CN621" s="66"/>
      <c r="CO621" s="66"/>
      <c r="CP621" s="66"/>
      <c r="CQ621" s="66"/>
      <c r="CR621" s="66"/>
      <c r="CS621" s="66"/>
      <c r="CT621" s="66"/>
      <c r="CU621" s="66"/>
      <c r="CV621" s="66"/>
      <c r="CW621" s="66"/>
      <c r="CX621" s="66"/>
      <c r="CY621" s="66"/>
      <c r="CZ621" s="66"/>
      <c r="DA621" s="66"/>
      <c r="DB621" s="66"/>
      <c r="DC621" s="66"/>
      <c r="DD621" s="66"/>
      <c r="DE621" s="66"/>
      <c r="DF621" s="66"/>
      <c r="DG621" s="66"/>
      <c r="DH621" s="66"/>
      <c r="DI621" s="66"/>
      <c r="DJ621" s="66"/>
      <c r="DK621" s="66"/>
      <c r="DL621" s="66"/>
      <c r="DM621" s="66"/>
      <c r="DN621" s="66"/>
      <c r="DO621" s="66"/>
      <c r="DP621" s="66"/>
    </row>
    <row r="622" spans="50:120" x14ac:dyDescent="0.25">
      <c r="AX622" s="66"/>
      <c r="AY622" s="66"/>
      <c r="AZ622" s="66"/>
      <c r="BA622" s="66"/>
      <c r="BB622" s="66"/>
      <c r="BC622" s="66"/>
      <c r="BD622" s="66"/>
      <c r="BE622" s="66"/>
      <c r="BF622" s="66"/>
      <c r="BG622" s="66"/>
      <c r="BH622" s="66"/>
      <c r="BI622" s="66"/>
      <c r="BJ622" s="66"/>
      <c r="BK622" s="66"/>
      <c r="BL622" s="66"/>
      <c r="BM622" s="66"/>
      <c r="BN622" s="66"/>
      <c r="BO622" s="66"/>
      <c r="BP622" s="66"/>
      <c r="BQ622" s="66"/>
      <c r="BR622" s="66"/>
      <c r="BS622" s="66"/>
      <c r="BT622" s="66"/>
      <c r="BU622" s="66"/>
      <c r="BV622" s="66"/>
      <c r="BW622" s="66"/>
      <c r="BX622" s="66"/>
      <c r="BY622" s="66"/>
      <c r="BZ622" s="66"/>
      <c r="CA622" s="66"/>
      <c r="CB622" s="66"/>
      <c r="CC622" s="66"/>
      <c r="CD622" s="66"/>
      <c r="CE622" s="66"/>
      <c r="CF622" s="66"/>
      <c r="CG622" s="66"/>
      <c r="CH622" s="66"/>
      <c r="CI622" s="66"/>
      <c r="CJ622" s="66"/>
      <c r="CK622" s="66"/>
      <c r="CL622" s="66"/>
      <c r="CM622" s="66"/>
      <c r="CN622" s="66"/>
      <c r="CO622" s="66"/>
      <c r="CP622" s="66"/>
      <c r="CQ622" s="66"/>
      <c r="CR622" s="66"/>
      <c r="CS622" s="66"/>
      <c r="CT622" s="66"/>
      <c r="CU622" s="66"/>
      <c r="CV622" s="66"/>
      <c r="CW622" s="66"/>
      <c r="CX622" s="66"/>
      <c r="CY622" s="66"/>
      <c r="CZ622" s="66"/>
      <c r="DA622" s="66"/>
      <c r="DB622" s="66"/>
      <c r="DC622" s="66"/>
      <c r="DD622" s="66"/>
      <c r="DE622" s="66"/>
      <c r="DF622" s="66"/>
      <c r="DG622" s="66"/>
      <c r="DH622" s="66"/>
      <c r="DI622" s="66"/>
      <c r="DJ622" s="66"/>
      <c r="DK622" s="66"/>
      <c r="DL622" s="66"/>
      <c r="DM622" s="66"/>
      <c r="DN622" s="66"/>
      <c r="DO622" s="66"/>
      <c r="DP622" s="66"/>
    </row>
    <row r="623" spans="50:120" x14ac:dyDescent="0.25">
      <c r="AX623" s="66"/>
      <c r="AY623" s="66"/>
      <c r="AZ623" s="66"/>
      <c r="BA623" s="66"/>
      <c r="BB623" s="66"/>
      <c r="BC623" s="66"/>
      <c r="BD623" s="66"/>
      <c r="BE623" s="66"/>
      <c r="BF623" s="66"/>
      <c r="BG623" s="66"/>
      <c r="BH623" s="66"/>
      <c r="BI623" s="66"/>
      <c r="BJ623" s="66"/>
      <c r="BK623" s="66"/>
      <c r="BL623" s="66"/>
      <c r="BM623" s="66"/>
      <c r="BN623" s="66"/>
      <c r="BO623" s="66"/>
      <c r="BP623" s="66"/>
      <c r="BQ623" s="66"/>
      <c r="BR623" s="66"/>
      <c r="BS623" s="66"/>
      <c r="BT623" s="66"/>
      <c r="BU623" s="66"/>
      <c r="BV623" s="66"/>
      <c r="BW623" s="66"/>
      <c r="BX623" s="66"/>
      <c r="BY623" s="66"/>
      <c r="BZ623" s="66"/>
      <c r="CA623" s="66"/>
      <c r="CB623" s="66"/>
      <c r="CC623" s="66"/>
      <c r="CD623" s="66"/>
      <c r="CE623" s="66"/>
      <c r="CF623" s="66"/>
      <c r="CG623" s="66"/>
      <c r="CH623" s="66"/>
      <c r="CI623" s="66"/>
      <c r="CJ623" s="66"/>
      <c r="CK623" s="66"/>
      <c r="CL623" s="66"/>
      <c r="CM623" s="66"/>
      <c r="CN623" s="66"/>
      <c r="CO623" s="66"/>
      <c r="CP623" s="66"/>
      <c r="CQ623" s="66"/>
      <c r="CR623" s="66"/>
      <c r="CS623" s="66"/>
      <c r="CT623" s="66"/>
      <c r="CU623" s="66"/>
      <c r="CV623" s="66"/>
      <c r="CW623" s="66"/>
      <c r="CX623" s="66"/>
      <c r="CY623" s="66"/>
      <c r="CZ623" s="66"/>
      <c r="DA623" s="66"/>
      <c r="DB623" s="66"/>
      <c r="DC623" s="66"/>
      <c r="DD623" s="66"/>
      <c r="DE623" s="66"/>
      <c r="DF623" s="66"/>
      <c r="DG623" s="66"/>
      <c r="DH623" s="66"/>
      <c r="DI623" s="66"/>
      <c r="DJ623" s="66"/>
      <c r="DK623" s="66"/>
      <c r="DL623" s="66"/>
      <c r="DM623" s="66"/>
      <c r="DN623" s="66"/>
      <c r="DO623" s="66"/>
      <c r="DP623" s="66"/>
    </row>
    <row r="624" spans="50:120" x14ac:dyDescent="0.25">
      <c r="AX624" s="66"/>
      <c r="AY624" s="66"/>
      <c r="AZ624" s="66"/>
      <c r="BA624" s="66"/>
      <c r="BB624" s="66"/>
      <c r="BC624" s="66"/>
      <c r="BD624" s="66"/>
      <c r="BE624" s="66"/>
      <c r="BF624" s="66"/>
      <c r="BG624" s="66"/>
      <c r="BH624" s="66"/>
      <c r="BI624" s="66"/>
      <c r="BJ624" s="66"/>
      <c r="BK624" s="66"/>
      <c r="BL624" s="66"/>
      <c r="BM624" s="66"/>
      <c r="BN624" s="66"/>
      <c r="BO624" s="66"/>
      <c r="BP624" s="66"/>
      <c r="BQ624" s="66"/>
      <c r="BR624" s="66"/>
      <c r="BS624" s="66"/>
      <c r="BT624" s="66"/>
      <c r="BU624" s="66"/>
      <c r="BV624" s="66"/>
      <c r="BW624" s="66"/>
      <c r="BX624" s="66"/>
      <c r="BY624" s="66"/>
      <c r="BZ624" s="66"/>
      <c r="CA624" s="66"/>
      <c r="CB624" s="66"/>
      <c r="CC624" s="66"/>
      <c r="CD624" s="66"/>
      <c r="CE624" s="66"/>
      <c r="CF624" s="66"/>
      <c r="CG624" s="66"/>
      <c r="CH624" s="66"/>
      <c r="CI624" s="66"/>
      <c r="CJ624" s="66"/>
      <c r="CK624" s="66"/>
      <c r="CL624" s="66"/>
      <c r="CM624" s="66"/>
      <c r="CN624" s="66"/>
      <c r="CO624" s="66"/>
      <c r="CP624" s="66"/>
      <c r="CQ624" s="66"/>
      <c r="CR624" s="66"/>
      <c r="CS624" s="66"/>
      <c r="CT624" s="66"/>
      <c r="CU624" s="66"/>
      <c r="CV624" s="66"/>
      <c r="CW624" s="66"/>
      <c r="CX624" s="66"/>
      <c r="CY624" s="66"/>
      <c r="CZ624" s="66"/>
      <c r="DA624" s="66"/>
      <c r="DB624" s="66"/>
      <c r="DC624" s="66"/>
      <c r="DD624" s="66"/>
      <c r="DE624" s="66"/>
      <c r="DF624" s="66"/>
      <c r="DG624" s="66"/>
      <c r="DH624" s="66"/>
      <c r="DI624" s="66"/>
      <c r="DJ624" s="66"/>
      <c r="DK624" s="66"/>
      <c r="DL624" s="66"/>
      <c r="DM624" s="66"/>
      <c r="DN624" s="66"/>
      <c r="DO624" s="66"/>
      <c r="DP624" s="66"/>
    </row>
    <row r="625" spans="50:120" x14ac:dyDescent="0.25">
      <c r="AX625" s="66"/>
      <c r="AY625" s="66"/>
      <c r="AZ625" s="66"/>
      <c r="BA625" s="66"/>
      <c r="BB625" s="66"/>
      <c r="BC625" s="66"/>
      <c r="BD625" s="66"/>
      <c r="BE625" s="66"/>
      <c r="BF625" s="66"/>
      <c r="BG625" s="66"/>
      <c r="BH625" s="66"/>
      <c r="BI625" s="66"/>
      <c r="BJ625" s="66"/>
      <c r="BK625" s="66"/>
      <c r="BL625" s="66"/>
      <c r="BM625" s="66"/>
      <c r="BN625" s="66"/>
      <c r="BO625" s="66"/>
      <c r="BP625" s="66"/>
      <c r="BQ625" s="66"/>
      <c r="BR625" s="66"/>
      <c r="BS625" s="66"/>
      <c r="BT625" s="66"/>
      <c r="BU625" s="66"/>
      <c r="BV625" s="66"/>
      <c r="BW625" s="66"/>
      <c r="BX625" s="66"/>
      <c r="BY625" s="66"/>
      <c r="BZ625" s="66"/>
      <c r="CA625" s="66"/>
      <c r="CB625" s="66"/>
      <c r="CC625" s="66"/>
      <c r="CD625" s="66"/>
      <c r="CE625" s="66"/>
      <c r="CF625" s="66"/>
      <c r="CG625" s="66"/>
      <c r="CH625" s="66"/>
      <c r="CI625" s="66"/>
      <c r="CJ625" s="66"/>
      <c r="CK625" s="66"/>
      <c r="CL625" s="66"/>
      <c r="CM625" s="66"/>
      <c r="CN625" s="66"/>
      <c r="CO625" s="66"/>
      <c r="CP625" s="66"/>
      <c r="CQ625" s="66"/>
      <c r="CR625" s="66"/>
      <c r="CS625" s="66"/>
      <c r="CT625" s="66"/>
      <c r="CU625" s="66"/>
      <c r="CV625" s="66"/>
      <c r="CW625" s="66"/>
      <c r="CX625" s="66"/>
      <c r="CY625" s="66"/>
      <c r="CZ625" s="66"/>
      <c r="DA625" s="66"/>
      <c r="DB625" s="66"/>
      <c r="DC625" s="66"/>
      <c r="DD625" s="66"/>
      <c r="DE625" s="66"/>
      <c r="DF625" s="66"/>
      <c r="DG625" s="66"/>
      <c r="DH625" s="66"/>
      <c r="DI625" s="66"/>
      <c r="DJ625" s="66"/>
      <c r="DK625" s="66"/>
      <c r="DL625" s="66"/>
      <c r="DM625" s="66"/>
      <c r="DN625" s="66"/>
      <c r="DO625" s="66"/>
      <c r="DP625" s="66"/>
    </row>
    <row r="626" spans="50:120" x14ac:dyDescent="0.25">
      <c r="AX626" s="66"/>
      <c r="AY626" s="66"/>
      <c r="AZ626" s="66"/>
      <c r="BA626" s="66"/>
      <c r="BB626" s="66"/>
      <c r="BC626" s="66"/>
      <c r="BD626" s="66"/>
      <c r="BE626" s="66"/>
      <c r="BF626" s="66"/>
      <c r="BG626" s="66"/>
      <c r="BH626" s="66"/>
      <c r="BI626" s="66"/>
      <c r="BJ626" s="66"/>
      <c r="BK626" s="66"/>
      <c r="BL626" s="66"/>
      <c r="BM626" s="66"/>
      <c r="BN626" s="66"/>
      <c r="BO626" s="66"/>
      <c r="BP626" s="66"/>
      <c r="BQ626" s="66"/>
      <c r="BR626" s="66"/>
      <c r="BS626" s="66"/>
      <c r="BT626" s="66"/>
      <c r="BU626" s="66"/>
      <c r="BV626" s="66"/>
      <c r="BW626" s="66"/>
      <c r="BX626" s="66"/>
      <c r="BY626" s="66"/>
      <c r="BZ626" s="66"/>
      <c r="CA626" s="66"/>
      <c r="CB626" s="66"/>
      <c r="CC626" s="66"/>
      <c r="CD626" s="66"/>
      <c r="CE626" s="66"/>
      <c r="CF626" s="66"/>
      <c r="CG626" s="66"/>
      <c r="CH626" s="66"/>
      <c r="CI626" s="66"/>
      <c r="CJ626" s="66"/>
      <c r="CK626" s="66"/>
      <c r="CL626" s="66"/>
      <c r="CM626" s="66"/>
      <c r="CN626" s="66"/>
      <c r="CO626" s="66"/>
      <c r="CP626" s="66"/>
      <c r="CQ626" s="66"/>
      <c r="CR626" s="66"/>
      <c r="CS626" s="66"/>
      <c r="CT626" s="66"/>
      <c r="CU626" s="66"/>
      <c r="CV626" s="66"/>
      <c r="CW626" s="66"/>
      <c r="CX626" s="66"/>
      <c r="CY626" s="66"/>
      <c r="CZ626" s="66"/>
      <c r="DA626" s="66"/>
      <c r="DB626" s="66"/>
      <c r="DC626" s="66"/>
      <c r="DD626" s="66"/>
      <c r="DE626" s="66"/>
      <c r="DF626" s="66"/>
      <c r="DG626" s="66"/>
      <c r="DH626" s="66"/>
      <c r="DI626" s="66"/>
      <c r="DJ626" s="66"/>
      <c r="DK626" s="66"/>
      <c r="DL626" s="66"/>
      <c r="DM626" s="66"/>
      <c r="DN626" s="66"/>
      <c r="DO626" s="66"/>
      <c r="DP626" s="66"/>
    </row>
    <row r="627" spans="50:120" x14ac:dyDescent="0.25">
      <c r="AX627" s="66"/>
      <c r="AY627" s="66"/>
      <c r="AZ627" s="66"/>
      <c r="BA627" s="66"/>
      <c r="BB627" s="66"/>
      <c r="BC627" s="66"/>
      <c r="BD627" s="66"/>
      <c r="BE627" s="66"/>
      <c r="BF627" s="66"/>
      <c r="BG627" s="66"/>
      <c r="BH627" s="66"/>
      <c r="BI627" s="66"/>
      <c r="BJ627" s="66"/>
      <c r="BK627" s="66"/>
      <c r="BL627" s="66"/>
      <c r="BM627" s="66"/>
      <c r="BN627" s="66"/>
      <c r="BO627" s="66"/>
      <c r="BP627" s="66"/>
      <c r="BQ627" s="66"/>
      <c r="BR627" s="66"/>
      <c r="BS627" s="66"/>
      <c r="BT627" s="66"/>
      <c r="BU627" s="66"/>
      <c r="BV627" s="66"/>
      <c r="BW627" s="66"/>
      <c r="BX627" s="66"/>
      <c r="BY627" s="66"/>
      <c r="BZ627" s="66"/>
      <c r="CA627" s="66"/>
      <c r="CB627" s="66"/>
      <c r="CC627" s="66"/>
      <c r="CD627" s="66"/>
      <c r="CE627" s="66"/>
      <c r="CF627" s="66"/>
      <c r="CG627" s="66"/>
      <c r="CH627" s="66"/>
      <c r="CI627" s="66"/>
      <c r="CJ627" s="66"/>
      <c r="CK627" s="66"/>
      <c r="CL627" s="66"/>
      <c r="CM627" s="66"/>
      <c r="CN627" s="66"/>
      <c r="CO627" s="66"/>
      <c r="CP627" s="66"/>
      <c r="CQ627" s="66"/>
      <c r="CR627" s="66"/>
      <c r="CS627" s="66"/>
      <c r="CT627" s="66"/>
      <c r="CU627" s="66"/>
      <c r="CV627" s="66"/>
      <c r="CW627" s="66"/>
      <c r="CX627" s="66"/>
      <c r="CY627" s="66"/>
      <c r="CZ627" s="66"/>
      <c r="DA627" s="66"/>
      <c r="DB627" s="66"/>
      <c r="DC627" s="66"/>
      <c r="DD627" s="66"/>
      <c r="DE627" s="66"/>
      <c r="DF627" s="66"/>
      <c r="DG627" s="66"/>
      <c r="DH627" s="66"/>
      <c r="DI627" s="66"/>
      <c r="DJ627" s="66"/>
      <c r="DK627" s="66"/>
      <c r="DL627" s="66"/>
      <c r="DM627" s="66"/>
      <c r="DN627" s="66"/>
      <c r="DO627" s="66"/>
      <c r="DP627" s="66"/>
    </row>
    <row r="628" spans="50:120" x14ac:dyDescent="0.25">
      <c r="AX628" s="66"/>
      <c r="AY628" s="66"/>
      <c r="AZ628" s="66"/>
      <c r="BA628" s="66"/>
      <c r="BB628" s="66"/>
      <c r="BC628" s="66"/>
      <c r="BD628" s="66"/>
      <c r="BE628" s="66"/>
      <c r="BF628" s="66"/>
      <c r="BG628" s="66"/>
      <c r="BH628" s="66"/>
      <c r="BI628" s="66"/>
      <c r="BJ628" s="66"/>
      <c r="BK628" s="66"/>
      <c r="BL628" s="66"/>
      <c r="BM628" s="66"/>
      <c r="BN628" s="66"/>
      <c r="BO628" s="66"/>
      <c r="BP628" s="66"/>
      <c r="BQ628" s="66"/>
      <c r="BR628" s="66"/>
      <c r="BS628" s="66"/>
      <c r="BT628" s="66"/>
      <c r="BU628" s="66"/>
      <c r="BV628" s="66"/>
      <c r="BW628" s="66"/>
      <c r="BX628" s="66"/>
      <c r="BY628" s="66"/>
      <c r="BZ628" s="66"/>
      <c r="CA628" s="66"/>
      <c r="CB628" s="66"/>
      <c r="CC628" s="66"/>
      <c r="CD628" s="66"/>
      <c r="CE628" s="66"/>
      <c r="CF628" s="66"/>
      <c r="CG628" s="66"/>
      <c r="CH628" s="66"/>
      <c r="CI628" s="66"/>
      <c r="CJ628" s="66"/>
      <c r="CK628" s="66"/>
      <c r="CL628" s="66"/>
      <c r="CM628" s="66"/>
      <c r="CN628" s="66"/>
      <c r="CO628" s="66"/>
      <c r="CP628" s="66"/>
      <c r="CQ628" s="66"/>
      <c r="CR628" s="66"/>
      <c r="CS628" s="66"/>
      <c r="CT628" s="66"/>
      <c r="CU628" s="66"/>
      <c r="CV628" s="66"/>
      <c r="CW628" s="66"/>
      <c r="CX628" s="66"/>
      <c r="CY628" s="66"/>
      <c r="CZ628" s="66"/>
      <c r="DA628" s="66"/>
      <c r="DB628" s="66"/>
      <c r="DC628" s="66"/>
      <c r="DD628" s="66"/>
      <c r="DE628" s="66"/>
      <c r="DF628" s="66"/>
      <c r="DG628" s="66"/>
      <c r="DH628" s="66"/>
      <c r="DI628" s="66"/>
      <c r="DJ628" s="66"/>
      <c r="DK628" s="66"/>
      <c r="DL628" s="66"/>
      <c r="DM628" s="66"/>
      <c r="DN628" s="66"/>
      <c r="DO628" s="66"/>
      <c r="DP628" s="66"/>
    </row>
    <row r="629" spans="50:120" x14ac:dyDescent="0.25">
      <c r="AX629" s="66"/>
      <c r="AY629" s="66"/>
      <c r="AZ629" s="66"/>
      <c r="BA629" s="66"/>
      <c r="BB629" s="66"/>
      <c r="BC629" s="66"/>
      <c r="BD629" s="66"/>
      <c r="BE629" s="66"/>
      <c r="BF629" s="66"/>
      <c r="BG629" s="66"/>
      <c r="BH629" s="66"/>
      <c r="BI629" s="66"/>
      <c r="BJ629" s="66"/>
      <c r="BK629" s="66"/>
      <c r="BL629" s="66"/>
      <c r="BM629" s="66"/>
      <c r="BN629" s="66"/>
      <c r="BO629" s="66"/>
      <c r="BP629" s="66"/>
      <c r="BQ629" s="66"/>
      <c r="BR629" s="66"/>
      <c r="BS629" s="66"/>
      <c r="BT629" s="66"/>
      <c r="BU629" s="66"/>
      <c r="BV629" s="66"/>
      <c r="BW629" s="66"/>
      <c r="BX629" s="66"/>
      <c r="BY629" s="66"/>
      <c r="BZ629" s="66"/>
      <c r="CA629" s="66"/>
      <c r="CB629" s="66"/>
      <c r="CC629" s="66"/>
      <c r="CD629" s="66"/>
      <c r="CE629" s="66"/>
      <c r="CF629" s="66"/>
      <c r="CG629" s="66"/>
      <c r="CH629" s="66"/>
      <c r="CI629" s="66"/>
      <c r="CJ629" s="66"/>
      <c r="CK629" s="66"/>
      <c r="CL629" s="66"/>
      <c r="CM629" s="66"/>
      <c r="CN629" s="66"/>
      <c r="CO629" s="66"/>
      <c r="CP629" s="66"/>
      <c r="CQ629" s="66"/>
      <c r="CR629" s="66"/>
      <c r="CS629" s="66"/>
      <c r="CT629" s="66"/>
      <c r="CU629" s="66"/>
      <c r="CV629" s="66"/>
      <c r="CW629" s="66"/>
      <c r="CX629" s="66"/>
      <c r="CY629" s="66"/>
      <c r="CZ629" s="66"/>
      <c r="DA629" s="66"/>
      <c r="DB629" s="66"/>
      <c r="DC629" s="66"/>
      <c r="DD629" s="66"/>
      <c r="DE629" s="66"/>
      <c r="DF629" s="66"/>
      <c r="DG629" s="66"/>
      <c r="DH629" s="66"/>
      <c r="DI629" s="66"/>
      <c r="DJ629" s="66"/>
      <c r="DK629" s="66"/>
      <c r="DL629" s="66"/>
      <c r="DM629" s="66"/>
      <c r="DN629" s="66"/>
      <c r="DO629" s="66"/>
      <c r="DP629" s="66"/>
    </row>
    <row r="630" spans="50:120" x14ac:dyDescent="0.25">
      <c r="AX630" s="66"/>
      <c r="AY630" s="66"/>
      <c r="AZ630" s="66"/>
      <c r="BA630" s="66"/>
      <c r="BB630" s="66"/>
      <c r="BC630" s="66"/>
      <c r="BD630" s="66"/>
      <c r="BE630" s="66"/>
      <c r="BF630" s="66"/>
      <c r="BG630" s="66"/>
      <c r="BH630" s="66"/>
      <c r="BI630" s="66"/>
      <c r="BJ630" s="66"/>
      <c r="BK630" s="66"/>
      <c r="BL630" s="66"/>
      <c r="BM630" s="66"/>
      <c r="BN630" s="66"/>
      <c r="BO630" s="66"/>
      <c r="BP630" s="66"/>
      <c r="BQ630" s="66"/>
      <c r="BR630" s="66"/>
      <c r="BS630" s="66"/>
      <c r="BT630" s="66"/>
      <c r="BU630" s="66"/>
      <c r="BV630" s="66"/>
      <c r="BW630" s="66"/>
      <c r="BX630" s="66"/>
      <c r="BY630" s="66"/>
      <c r="BZ630" s="66"/>
      <c r="CA630" s="66"/>
      <c r="CB630" s="66"/>
      <c r="CC630" s="66"/>
      <c r="CD630" s="66"/>
      <c r="CE630" s="66"/>
      <c r="CF630" s="66"/>
      <c r="CG630" s="66"/>
      <c r="CH630" s="66"/>
      <c r="CI630" s="66"/>
      <c r="CJ630" s="66"/>
      <c r="CK630" s="66"/>
      <c r="CL630" s="66"/>
      <c r="CM630" s="66"/>
      <c r="CN630" s="66"/>
      <c r="CO630" s="66"/>
      <c r="CP630" s="66"/>
      <c r="CQ630" s="66"/>
      <c r="CR630" s="66"/>
      <c r="CS630" s="66"/>
      <c r="CT630" s="66"/>
      <c r="CU630" s="66"/>
      <c r="CV630" s="66"/>
      <c r="CW630" s="66"/>
      <c r="CX630" s="66"/>
      <c r="CY630" s="66"/>
      <c r="CZ630" s="66"/>
      <c r="DA630" s="66"/>
      <c r="DB630" s="66"/>
      <c r="DC630" s="66"/>
      <c r="DD630" s="66"/>
      <c r="DE630" s="66"/>
      <c r="DF630" s="66"/>
      <c r="DG630" s="66"/>
      <c r="DH630" s="66"/>
      <c r="DI630" s="66"/>
      <c r="DJ630" s="66"/>
      <c r="DK630" s="66"/>
      <c r="DL630" s="66"/>
      <c r="DM630" s="66"/>
      <c r="DN630" s="66"/>
      <c r="DO630" s="66"/>
      <c r="DP630" s="66"/>
    </row>
    <row r="631" spans="50:120" x14ac:dyDescent="0.25">
      <c r="AX631" s="66"/>
      <c r="AY631" s="66"/>
      <c r="AZ631" s="66"/>
      <c r="BA631" s="66"/>
      <c r="BB631" s="66"/>
      <c r="BC631" s="66"/>
      <c r="BD631" s="66"/>
      <c r="BE631" s="66"/>
      <c r="BF631" s="66"/>
      <c r="BG631" s="66"/>
      <c r="BH631" s="66"/>
      <c r="BI631" s="66"/>
      <c r="BJ631" s="66"/>
      <c r="BK631" s="66"/>
      <c r="BL631" s="66"/>
      <c r="BM631" s="66"/>
      <c r="BN631" s="66"/>
      <c r="BO631" s="66"/>
      <c r="BP631" s="66"/>
      <c r="BQ631" s="66"/>
      <c r="BR631" s="66"/>
      <c r="BS631" s="66"/>
      <c r="BT631" s="66"/>
      <c r="BU631" s="66"/>
      <c r="BV631" s="66"/>
      <c r="BW631" s="66"/>
      <c r="BX631" s="66"/>
      <c r="BY631" s="66"/>
      <c r="BZ631" s="66"/>
      <c r="CA631" s="66"/>
      <c r="CB631" s="66"/>
      <c r="CC631" s="66"/>
      <c r="CD631" s="66"/>
      <c r="CE631" s="66"/>
      <c r="CF631" s="66"/>
      <c r="CG631" s="66"/>
      <c r="CH631" s="66"/>
      <c r="CI631" s="66"/>
      <c r="CJ631" s="66"/>
      <c r="CK631" s="66"/>
      <c r="CL631" s="66"/>
      <c r="CM631" s="66"/>
      <c r="CN631" s="66"/>
      <c r="CO631" s="66"/>
      <c r="CP631" s="66"/>
      <c r="CQ631" s="66"/>
      <c r="CR631" s="66"/>
      <c r="CS631" s="66"/>
      <c r="CT631" s="66"/>
      <c r="CU631" s="66"/>
      <c r="CV631" s="66"/>
      <c r="CW631" s="66"/>
      <c r="CX631" s="66"/>
      <c r="CY631" s="66"/>
      <c r="CZ631" s="66"/>
      <c r="DA631" s="66"/>
      <c r="DB631" s="66"/>
      <c r="DC631" s="66"/>
      <c r="DD631" s="66"/>
      <c r="DE631" s="66"/>
      <c r="DF631" s="66"/>
      <c r="DG631" s="66"/>
      <c r="DH631" s="66"/>
      <c r="DI631" s="66"/>
      <c r="DJ631" s="66"/>
      <c r="DK631" s="66"/>
      <c r="DL631" s="66"/>
      <c r="DM631" s="66"/>
      <c r="DN631" s="66"/>
      <c r="DO631" s="66"/>
      <c r="DP631" s="66"/>
    </row>
    <row r="632" spans="50:120" x14ac:dyDescent="0.25">
      <c r="AX632" s="66"/>
      <c r="AY632" s="66"/>
      <c r="AZ632" s="66"/>
      <c r="BA632" s="66"/>
      <c r="BB632" s="66"/>
      <c r="BC632" s="66"/>
      <c r="BD632" s="66"/>
      <c r="BE632" s="66"/>
      <c r="BF632" s="66"/>
      <c r="BG632" s="66"/>
      <c r="BH632" s="66"/>
      <c r="BI632" s="66"/>
      <c r="BJ632" s="66"/>
      <c r="BK632" s="66"/>
      <c r="BL632" s="66"/>
      <c r="BM632" s="66"/>
      <c r="BN632" s="66"/>
      <c r="BO632" s="66"/>
      <c r="BP632" s="66"/>
      <c r="BQ632" s="66"/>
      <c r="BR632" s="66"/>
      <c r="BS632" s="66"/>
      <c r="BT632" s="66"/>
      <c r="BU632" s="66"/>
      <c r="BV632" s="66"/>
      <c r="BW632" s="66"/>
      <c r="BX632" s="66"/>
      <c r="BY632" s="66"/>
      <c r="BZ632" s="66"/>
      <c r="CA632" s="66"/>
      <c r="CB632" s="66"/>
      <c r="CC632" s="66"/>
      <c r="CD632" s="66"/>
      <c r="CE632" s="66"/>
      <c r="CF632" s="66"/>
      <c r="CG632" s="66"/>
      <c r="CH632" s="66"/>
      <c r="CI632" s="66"/>
      <c r="CJ632" s="66"/>
      <c r="CK632" s="66"/>
      <c r="CL632" s="66"/>
      <c r="CM632" s="66"/>
      <c r="CN632" s="66"/>
      <c r="CO632" s="66"/>
      <c r="CP632" s="66"/>
      <c r="CQ632" s="66"/>
      <c r="CR632" s="66"/>
      <c r="CS632" s="66"/>
      <c r="CT632" s="66"/>
      <c r="CU632" s="66"/>
      <c r="CV632" s="66"/>
      <c r="CW632" s="66"/>
      <c r="CX632" s="66"/>
      <c r="CY632" s="66"/>
      <c r="CZ632" s="66"/>
      <c r="DA632" s="66"/>
      <c r="DB632" s="66"/>
      <c r="DC632" s="66"/>
      <c r="DD632" s="66"/>
      <c r="DE632" s="66"/>
      <c r="DF632" s="66"/>
      <c r="DG632" s="66"/>
      <c r="DH632" s="66"/>
      <c r="DI632" s="66"/>
      <c r="DJ632" s="66"/>
      <c r="DK632" s="66"/>
      <c r="DL632" s="66"/>
      <c r="DM632" s="66"/>
      <c r="DN632" s="66"/>
      <c r="DO632" s="66"/>
      <c r="DP632" s="66"/>
    </row>
    <row r="633" spans="50:120" x14ac:dyDescent="0.25">
      <c r="AX633" s="66"/>
      <c r="AY633" s="66"/>
      <c r="AZ633" s="66"/>
      <c r="BA633" s="66"/>
      <c r="BB633" s="66"/>
      <c r="BC633" s="66"/>
      <c r="BD633" s="66"/>
      <c r="BE633" s="66"/>
      <c r="BF633" s="66"/>
      <c r="BG633" s="66"/>
      <c r="BH633" s="66"/>
      <c r="BI633" s="66"/>
      <c r="BJ633" s="66"/>
      <c r="BK633" s="66"/>
      <c r="BL633" s="66"/>
      <c r="BM633" s="66"/>
      <c r="BN633" s="66"/>
      <c r="BO633" s="66"/>
      <c r="BP633" s="66"/>
      <c r="BQ633" s="66"/>
      <c r="BR633" s="66"/>
      <c r="BS633" s="66"/>
      <c r="BT633" s="66"/>
      <c r="BU633" s="66"/>
      <c r="BV633" s="66"/>
      <c r="BW633" s="66"/>
      <c r="BX633" s="66"/>
      <c r="BY633" s="66"/>
      <c r="BZ633" s="66"/>
      <c r="CA633" s="66"/>
      <c r="CB633" s="66"/>
      <c r="CC633" s="66"/>
      <c r="CD633" s="66"/>
      <c r="CE633" s="66"/>
      <c r="CF633" s="66"/>
      <c r="CG633" s="66"/>
      <c r="CH633" s="66"/>
      <c r="CI633" s="66"/>
      <c r="CJ633" s="66"/>
      <c r="CK633" s="66"/>
      <c r="CL633" s="66"/>
      <c r="CM633" s="66"/>
      <c r="CN633" s="66"/>
      <c r="CO633" s="66"/>
      <c r="CP633" s="66"/>
      <c r="CQ633" s="66"/>
      <c r="CR633" s="66"/>
      <c r="CS633" s="66"/>
      <c r="CT633" s="66"/>
      <c r="CU633" s="66"/>
      <c r="CV633" s="66"/>
      <c r="CW633" s="66"/>
      <c r="CX633" s="66"/>
      <c r="CY633" s="66"/>
      <c r="CZ633" s="66"/>
      <c r="DA633" s="66"/>
      <c r="DB633" s="66"/>
      <c r="DC633" s="66"/>
      <c r="DD633" s="66"/>
      <c r="DE633" s="66"/>
      <c r="DF633" s="66"/>
      <c r="DG633" s="66"/>
      <c r="DH633" s="66"/>
      <c r="DI633" s="66"/>
      <c r="DJ633" s="66"/>
      <c r="DK633" s="66"/>
      <c r="DL633" s="66"/>
      <c r="DM633" s="66"/>
      <c r="DN633" s="66"/>
      <c r="DO633" s="66"/>
      <c r="DP633" s="66"/>
    </row>
    <row r="634" spans="50:120" x14ac:dyDescent="0.25">
      <c r="AX634" s="66"/>
      <c r="AY634" s="66"/>
      <c r="AZ634" s="66"/>
      <c r="BA634" s="66"/>
      <c r="BB634" s="66"/>
      <c r="BC634" s="66"/>
      <c r="BD634" s="66"/>
      <c r="BE634" s="66"/>
      <c r="BF634" s="66"/>
      <c r="BG634" s="66"/>
      <c r="BH634" s="66"/>
      <c r="BI634" s="66"/>
      <c r="BJ634" s="66"/>
      <c r="BK634" s="66"/>
      <c r="BL634" s="66"/>
      <c r="BM634" s="66"/>
      <c r="BN634" s="66"/>
      <c r="BO634" s="66"/>
      <c r="BP634" s="66"/>
      <c r="BQ634" s="66"/>
      <c r="BR634" s="66"/>
      <c r="BS634" s="66"/>
      <c r="BT634" s="66"/>
      <c r="BU634" s="66"/>
      <c r="BV634" s="66"/>
      <c r="BW634" s="66"/>
      <c r="BX634" s="66"/>
      <c r="BY634" s="66"/>
      <c r="BZ634" s="66"/>
      <c r="CA634" s="66"/>
      <c r="CB634" s="66"/>
      <c r="CC634" s="66"/>
      <c r="CD634" s="66"/>
      <c r="CE634" s="66"/>
      <c r="CF634" s="66"/>
      <c r="CG634" s="66"/>
      <c r="CH634" s="66"/>
      <c r="CI634" s="66"/>
      <c r="CJ634" s="66"/>
      <c r="CK634" s="66"/>
      <c r="CL634" s="66"/>
      <c r="CM634" s="66"/>
      <c r="CN634" s="66"/>
      <c r="CO634" s="66"/>
      <c r="CP634" s="66"/>
      <c r="CQ634" s="66"/>
      <c r="CR634" s="66"/>
      <c r="CS634" s="66"/>
      <c r="CT634" s="66"/>
      <c r="CU634" s="66"/>
      <c r="CV634" s="66"/>
      <c r="CW634" s="66"/>
      <c r="CX634" s="66"/>
      <c r="CY634" s="66"/>
      <c r="CZ634" s="66"/>
      <c r="DA634" s="66"/>
      <c r="DB634" s="66"/>
      <c r="DC634" s="66"/>
      <c r="DD634" s="66"/>
      <c r="DE634" s="66"/>
      <c r="DF634" s="66"/>
      <c r="DG634" s="66"/>
      <c r="DH634" s="66"/>
      <c r="DI634" s="66"/>
      <c r="DJ634" s="66"/>
      <c r="DK634" s="66"/>
      <c r="DL634" s="66"/>
      <c r="DM634" s="66"/>
      <c r="DN634" s="66"/>
      <c r="DO634" s="66"/>
      <c r="DP634" s="66"/>
    </row>
    <row r="635" spans="50:120" x14ac:dyDescent="0.25">
      <c r="AX635" s="66"/>
      <c r="AY635" s="66"/>
      <c r="AZ635" s="66"/>
      <c r="BA635" s="66"/>
      <c r="BB635" s="66"/>
      <c r="BC635" s="66"/>
      <c r="BD635" s="66"/>
      <c r="BE635" s="66"/>
      <c r="BF635" s="66"/>
      <c r="BG635" s="66"/>
      <c r="BH635" s="66"/>
      <c r="BI635" s="66"/>
      <c r="BJ635" s="66"/>
      <c r="BK635" s="66"/>
      <c r="BL635" s="66"/>
      <c r="BM635" s="66"/>
      <c r="BN635" s="66"/>
      <c r="BO635" s="66"/>
      <c r="BP635" s="66"/>
      <c r="BQ635" s="66"/>
      <c r="BR635" s="66"/>
      <c r="BS635" s="66"/>
      <c r="BT635" s="66"/>
      <c r="BU635" s="66"/>
      <c r="BV635" s="66"/>
      <c r="BW635" s="66"/>
      <c r="BX635" s="66"/>
      <c r="BY635" s="66"/>
      <c r="BZ635" s="66"/>
      <c r="CA635" s="66"/>
      <c r="CB635" s="66"/>
      <c r="CC635" s="66"/>
      <c r="CD635" s="66"/>
      <c r="CE635" s="66"/>
      <c r="CF635" s="66"/>
      <c r="CG635" s="66"/>
      <c r="CH635" s="66"/>
      <c r="CI635" s="66"/>
      <c r="CJ635" s="66"/>
      <c r="CK635" s="66"/>
      <c r="CL635" s="66"/>
      <c r="CM635" s="66"/>
      <c r="CN635" s="66"/>
      <c r="CO635" s="66"/>
      <c r="CP635" s="66"/>
      <c r="CQ635" s="66"/>
      <c r="CR635" s="66"/>
      <c r="CS635" s="66"/>
      <c r="CT635" s="66"/>
      <c r="CU635" s="66"/>
      <c r="CV635" s="66"/>
      <c r="CW635" s="66"/>
      <c r="CX635" s="66"/>
      <c r="CY635" s="66"/>
      <c r="CZ635" s="66"/>
      <c r="DA635" s="66"/>
      <c r="DB635" s="66"/>
      <c r="DC635" s="66"/>
      <c r="DD635" s="66"/>
      <c r="DE635" s="66"/>
      <c r="DF635" s="66"/>
      <c r="DG635" s="66"/>
      <c r="DH635" s="66"/>
      <c r="DI635" s="66"/>
      <c r="DJ635" s="66"/>
      <c r="DK635" s="66"/>
      <c r="DL635" s="66"/>
      <c r="DM635" s="66"/>
      <c r="DN635" s="66"/>
      <c r="DO635" s="66"/>
      <c r="DP635" s="66"/>
    </row>
    <row r="636" spans="50:120" x14ac:dyDescent="0.25">
      <c r="AX636" s="66"/>
      <c r="AY636" s="66"/>
      <c r="AZ636" s="66"/>
      <c r="BA636" s="66"/>
      <c r="BB636" s="66"/>
      <c r="BC636" s="66"/>
      <c r="BD636" s="66"/>
      <c r="BE636" s="66"/>
      <c r="BF636" s="66"/>
      <c r="BG636" s="66"/>
      <c r="BH636" s="66"/>
      <c r="BI636" s="66"/>
      <c r="BJ636" s="66"/>
      <c r="BK636" s="66"/>
      <c r="BL636" s="66"/>
      <c r="BM636" s="66"/>
      <c r="BN636" s="66"/>
      <c r="BO636" s="66"/>
      <c r="BP636" s="66"/>
      <c r="BQ636" s="66"/>
      <c r="BR636" s="66"/>
      <c r="BS636" s="66"/>
      <c r="BT636" s="66"/>
      <c r="BU636" s="66"/>
      <c r="BV636" s="66"/>
      <c r="BW636" s="66"/>
      <c r="BX636" s="66"/>
      <c r="BY636" s="66"/>
      <c r="BZ636" s="66"/>
      <c r="CA636" s="66"/>
      <c r="CB636" s="66"/>
      <c r="CC636" s="66"/>
      <c r="CD636" s="66"/>
      <c r="CE636" s="66"/>
      <c r="CF636" s="66"/>
      <c r="CG636" s="66"/>
      <c r="CH636" s="66"/>
      <c r="CI636" s="66"/>
      <c r="CJ636" s="66"/>
      <c r="CK636" s="66"/>
      <c r="CL636" s="66"/>
      <c r="CM636" s="66"/>
      <c r="CN636" s="66"/>
      <c r="CO636" s="66"/>
      <c r="CP636" s="66"/>
      <c r="CQ636" s="66"/>
      <c r="CR636" s="66"/>
      <c r="CS636" s="66"/>
      <c r="CT636" s="66"/>
      <c r="CU636" s="66"/>
      <c r="CV636" s="66"/>
      <c r="CW636" s="66"/>
      <c r="CX636" s="66"/>
      <c r="CY636" s="66"/>
      <c r="CZ636" s="66"/>
      <c r="DA636" s="66"/>
      <c r="DB636" s="66"/>
      <c r="DC636" s="66"/>
      <c r="DD636" s="66"/>
      <c r="DE636" s="66"/>
      <c r="DF636" s="66"/>
      <c r="DG636" s="66"/>
      <c r="DH636" s="66"/>
      <c r="DI636" s="66"/>
      <c r="DJ636" s="66"/>
      <c r="DK636" s="66"/>
      <c r="DL636" s="66"/>
      <c r="DM636" s="66"/>
      <c r="DN636" s="66"/>
      <c r="DO636" s="66"/>
      <c r="DP636" s="66"/>
    </row>
    <row r="637" spans="50:120" x14ac:dyDescent="0.25">
      <c r="AX637" s="66"/>
      <c r="AY637" s="66"/>
      <c r="AZ637" s="66"/>
      <c r="BA637" s="66"/>
      <c r="BB637" s="66"/>
      <c r="BC637" s="66"/>
      <c r="BD637" s="66"/>
      <c r="BE637" s="66"/>
      <c r="BF637" s="66"/>
      <c r="BG637" s="66"/>
      <c r="BH637" s="66"/>
      <c r="BI637" s="66"/>
      <c r="BJ637" s="66"/>
      <c r="BK637" s="66"/>
      <c r="BL637" s="66"/>
      <c r="BM637" s="66"/>
      <c r="BN637" s="66"/>
      <c r="BO637" s="66"/>
      <c r="BP637" s="66"/>
      <c r="BQ637" s="66"/>
      <c r="BR637" s="66"/>
      <c r="BS637" s="66"/>
      <c r="BT637" s="66"/>
      <c r="BU637" s="66"/>
      <c r="BV637" s="66"/>
      <c r="BW637" s="66"/>
      <c r="BX637" s="66"/>
      <c r="BY637" s="66"/>
      <c r="BZ637" s="66"/>
      <c r="CA637" s="66"/>
      <c r="CB637" s="66"/>
      <c r="CC637" s="66"/>
      <c r="CD637" s="66"/>
      <c r="CE637" s="66"/>
      <c r="CF637" s="66"/>
      <c r="CG637" s="66"/>
      <c r="CH637" s="66"/>
      <c r="CI637" s="66"/>
      <c r="CJ637" s="66"/>
      <c r="CK637" s="66"/>
      <c r="CL637" s="66"/>
      <c r="CM637" s="66"/>
      <c r="CN637" s="66"/>
      <c r="CO637" s="66"/>
      <c r="CP637" s="66"/>
      <c r="CQ637" s="66"/>
      <c r="CR637" s="66"/>
      <c r="CS637" s="66"/>
      <c r="CT637" s="66"/>
      <c r="CU637" s="66"/>
      <c r="CV637" s="66"/>
      <c r="CW637" s="66"/>
      <c r="CX637" s="66"/>
      <c r="CY637" s="66"/>
      <c r="CZ637" s="66"/>
      <c r="DA637" s="66"/>
      <c r="DB637" s="66"/>
      <c r="DC637" s="66"/>
      <c r="DD637" s="66"/>
      <c r="DE637" s="66"/>
      <c r="DF637" s="66"/>
      <c r="DG637" s="66"/>
      <c r="DH637" s="66"/>
      <c r="DI637" s="66"/>
      <c r="DJ637" s="66"/>
      <c r="DK637" s="66"/>
      <c r="DL637" s="66"/>
      <c r="DM637" s="66"/>
      <c r="DN637" s="66"/>
      <c r="DO637" s="66"/>
      <c r="DP637" s="66"/>
    </row>
    <row r="638" spans="50:120" x14ac:dyDescent="0.25">
      <c r="AX638" s="66"/>
      <c r="AY638" s="66"/>
      <c r="AZ638" s="66"/>
      <c r="BA638" s="66"/>
      <c r="BB638" s="66"/>
      <c r="BC638" s="66"/>
      <c r="BD638" s="66"/>
      <c r="BE638" s="66"/>
      <c r="BF638" s="66"/>
      <c r="BG638" s="66"/>
      <c r="BH638" s="66"/>
      <c r="BI638" s="66"/>
      <c r="BJ638" s="66"/>
      <c r="BK638" s="66"/>
      <c r="BL638" s="66"/>
      <c r="BM638" s="66"/>
      <c r="BN638" s="66"/>
      <c r="BO638" s="66"/>
      <c r="BP638" s="66"/>
      <c r="BQ638" s="66"/>
      <c r="BR638" s="66"/>
      <c r="BS638" s="66"/>
      <c r="BT638" s="66"/>
      <c r="BU638" s="66"/>
      <c r="BV638" s="66"/>
      <c r="BW638" s="66"/>
      <c r="BX638" s="66"/>
      <c r="BY638" s="66"/>
      <c r="BZ638" s="66"/>
      <c r="CA638" s="66"/>
      <c r="CB638" s="66"/>
      <c r="CC638" s="66"/>
      <c r="CD638" s="66"/>
      <c r="CE638" s="66"/>
      <c r="CF638" s="66"/>
      <c r="CG638" s="66"/>
      <c r="CH638" s="66"/>
      <c r="CI638" s="66"/>
      <c r="CJ638" s="66"/>
      <c r="CK638" s="66"/>
      <c r="CL638" s="66"/>
      <c r="CM638" s="66"/>
      <c r="CN638" s="66"/>
      <c r="CO638" s="66"/>
      <c r="CP638" s="66"/>
      <c r="CQ638" s="66"/>
      <c r="CR638" s="66"/>
      <c r="CS638" s="66"/>
      <c r="CT638" s="66"/>
      <c r="CU638" s="66"/>
      <c r="CV638" s="66"/>
      <c r="CW638" s="66"/>
      <c r="CX638" s="66"/>
      <c r="CY638" s="66"/>
      <c r="CZ638" s="66"/>
      <c r="DA638" s="66"/>
      <c r="DB638" s="66"/>
      <c r="DC638" s="66"/>
      <c r="DD638" s="66"/>
      <c r="DE638" s="66"/>
      <c r="DF638" s="66"/>
      <c r="DG638" s="66"/>
      <c r="DH638" s="66"/>
      <c r="DI638" s="66"/>
      <c r="DJ638" s="66"/>
      <c r="DK638" s="66"/>
      <c r="DL638" s="66"/>
      <c r="DM638" s="66"/>
      <c r="DN638" s="66"/>
      <c r="DO638" s="66"/>
      <c r="DP638" s="66"/>
    </row>
    <row r="639" spans="50:120" x14ac:dyDescent="0.25">
      <c r="AX639" s="66"/>
      <c r="AY639" s="66"/>
      <c r="AZ639" s="66"/>
      <c r="BA639" s="66"/>
      <c r="BB639" s="66"/>
      <c r="BC639" s="66"/>
      <c r="BD639" s="66"/>
      <c r="BE639" s="66"/>
      <c r="BF639" s="66"/>
      <c r="BG639" s="66"/>
      <c r="BH639" s="66"/>
      <c r="BI639" s="66"/>
      <c r="BJ639" s="66"/>
      <c r="BK639" s="66"/>
      <c r="BL639" s="66"/>
      <c r="BM639" s="66"/>
      <c r="BN639" s="66"/>
      <c r="BO639" s="66"/>
      <c r="BP639" s="66"/>
      <c r="BQ639" s="66"/>
      <c r="BR639" s="66"/>
      <c r="BS639" s="66"/>
      <c r="BT639" s="66"/>
      <c r="BU639" s="66"/>
      <c r="BV639" s="66"/>
      <c r="BW639" s="66"/>
      <c r="BX639" s="66"/>
      <c r="BY639" s="66"/>
      <c r="BZ639" s="66"/>
      <c r="CA639" s="66"/>
      <c r="CB639" s="66"/>
      <c r="CC639" s="66"/>
      <c r="CD639" s="66"/>
      <c r="CE639" s="66"/>
      <c r="CF639" s="66"/>
      <c r="CG639" s="66"/>
      <c r="CH639" s="66"/>
      <c r="CI639" s="66"/>
      <c r="CJ639" s="66"/>
      <c r="CK639" s="66"/>
      <c r="CL639" s="66"/>
      <c r="CM639" s="66"/>
      <c r="CN639" s="66"/>
      <c r="CO639" s="66"/>
      <c r="CP639" s="66"/>
      <c r="CQ639" s="66"/>
      <c r="CR639" s="66"/>
      <c r="CS639" s="66"/>
      <c r="CT639" s="66"/>
      <c r="CU639" s="66"/>
      <c r="CV639" s="66"/>
      <c r="CW639" s="66"/>
      <c r="CX639" s="66"/>
      <c r="CY639" s="66"/>
      <c r="CZ639" s="66"/>
      <c r="DA639" s="66"/>
      <c r="DB639" s="66"/>
      <c r="DC639" s="66"/>
      <c r="DD639" s="66"/>
      <c r="DE639" s="66"/>
      <c r="DF639" s="66"/>
      <c r="DG639" s="66"/>
      <c r="DH639" s="66"/>
      <c r="DI639" s="66"/>
      <c r="DJ639" s="66"/>
      <c r="DK639" s="66"/>
      <c r="DL639" s="66"/>
      <c r="DM639" s="66"/>
      <c r="DN639" s="66"/>
      <c r="DO639" s="66"/>
      <c r="DP639" s="66"/>
    </row>
    <row r="640" spans="50:120" x14ac:dyDescent="0.25">
      <c r="AX640" s="66"/>
      <c r="AY640" s="66"/>
      <c r="AZ640" s="66"/>
      <c r="BA640" s="66"/>
      <c r="BB640" s="66"/>
      <c r="BC640" s="66"/>
      <c r="BD640" s="66"/>
      <c r="BE640" s="66"/>
      <c r="BF640" s="66"/>
      <c r="BG640" s="66"/>
      <c r="BH640" s="66"/>
      <c r="BI640" s="66"/>
      <c r="BJ640" s="66"/>
      <c r="BK640" s="66"/>
      <c r="BL640" s="66"/>
      <c r="BM640" s="66"/>
      <c r="BN640" s="66"/>
      <c r="BO640" s="66"/>
      <c r="BP640" s="66"/>
      <c r="BQ640" s="66"/>
      <c r="BR640" s="66"/>
      <c r="BS640" s="66"/>
      <c r="BT640" s="66"/>
      <c r="BU640" s="66"/>
      <c r="BV640" s="66"/>
      <c r="BW640" s="66"/>
      <c r="BX640" s="66"/>
      <c r="BY640" s="66"/>
      <c r="BZ640" s="66"/>
      <c r="CA640" s="66"/>
      <c r="CB640" s="66"/>
      <c r="CC640" s="66"/>
      <c r="CD640" s="66"/>
      <c r="CE640" s="66"/>
      <c r="CF640" s="66"/>
      <c r="CG640" s="66"/>
      <c r="CH640" s="66"/>
      <c r="CI640" s="66"/>
      <c r="CJ640" s="66"/>
      <c r="CK640" s="66"/>
      <c r="CL640" s="66"/>
      <c r="CM640" s="66"/>
      <c r="CN640" s="66"/>
      <c r="CO640" s="66"/>
      <c r="CP640" s="66"/>
      <c r="CQ640" s="66"/>
      <c r="CR640" s="66"/>
      <c r="CS640" s="66"/>
      <c r="CT640" s="66"/>
      <c r="CU640" s="66"/>
      <c r="CV640" s="66"/>
      <c r="CW640" s="66"/>
      <c r="CX640" s="66"/>
      <c r="CY640" s="66"/>
      <c r="CZ640" s="66"/>
      <c r="DA640" s="66"/>
      <c r="DB640" s="66"/>
      <c r="DC640" s="66"/>
      <c r="DD640" s="66"/>
      <c r="DE640" s="66"/>
      <c r="DF640" s="66"/>
      <c r="DG640" s="66"/>
      <c r="DH640" s="66"/>
      <c r="DI640" s="66"/>
      <c r="DJ640" s="66"/>
      <c r="DK640" s="66"/>
      <c r="DL640" s="66"/>
      <c r="DM640" s="66"/>
      <c r="DN640" s="66"/>
      <c r="DO640" s="66"/>
      <c r="DP640" s="66"/>
    </row>
    <row r="641" spans="50:120" x14ac:dyDescent="0.25">
      <c r="AX641" s="66"/>
      <c r="AY641" s="66"/>
      <c r="AZ641" s="66"/>
      <c r="BA641" s="66"/>
      <c r="BB641" s="66"/>
      <c r="BC641" s="66"/>
      <c r="BD641" s="66"/>
      <c r="BE641" s="66"/>
      <c r="BF641" s="66"/>
      <c r="BG641" s="66"/>
      <c r="BH641" s="66"/>
      <c r="BI641" s="66"/>
      <c r="BJ641" s="66"/>
      <c r="BK641" s="66"/>
      <c r="BL641" s="66"/>
      <c r="BM641" s="66"/>
      <c r="BN641" s="66"/>
      <c r="BO641" s="66"/>
      <c r="BP641" s="66"/>
      <c r="BQ641" s="66"/>
      <c r="BR641" s="66"/>
      <c r="BS641" s="66"/>
      <c r="BT641" s="66"/>
      <c r="BU641" s="66"/>
      <c r="BV641" s="66"/>
      <c r="BW641" s="66"/>
      <c r="BX641" s="66"/>
      <c r="BY641" s="66"/>
      <c r="BZ641" s="66"/>
      <c r="CA641" s="66"/>
      <c r="CB641" s="66"/>
      <c r="CC641" s="66"/>
      <c r="CD641" s="66"/>
      <c r="CE641" s="66"/>
      <c r="CF641" s="66"/>
      <c r="CG641" s="66"/>
      <c r="CH641" s="66"/>
      <c r="CI641" s="66"/>
      <c r="CJ641" s="66"/>
      <c r="CK641" s="66"/>
      <c r="CL641" s="66"/>
      <c r="CM641" s="66"/>
      <c r="CN641" s="66"/>
      <c r="CO641" s="66"/>
      <c r="CP641" s="66"/>
      <c r="CQ641" s="66"/>
      <c r="CR641" s="66"/>
      <c r="CS641" s="66"/>
      <c r="CT641" s="66"/>
      <c r="CU641" s="66"/>
      <c r="CV641" s="66"/>
      <c r="CW641" s="66"/>
      <c r="CX641" s="66"/>
      <c r="CY641" s="66"/>
      <c r="CZ641" s="66"/>
      <c r="DA641" s="66"/>
      <c r="DB641" s="66"/>
      <c r="DC641" s="66"/>
      <c r="DD641" s="66"/>
      <c r="DE641" s="66"/>
      <c r="DF641" s="66"/>
      <c r="DG641" s="66"/>
      <c r="DH641" s="66"/>
      <c r="DI641" s="66"/>
      <c r="DJ641" s="66"/>
      <c r="DK641" s="66"/>
      <c r="DL641" s="66"/>
      <c r="DM641" s="66"/>
      <c r="DN641" s="66"/>
      <c r="DO641" s="66"/>
      <c r="DP641" s="66"/>
    </row>
    <row r="642" spans="50:120" x14ac:dyDescent="0.25">
      <c r="AX642" s="66"/>
      <c r="AY642" s="66"/>
      <c r="AZ642" s="66"/>
      <c r="BA642" s="66"/>
      <c r="BB642" s="66"/>
      <c r="BC642" s="66"/>
      <c r="BD642" s="66"/>
      <c r="BE642" s="66"/>
      <c r="BF642" s="66"/>
      <c r="BG642" s="66"/>
      <c r="BH642" s="66"/>
      <c r="BI642" s="66"/>
      <c r="BJ642" s="66"/>
      <c r="BK642" s="66"/>
      <c r="BL642" s="66"/>
      <c r="BM642" s="66"/>
      <c r="BN642" s="66"/>
      <c r="BO642" s="66"/>
      <c r="BP642" s="66"/>
      <c r="BQ642" s="66"/>
      <c r="BR642" s="66"/>
      <c r="BS642" s="66"/>
      <c r="BT642" s="66"/>
      <c r="BU642" s="66"/>
      <c r="BV642" s="66"/>
      <c r="BW642" s="66"/>
      <c r="BX642" s="66"/>
      <c r="BY642" s="66"/>
      <c r="BZ642" s="66"/>
      <c r="CA642" s="66"/>
      <c r="CB642" s="66"/>
      <c r="CC642" s="66"/>
      <c r="CD642" s="66"/>
      <c r="CE642" s="66"/>
      <c r="CF642" s="66"/>
      <c r="CG642" s="66"/>
      <c r="CH642" s="66"/>
      <c r="CI642" s="66"/>
      <c r="CJ642" s="66"/>
      <c r="CK642" s="66"/>
      <c r="CL642" s="66"/>
      <c r="CM642" s="66"/>
      <c r="CN642" s="66"/>
      <c r="CO642" s="66"/>
      <c r="CP642" s="66"/>
      <c r="CQ642" s="66"/>
      <c r="CR642" s="66"/>
      <c r="CS642" s="66"/>
      <c r="CT642" s="66"/>
      <c r="CU642" s="66"/>
      <c r="CV642" s="66"/>
      <c r="CW642" s="66"/>
      <c r="CX642" s="66"/>
      <c r="CY642" s="66"/>
      <c r="CZ642" s="66"/>
      <c r="DA642" s="66"/>
      <c r="DB642" s="66"/>
      <c r="DC642" s="66"/>
      <c r="DD642" s="66"/>
      <c r="DE642" s="66"/>
      <c r="DF642" s="66"/>
      <c r="DG642" s="66"/>
      <c r="DH642" s="66"/>
      <c r="DI642" s="66"/>
      <c r="DJ642" s="66"/>
      <c r="DK642" s="66"/>
      <c r="DL642" s="66"/>
      <c r="DM642" s="66"/>
      <c r="DN642" s="66"/>
      <c r="DO642" s="66"/>
      <c r="DP642" s="66"/>
    </row>
    <row r="643" spans="50:120" x14ac:dyDescent="0.25">
      <c r="AX643" s="66"/>
      <c r="AY643" s="66"/>
      <c r="AZ643" s="66"/>
      <c r="BA643" s="66"/>
      <c r="BB643" s="66"/>
      <c r="BC643" s="66"/>
      <c r="BD643" s="66"/>
      <c r="BE643" s="66"/>
      <c r="BF643" s="66"/>
      <c r="BG643" s="66"/>
      <c r="BH643" s="66"/>
      <c r="BI643" s="66"/>
      <c r="BJ643" s="66"/>
      <c r="BK643" s="66"/>
      <c r="BL643" s="66"/>
      <c r="BM643" s="66"/>
      <c r="BN643" s="66"/>
      <c r="BO643" s="66"/>
      <c r="BP643" s="66"/>
      <c r="BQ643" s="66"/>
      <c r="BR643" s="66"/>
      <c r="BS643" s="66"/>
      <c r="BT643" s="66"/>
      <c r="BU643" s="66"/>
      <c r="BV643" s="66"/>
      <c r="BW643" s="66"/>
      <c r="BX643" s="66"/>
      <c r="BY643" s="66"/>
      <c r="BZ643" s="66"/>
      <c r="CA643" s="66"/>
      <c r="CB643" s="66"/>
      <c r="CC643" s="66"/>
      <c r="CD643" s="66"/>
      <c r="CE643" s="66"/>
      <c r="CF643" s="66"/>
      <c r="CG643" s="66"/>
      <c r="CH643" s="66"/>
      <c r="CI643" s="66"/>
      <c r="CJ643" s="66"/>
      <c r="CK643" s="66"/>
      <c r="CL643" s="66"/>
      <c r="CM643" s="66"/>
      <c r="CN643" s="66"/>
      <c r="CO643" s="66"/>
      <c r="CP643" s="66"/>
      <c r="CQ643" s="66"/>
      <c r="CR643" s="66"/>
      <c r="CS643" s="66"/>
      <c r="CT643" s="66"/>
      <c r="CU643" s="66"/>
      <c r="CV643" s="66"/>
      <c r="CW643" s="66"/>
      <c r="CX643" s="66"/>
      <c r="CY643" s="66"/>
      <c r="CZ643" s="66"/>
      <c r="DA643" s="66"/>
      <c r="DB643" s="66"/>
      <c r="DC643" s="66"/>
      <c r="DD643" s="66"/>
      <c r="DE643" s="66"/>
      <c r="DF643" s="66"/>
      <c r="DG643" s="66"/>
      <c r="DH643" s="66"/>
      <c r="DI643" s="66"/>
      <c r="DJ643" s="66"/>
      <c r="DK643" s="66"/>
      <c r="DL643" s="66"/>
      <c r="DM643" s="66"/>
      <c r="DN643" s="66"/>
      <c r="DO643" s="66"/>
      <c r="DP643" s="66"/>
    </row>
    <row r="644" spans="50:120" x14ac:dyDescent="0.25">
      <c r="AX644" s="66"/>
      <c r="AY644" s="66"/>
      <c r="AZ644" s="66"/>
      <c r="BA644" s="66"/>
      <c r="BB644" s="66"/>
      <c r="BC644" s="66"/>
      <c r="BD644" s="66"/>
      <c r="BE644" s="66"/>
      <c r="BF644" s="66"/>
      <c r="BG644" s="66"/>
      <c r="BH644" s="66"/>
      <c r="BI644" s="66"/>
      <c r="BJ644" s="66"/>
      <c r="BK644" s="66"/>
      <c r="BL644" s="66"/>
      <c r="BM644" s="66"/>
      <c r="BN644" s="66"/>
      <c r="BO644" s="66"/>
      <c r="BP644" s="66"/>
      <c r="BQ644" s="66"/>
      <c r="BR644" s="66"/>
      <c r="BS644" s="66"/>
      <c r="BT644" s="66"/>
      <c r="BU644" s="66"/>
      <c r="BV644" s="66"/>
      <c r="BW644" s="66"/>
      <c r="BX644" s="66"/>
      <c r="BY644" s="66"/>
      <c r="BZ644" s="66"/>
      <c r="CA644" s="66"/>
      <c r="CB644" s="66"/>
      <c r="CC644" s="66"/>
      <c r="CD644" s="66"/>
      <c r="CE644" s="66"/>
      <c r="CF644" s="66"/>
      <c r="CG644" s="66"/>
      <c r="CH644" s="66"/>
      <c r="CI644" s="66"/>
      <c r="CJ644" s="66"/>
      <c r="CK644" s="66"/>
      <c r="CL644" s="66"/>
      <c r="CM644" s="66"/>
      <c r="CN644" s="66"/>
      <c r="CO644" s="66"/>
      <c r="CP644" s="66"/>
      <c r="CQ644" s="66"/>
      <c r="CR644" s="66"/>
      <c r="CS644" s="66"/>
      <c r="CT644" s="66"/>
      <c r="CU644" s="66"/>
      <c r="CV644" s="66"/>
      <c r="CW644" s="66"/>
      <c r="CX644" s="66"/>
      <c r="CY644" s="66"/>
      <c r="CZ644" s="66"/>
      <c r="DA644" s="66"/>
      <c r="DB644" s="66"/>
      <c r="DC644" s="66"/>
      <c r="DD644" s="66"/>
      <c r="DE644" s="66"/>
      <c r="DF644" s="66"/>
      <c r="DG644" s="66"/>
      <c r="DH644" s="66"/>
      <c r="DI644" s="66"/>
      <c r="DJ644" s="66"/>
      <c r="DK644" s="66"/>
      <c r="DL644" s="66"/>
      <c r="DM644" s="66"/>
      <c r="DN644" s="66"/>
      <c r="DO644" s="66"/>
      <c r="DP644" s="66"/>
    </row>
    <row r="645" spans="50:120" x14ac:dyDescent="0.25">
      <c r="AX645" s="66"/>
      <c r="AY645" s="66"/>
      <c r="AZ645" s="66"/>
      <c r="BA645" s="66"/>
      <c r="BB645" s="66"/>
      <c r="BC645" s="66"/>
      <c r="BD645" s="66"/>
      <c r="BE645" s="66"/>
      <c r="BF645" s="66"/>
      <c r="BG645" s="66"/>
      <c r="BH645" s="66"/>
      <c r="BI645" s="66"/>
      <c r="BJ645" s="66"/>
      <c r="BK645" s="66"/>
      <c r="BL645" s="66"/>
      <c r="BM645" s="66"/>
      <c r="BN645" s="66"/>
      <c r="BO645" s="66"/>
      <c r="BP645" s="66"/>
      <c r="BQ645" s="66"/>
      <c r="BR645" s="66"/>
      <c r="BS645" s="66"/>
      <c r="BT645" s="66"/>
      <c r="BU645" s="66"/>
      <c r="BV645" s="66"/>
      <c r="BW645" s="66"/>
      <c r="BX645" s="66"/>
      <c r="BY645" s="66"/>
      <c r="BZ645" s="66"/>
      <c r="CA645" s="66"/>
      <c r="CB645" s="66"/>
      <c r="CC645" s="66"/>
      <c r="CD645" s="66"/>
      <c r="CE645" s="66"/>
      <c r="CF645" s="66"/>
      <c r="CG645" s="66"/>
      <c r="CH645" s="66"/>
      <c r="CI645" s="66"/>
      <c r="CJ645" s="66"/>
      <c r="CK645" s="66"/>
      <c r="CL645" s="66"/>
      <c r="CM645" s="66"/>
      <c r="CN645" s="66"/>
      <c r="CO645" s="66"/>
      <c r="CP645" s="66"/>
      <c r="CQ645" s="66"/>
      <c r="CR645" s="66"/>
      <c r="CS645" s="66"/>
      <c r="CT645" s="66"/>
      <c r="CU645" s="66"/>
      <c r="CV645" s="66"/>
      <c r="CW645" s="66"/>
      <c r="CX645" s="66"/>
      <c r="CY645" s="66"/>
      <c r="CZ645" s="66"/>
      <c r="DA645" s="66"/>
      <c r="DB645" s="66"/>
      <c r="DC645" s="66"/>
      <c r="DD645" s="66"/>
      <c r="DE645" s="66"/>
      <c r="DF645" s="66"/>
      <c r="DG645" s="66"/>
      <c r="DH645" s="66"/>
      <c r="DI645" s="66"/>
      <c r="DJ645" s="66"/>
      <c r="DK645" s="66"/>
      <c r="DL645" s="66"/>
      <c r="DM645" s="66"/>
      <c r="DN645" s="66"/>
      <c r="DO645" s="66"/>
      <c r="DP645" s="66"/>
    </row>
    <row r="646" spans="50:120" x14ac:dyDescent="0.25">
      <c r="AX646" s="66"/>
      <c r="AY646" s="66"/>
      <c r="AZ646" s="66"/>
      <c r="BA646" s="66"/>
      <c r="BB646" s="66"/>
      <c r="BC646" s="66"/>
      <c r="BD646" s="66"/>
      <c r="BE646" s="66"/>
      <c r="BF646" s="66"/>
      <c r="BG646" s="66"/>
      <c r="BH646" s="66"/>
      <c r="BI646" s="66"/>
      <c r="BJ646" s="66"/>
      <c r="BK646" s="66"/>
      <c r="BL646" s="66"/>
      <c r="BM646" s="66"/>
      <c r="BN646" s="66"/>
      <c r="BO646" s="66"/>
      <c r="BP646" s="66"/>
      <c r="BQ646" s="66"/>
      <c r="BR646" s="66"/>
      <c r="BS646" s="66"/>
      <c r="BT646" s="66"/>
      <c r="BU646" s="66"/>
      <c r="BV646" s="66"/>
      <c r="BW646" s="66"/>
      <c r="BX646" s="66"/>
      <c r="BY646" s="66"/>
      <c r="BZ646" s="66"/>
      <c r="CA646" s="66"/>
      <c r="CB646" s="66"/>
      <c r="CC646" s="66"/>
      <c r="CD646" s="66"/>
      <c r="CE646" s="66"/>
      <c r="CF646" s="66"/>
      <c r="CG646" s="66"/>
      <c r="CH646" s="66"/>
      <c r="CI646" s="66"/>
      <c r="CJ646" s="66"/>
      <c r="CK646" s="66"/>
      <c r="CL646" s="66"/>
      <c r="CM646" s="66"/>
      <c r="CN646" s="66"/>
      <c r="CO646" s="66"/>
      <c r="CP646" s="66"/>
      <c r="CQ646" s="66"/>
      <c r="CR646" s="66"/>
      <c r="CS646" s="66"/>
      <c r="CT646" s="66"/>
      <c r="CU646" s="66"/>
      <c r="CV646" s="66"/>
      <c r="CW646" s="66"/>
      <c r="CX646" s="66"/>
      <c r="CY646" s="66"/>
      <c r="CZ646" s="66"/>
      <c r="DA646" s="66"/>
      <c r="DB646" s="66"/>
      <c r="DC646" s="66"/>
      <c r="DD646" s="66"/>
      <c r="DE646" s="66"/>
      <c r="DF646" s="66"/>
      <c r="DG646" s="66"/>
      <c r="DH646" s="66"/>
      <c r="DI646" s="66"/>
      <c r="DJ646" s="66"/>
      <c r="DK646" s="66"/>
      <c r="DL646" s="66"/>
      <c r="DM646" s="66"/>
      <c r="DN646" s="66"/>
      <c r="DO646" s="66"/>
      <c r="DP646" s="66"/>
    </row>
    <row r="647" spans="50:120" x14ac:dyDescent="0.25">
      <c r="AX647" s="66"/>
      <c r="AY647" s="66"/>
      <c r="AZ647" s="66"/>
      <c r="BA647" s="66"/>
      <c r="BB647" s="66"/>
      <c r="BC647" s="66"/>
      <c r="BD647" s="66"/>
      <c r="BE647" s="66"/>
      <c r="BF647" s="66"/>
      <c r="BG647" s="66"/>
      <c r="BH647" s="66"/>
      <c r="BI647" s="66"/>
      <c r="BJ647" s="66"/>
      <c r="BK647" s="66"/>
      <c r="BL647" s="66"/>
      <c r="BM647" s="66"/>
      <c r="BN647" s="66"/>
      <c r="BO647" s="66"/>
      <c r="BP647" s="66"/>
      <c r="BQ647" s="66"/>
      <c r="BR647" s="66"/>
      <c r="BS647" s="66"/>
      <c r="BT647" s="66"/>
      <c r="BU647" s="66"/>
      <c r="BV647" s="66"/>
      <c r="BW647" s="66"/>
      <c r="BX647" s="66"/>
      <c r="BY647" s="66"/>
      <c r="BZ647" s="66"/>
      <c r="CA647" s="66"/>
      <c r="CB647" s="66"/>
      <c r="CC647" s="66"/>
      <c r="CD647" s="66"/>
      <c r="CE647" s="66"/>
      <c r="CF647" s="66"/>
      <c r="CG647" s="66"/>
      <c r="CH647" s="66"/>
      <c r="CI647" s="66"/>
      <c r="CJ647" s="66"/>
      <c r="CK647" s="66"/>
      <c r="CL647" s="66"/>
      <c r="CM647" s="66"/>
      <c r="CN647" s="66"/>
      <c r="CO647" s="66"/>
      <c r="CP647" s="66"/>
      <c r="CQ647" s="66"/>
      <c r="CR647" s="66"/>
      <c r="CS647" s="66"/>
      <c r="CT647" s="66"/>
      <c r="CU647" s="66"/>
      <c r="CV647" s="66"/>
      <c r="CW647" s="66"/>
      <c r="CX647" s="66"/>
      <c r="CY647" s="66"/>
      <c r="CZ647" s="66"/>
      <c r="DA647" s="66"/>
      <c r="DB647" s="66"/>
      <c r="DC647" s="66"/>
      <c r="DD647" s="66"/>
      <c r="DE647" s="66"/>
      <c r="DF647" s="66"/>
      <c r="DG647" s="66"/>
      <c r="DH647" s="66"/>
      <c r="DI647" s="66"/>
      <c r="DJ647" s="66"/>
      <c r="DK647" s="66"/>
      <c r="DL647" s="66"/>
      <c r="DM647" s="66"/>
      <c r="DN647" s="66"/>
      <c r="DO647" s="66"/>
      <c r="DP647" s="66"/>
    </row>
    <row r="648" spans="50:120" x14ac:dyDescent="0.25">
      <c r="AX648" s="66"/>
      <c r="AY648" s="66"/>
      <c r="AZ648" s="66"/>
      <c r="BA648" s="66"/>
      <c r="BB648" s="66"/>
      <c r="BC648" s="66"/>
      <c r="BD648" s="66"/>
      <c r="BE648" s="66"/>
      <c r="BF648" s="66"/>
      <c r="BG648" s="66"/>
      <c r="BH648" s="66"/>
      <c r="BI648" s="66"/>
      <c r="BJ648" s="66"/>
      <c r="BK648" s="66"/>
      <c r="BL648" s="66"/>
      <c r="BM648" s="66"/>
      <c r="BN648" s="66"/>
      <c r="BO648" s="66"/>
      <c r="BP648" s="66"/>
      <c r="BQ648" s="66"/>
      <c r="BR648" s="66"/>
      <c r="BS648" s="66"/>
      <c r="BT648" s="66"/>
      <c r="BU648" s="66"/>
      <c r="BV648" s="66"/>
      <c r="BW648" s="66"/>
      <c r="BX648" s="66"/>
      <c r="BY648" s="66"/>
      <c r="BZ648" s="66"/>
      <c r="CA648" s="66"/>
      <c r="CB648" s="66"/>
      <c r="CC648" s="66"/>
      <c r="CD648" s="66"/>
      <c r="CE648" s="66"/>
      <c r="CF648" s="66"/>
      <c r="CG648" s="66"/>
      <c r="CH648" s="66"/>
      <c r="CI648" s="66"/>
      <c r="CJ648" s="66"/>
      <c r="CK648" s="66"/>
      <c r="CL648" s="66"/>
      <c r="CM648" s="66"/>
      <c r="CN648" s="66"/>
      <c r="CO648" s="66"/>
      <c r="CP648" s="66"/>
      <c r="CQ648" s="66"/>
      <c r="CR648" s="66"/>
      <c r="CS648" s="66"/>
      <c r="CT648" s="66"/>
      <c r="CU648" s="66"/>
      <c r="CV648" s="66"/>
      <c r="CW648" s="66"/>
      <c r="CX648" s="66"/>
      <c r="CY648" s="66"/>
      <c r="CZ648" s="66"/>
      <c r="DA648" s="66"/>
      <c r="DB648" s="66"/>
      <c r="DC648" s="66"/>
      <c r="DD648" s="66"/>
      <c r="DE648" s="66"/>
      <c r="DF648" s="66"/>
      <c r="DG648" s="66"/>
      <c r="DH648" s="66"/>
      <c r="DI648" s="66"/>
      <c r="DJ648" s="66"/>
      <c r="DK648" s="66"/>
      <c r="DL648" s="66"/>
      <c r="DM648" s="66"/>
      <c r="DN648" s="66"/>
      <c r="DO648" s="66"/>
      <c r="DP648" s="66"/>
    </row>
    <row r="649" spans="50:120" x14ac:dyDescent="0.25">
      <c r="AX649" s="66"/>
      <c r="AY649" s="66"/>
      <c r="AZ649" s="66"/>
      <c r="BA649" s="66"/>
      <c r="BB649" s="66"/>
      <c r="BC649" s="66"/>
      <c r="BD649" s="66"/>
      <c r="BE649" s="66"/>
      <c r="BF649" s="66"/>
      <c r="BG649" s="66"/>
      <c r="BH649" s="66"/>
      <c r="BI649" s="66"/>
      <c r="BJ649" s="66"/>
      <c r="BK649" s="66"/>
      <c r="BL649" s="66"/>
      <c r="BM649" s="66"/>
      <c r="BN649" s="66"/>
      <c r="BO649" s="66"/>
      <c r="BP649" s="66"/>
      <c r="BQ649" s="66"/>
      <c r="BR649" s="66"/>
      <c r="BS649" s="66"/>
      <c r="BT649" s="66"/>
      <c r="BU649" s="66"/>
      <c r="BV649" s="66"/>
      <c r="BW649" s="66"/>
      <c r="BX649" s="66"/>
      <c r="BY649" s="66"/>
      <c r="BZ649" s="66"/>
      <c r="CA649" s="66"/>
      <c r="CB649" s="66"/>
      <c r="CC649" s="66"/>
      <c r="CD649" s="66"/>
      <c r="CE649" s="66"/>
      <c r="CF649" s="66"/>
      <c r="CG649" s="66"/>
      <c r="CH649" s="66"/>
      <c r="CI649" s="66"/>
      <c r="CJ649" s="66"/>
      <c r="CK649" s="66"/>
      <c r="CL649" s="66"/>
      <c r="CM649" s="66"/>
      <c r="CN649" s="66"/>
      <c r="CO649" s="66"/>
      <c r="CP649" s="66"/>
      <c r="CQ649" s="66"/>
      <c r="CR649" s="66"/>
      <c r="CS649" s="66"/>
      <c r="CT649" s="66"/>
      <c r="CU649" s="66"/>
      <c r="CV649" s="66"/>
      <c r="CW649" s="66"/>
      <c r="CX649" s="66"/>
      <c r="CY649" s="66"/>
      <c r="CZ649" s="66"/>
      <c r="DA649" s="66"/>
      <c r="DB649" s="66"/>
      <c r="DC649" s="66"/>
      <c r="DD649" s="66"/>
      <c r="DE649" s="66"/>
      <c r="DF649" s="66"/>
      <c r="DG649" s="66"/>
      <c r="DH649" s="66"/>
      <c r="DI649" s="66"/>
      <c r="DJ649" s="66"/>
      <c r="DK649" s="66"/>
      <c r="DL649" s="66"/>
      <c r="DM649" s="66"/>
      <c r="DN649" s="66"/>
      <c r="DO649" s="66"/>
      <c r="DP649" s="66"/>
    </row>
    <row r="650" spans="50:120" x14ac:dyDescent="0.25">
      <c r="AX650" s="66"/>
      <c r="AY650" s="66"/>
      <c r="AZ650" s="66"/>
      <c r="BA650" s="66"/>
      <c r="BB650" s="66"/>
      <c r="BC650" s="66"/>
      <c r="BD650" s="66"/>
      <c r="BE650" s="66"/>
      <c r="BF650" s="66"/>
      <c r="BG650" s="66"/>
      <c r="BH650" s="66"/>
      <c r="BI650" s="66"/>
      <c r="BJ650" s="66"/>
      <c r="BK650" s="66"/>
      <c r="BL650" s="66"/>
      <c r="BM650" s="66"/>
      <c r="BN650" s="66"/>
      <c r="BO650" s="66"/>
      <c r="BP650" s="66"/>
      <c r="BQ650" s="66"/>
      <c r="BR650" s="66"/>
      <c r="BS650" s="66"/>
      <c r="BT650" s="66"/>
      <c r="BU650" s="66"/>
      <c r="BV650" s="66"/>
      <c r="BW650" s="66"/>
      <c r="BX650" s="66"/>
      <c r="BY650" s="66"/>
      <c r="BZ650" s="66"/>
      <c r="CA650" s="66"/>
      <c r="CB650" s="66"/>
      <c r="CC650" s="66"/>
      <c r="CD650" s="66"/>
      <c r="CE650" s="66"/>
      <c r="CF650" s="66"/>
      <c r="CG650" s="66"/>
      <c r="CH650" s="66"/>
      <c r="CI650" s="66"/>
      <c r="CJ650" s="66"/>
      <c r="CK650" s="66"/>
      <c r="CL650" s="66"/>
      <c r="CM650" s="66"/>
      <c r="CN650" s="66"/>
      <c r="CO650" s="66"/>
      <c r="CP650" s="66"/>
      <c r="CQ650" s="66"/>
      <c r="CR650" s="66"/>
      <c r="CS650" s="66"/>
      <c r="CT650" s="66"/>
      <c r="CU650" s="66"/>
      <c r="CV650" s="66"/>
      <c r="CW650" s="66"/>
      <c r="CX650" s="66"/>
      <c r="CY650" s="66"/>
      <c r="CZ650" s="66"/>
      <c r="DA650" s="66"/>
      <c r="DB650" s="66"/>
      <c r="DC650" s="66"/>
      <c r="DD650" s="66"/>
      <c r="DE650" s="66"/>
      <c r="DF650" s="66"/>
      <c r="DG650" s="66"/>
      <c r="DH650" s="66"/>
      <c r="DI650" s="66"/>
      <c r="DJ650" s="66"/>
      <c r="DK650" s="66"/>
      <c r="DL650" s="66"/>
      <c r="DM650" s="66"/>
      <c r="DN650" s="66"/>
      <c r="DO650" s="66"/>
      <c r="DP650" s="66"/>
    </row>
    <row r="651" spans="50:120" x14ac:dyDescent="0.25">
      <c r="AX651" s="66"/>
      <c r="AY651" s="66"/>
      <c r="AZ651" s="66"/>
      <c r="BA651" s="66"/>
      <c r="BB651" s="66"/>
      <c r="BC651" s="66"/>
      <c r="BD651" s="66"/>
      <c r="BE651" s="66"/>
      <c r="BF651" s="66"/>
      <c r="BG651" s="66"/>
      <c r="BH651" s="66"/>
      <c r="BI651" s="66"/>
      <c r="BJ651" s="66"/>
      <c r="BK651" s="66"/>
      <c r="BL651" s="66"/>
      <c r="BM651" s="66"/>
      <c r="BN651" s="66"/>
      <c r="BO651" s="66"/>
      <c r="BP651" s="66"/>
      <c r="BQ651" s="66"/>
      <c r="BR651" s="66"/>
      <c r="BS651" s="66"/>
      <c r="BT651" s="66"/>
      <c r="BU651" s="66"/>
      <c r="BV651" s="66"/>
      <c r="BW651" s="66"/>
      <c r="BX651" s="66"/>
      <c r="BY651" s="66"/>
      <c r="BZ651" s="66"/>
      <c r="CA651" s="66"/>
      <c r="CB651" s="66"/>
      <c r="CC651" s="66"/>
      <c r="CD651" s="66"/>
      <c r="CE651" s="66"/>
      <c r="CF651" s="66"/>
      <c r="CG651" s="66"/>
      <c r="CH651" s="66"/>
      <c r="CI651" s="66"/>
      <c r="CJ651" s="66"/>
      <c r="CK651" s="66"/>
      <c r="CL651" s="66"/>
      <c r="CM651" s="66"/>
      <c r="CN651" s="66"/>
      <c r="CO651" s="66"/>
      <c r="CP651" s="66"/>
      <c r="CQ651" s="66"/>
      <c r="CR651" s="66"/>
      <c r="CS651" s="66"/>
      <c r="CT651" s="66"/>
      <c r="CU651" s="66"/>
      <c r="CV651" s="66"/>
      <c r="CW651" s="66"/>
      <c r="CX651" s="66"/>
      <c r="CY651" s="66"/>
      <c r="CZ651" s="66"/>
      <c r="DA651" s="66"/>
      <c r="DB651" s="66"/>
      <c r="DC651" s="66"/>
      <c r="DD651" s="66"/>
      <c r="DE651" s="66"/>
      <c r="DF651" s="66"/>
      <c r="DG651" s="66"/>
      <c r="DH651" s="66"/>
      <c r="DI651" s="66"/>
      <c r="DJ651" s="66"/>
      <c r="DK651" s="66"/>
      <c r="DL651" s="66"/>
      <c r="DM651" s="66"/>
      <c r="DN651" s="66"/>
      <c r="DO651" s="66"/>
      <c r="DP651" s="66"/>
    </row>
    <row r="652" spans="50:120" x14ac:dyDescent="0.25">
      <c r="AX652" s="66"/>
      <c r="AY652" s="66"/>
      <c r="AZ652" s="66"/>
      <c r="BA652" s="66"/>
      <c r="BB652" s="66"/>
      <c r="BC652" s="66"/>
      <c r="BD652" s="66"/>
      <c r="BE652" s="66"/>
      <c r="BF652" s="66"/>
      <c r="BG652" s="66"/>
      <c r="BH652" s="66"/>
      <c r="BI652" s="66"/>
      <c r="BJ652" s="66"/>
      <c r="BK652" s="66"/>
      <c r="BL652" s="66"/>
      <c r="BM652" s="66"/>
      <c r="BN652" s="66"/>
      <c r="BO652" s="66"/>
      <c r="BP652" s="66"/>
      <c r="BQ652" s="66"/>
      <c r="BR652" s="66"/>
      <c r="BS652" s="66"/>
      <c r="BT652" s="66"/>
      <c r="BU652" s="66"/>
      <c r="BV652" s="66"/>
      <c r="BW652" s="66"/>
      <c r="BX652" s="66"/>
      <c r="BY652" s="66"/>
      <c r="BZ652" s="66"/>
      <c r="CA652" s="66"/>
      <c r="CB652" s="66"/>
      <c r="CC652" s="66"/>
      <c r="CD652" s="66"/>
      <c r="CE652" s="66"/>
      <c r="CF652" s="66"/>
      <c r="CG652" s="66"/>
      <c r="CH652" s="66"/>
      <c r="CI652" s="66"/>
      <c r="CJ652" s="66"/>
      <c r="CK652" s="66"/>
      <c r="CL652" s="66"/>
      <c r="CM652" s="66"/>
      <c r="CN652" s="66"/>
      <c r="CO652" s="66"/>
      <c r="CP652" s="66"/>
      <c r="CQ652" s="66"/>
      <c r="CR652" s="66"/>
      <c r="CS652" s="66"/>
      <c r="CT652" s="66"/>
      <c r="CU652" s="66"/>
      <c r="CV652" s="66"/>
      <c r="CW652" s="66"/>
      <c r="CX652" s="66"/>
      <c r="CY652" s="66"/>
      <c r="CZ652" s="66"/>
      <c r="DA652" s="66"/>
      <c r="DB652" s="66"/>
      <c r="DC652" s="66"/>
      <c r="DD652" s="66"/>
      <c r="DE652" s="66"/>
      <c r="DF652" s="66"/>
      <c r="DG652" s="66"/>
      <c r="DH652" s="66"/>
      <c r="DI652" s="66"/>
      <c r="DJ652" s="66"/>
      <c r="DK652" s="66"/>
      <c r="DL652" s="66"/>
      <c r="DM652" s="66"/>
      <c r="DN652" s="66"/>
      <c r="DO652" s="66"/>
      <c r="DP652" s="66"/>
    </row>
    <row r="653" spans="50:120" x14ac:dyDescent="0.25">
      <c r="AX653" s="66"/>
      <c r="AY653" s="66"/>
      <c r="AZ653" s="66"/>
      <c r="BA653" s="66"/>
      <c r="BB653" s="66"/>
      <c r="BC653" s="66"/>
      <c r="BD653" s="66"/>
      <c r="BE653" s="66"/>
      <c r="BF653" s="66"/>
      <c r="BG653" s="66"/>
      <c r="BH653" s="66"/>
      <c r="BI653" s="66"/>
      <c r="BJ653" s="66"/>
      <c r="BK653" s="66"/>
      <c r="BL653" s="66"/>
      <c r="BM653" s="66"/>
      <c r="BN653" s="66"/>
      <c r="BO653" s="66"/>
      <c r="BP653" s="66"/>
      <c r="BQ653" s="66"/>
      <c r="BR653" s="66"/>
      <c r="BS653" s="66"/>
      <c r="BT653" s="66"/>
      <c r="BU653" s="66"/>
      <c r="BV653" s="66"/>
      <c r="BW653" s="66"/>
      <c r="BX653" s="66"/>
      <c r="BY653" s="66"/>
      <c r="BZ653" s="66"/>
      <c r="CA653" s="66"/>
      <c r="CB653" s="66"/>
      <c r="CC653" s="66"/>
      <c r="CD653" s="66"/>
      <c r="CE653" s="66"/>
      <c r="CF653" s="66"/>
      <c r="CG653" s="66"/>
      <c r="CH653" s="66"/>
      <c r="CI653" s="66"/>
      <c r="CJ653" s="66"/>
      <c r="CK653" s="66"/>
      <c r="CL653" s="66"/>
      <c r="CM653" s="66"/>
      <c r="CN653" s="66"/>
      <c r="CO653" s="66"/>
      <c r="CP653" s="66"/>
      <c r="CQ653" s="66"/>
      <c r="CR653" s="66"/>
      <c r="CS653" s="66"/>
      <c r="CT653" s="66"/>
      <c r="CU653" s="66"/>
      <c r="CV653" s="66"/>
      <c r="CW653" s="66"/>
      <c r="CX653" s="66"/>
      <c r="CY653" s="66"/>
      <c r="CZ653" s="66"/>
      <c r="DA653" s="66"/>
      <c r="DB653" s="66"/>
      <c r="DC653" s="66"/>
      <c r="DD653" s="66"/>
      <c r="DE653" s="66"/>
      <c r="DF653" s="66"/>
      <c r="DG653" s="66"/>
      <c r="DH653" s="66"/>
      <c r="DI653" s="66"/>
      <c r="DJ653" s="66"/>
      <c r="DK653" s="66"/>
      <c r="DL653" s="66"/>
      <c r="DM653" s="66"/>
      <c r="DN653" s="66"/>
      <c r="DO653" s="66"/>
      <c r="DP653" s="66"/>
    </row>
    <row r="654" spans="50:120" x14ac:dyDescent="0.25">
      <c r="AX654" s="66"/>
      <c r="AY654" s="66"/>
      <c r="AZ654" s="66"/>
      <c r="BA654" s="66"/>
      <c r="BB654" s="66"/>
      <c r="BC654" s="66"/>
      <c r="BD654" s="66"/>
      <c r="BE654" s="66"/>
      <c r="BF654" s="66"/>
      <c r="BG654" s="66"/>
      <c r="BH654" s="66"/>
      <c r="BI654" s="66"/>
      <c r="BJ654" s="66"/>
      <c r="BK654" s="66"/>
      <c r="BL654" s="66"/>
      <c r="BM654" s="66"/>
      <c r="BN654" s="66"/>
      <c r="BO654" s="66"/>
      <c r="BP654" s="66"/>
      <c r="BQ654" s="66"/>
      <c r="BR654" s="66"/>
      <c r="BS654" s="66"/>
      <c r="BT654" s="66"/>
      <c r="BU654" s="66"/>
      <c r="BV654" s="66"/>
      <c r="BW654" s="66"/>
      <c r="BX654" s="66"/>
      <c r="BY654" s="66"/>
      <c r="BZ654" s="66"/>
      <c r="CA654" s="66"/>
      <c r="CB654" s="66"/>
      <c r="CC654" s="66"/>
      <c r="CD654" s="66"/>
      <c r="CE654" s="66"/>
      <c r="CF654" s="66"/>
      <c r="CG654" s="66"/>
      <c r="CH654" s="66"/>
      <c r="CI654" s="66"/>
      <c r="CJ654" s="66"/>
      <c r="CK654" s="66"/>
      <c r="CL654" s="66"/>
      <c r="CM654" s="66"/>
      <c r="CN654" s="66"/>
      <c r="CO654" s="66"/>
      <c r="CP654" s="66"/>
      <c r="CQ654" s="66"/>
      <c r="CR654" s="66"/>
      <c r="CS654" s="66"/>
      <c r="CT654" s="66"/>
      <c r="CU654" s="66"/>
      <c r="CV654" s="66"/>
      <c r="CW654" s="66"/>
      <c r="CX654" s="66"/>
      <c r="CY654" s="66"/>
      <c r="CZ654" s="66"/>
      <c r="DA654" s="66"/>
      <c r="DB654" s="66"/>
      <c r="DC654" s="66"/>
      <c r="DD654" s="66"/>
      <c r="DE654" s="66"/>
      <c r="DF654" s="66"/>
      <c r="DG654" s="66"/>
      <c r="DH654" s="66"/>
      <c r="DI654" s="66"/>
      <c r="DJ654" s="66"/>
      <c r="DK654" s="66"/>
      <c r="DL654" s="66"/>
      <c r="DM654" s="66"/>
      <c r="DN654" s="66"/>
      <c r="DO654" s="66"/>
      <c r="DP654" s="66"/>
    </row>
    <row r="655" spans="50:120" x14ac:dyDescent="0.25">
      <c r="AX655" s="66"/>
      <c r="AY655" s="66"/>
      <c r="AZ655" s="66"/>
      <c r="BA655" s="66"/>
      <c r="BB655" s="66"/>
      <c r="BC655" s="66"/>
      <c r="BD655" s="66"/>
      <c r="BE655" s="66"/>
      <c r="BF655" s="66"/>
      <c r="BG655" s="66"/>
      <c r="BH655" s="66"/>
      <c r="BI655" s="66"/>
      <c r="BJ655" s="66"/>
      <c r="BK655" s="66"/>
      <c r="BL655" s="66"/>
      <c r="BM655" s="66"/>
      <c r="BN655" s="66"/>
      <c r="BO655" s="66"/>
      <c r="BP655" s="66"/>
      <c r="BQ655" s="66"/>
      <c r="BR655" s="66"/>
      <c r="BS655" s="66"/>
      <c r="BT655" s="66"/>
      <c r="BU655" s="66"/>
      <c r="BV655" s="66"/>
      <c r="BW655" s="66"/>
      <c r="BX655" s="66"/>
      <c r="BY655" s="66"/>
      <c r="BZ655" s="66"/>
      <c r="CA655" s="66"/>
      <c r="CB655" s="66"/>
      <c r="CC655" s="66"/>
      <c r="CD655" s="66"/>
      <c r="CE655" s="66"/>
      <c r="CF655" s="66"/>
      <c r="CG655" s="66"/>
      <c r="CH655" s="66"/>
      <c r="CI655" s="66"/>
      <c r="CJ655" s="66"/>
      <c r="CK655" s="66"/>
      <c r="CL655" s="66"/>
      <c r="CM655" s="66"/>
      <c r="CN655" s="66"/>
      <c r="CO655" s="66"/>
      <c r="CP655" s="66"/>
      <c r="CQ655" s="66"/>
      <c r="CR655" s="66"/>
      <c r="CS655" s="66"/>
      <c r="CT655" s="66"/>
      <c r="CU655" s="66"/>
      <c r="CV655" s="66"/>
      <c r="CW655" s="66"/>
      <c r="CX655" s="66"/>
      <c r="CY655" s="66"/>
      <c r="CZ655" s="66"/>
      <c r="DA655" s="66"/>
      <c r="DB655" s="66"/>
      <c r="DC655" s="66"/>
      <c r="DD655" s="66"/>
      <c r="DE655" s="66"/>
      <c r="DF655" s="66"/>
      <c r="DG655" s="66"/>
      <c r="DH655" s="66"/>
      <c r="DI655" s="66"/>
      <c r="DJ655" s="66"/>
      <c r="DK655" s="66"/>
      <c r="DL655" s="66"/>
      <c r="DM655" s="66"/>
      <c r="DN655" s="66"/>
      <c r="DO655" s="66"/>
      <c r="DP655" s="66"/>
    </row>
    <row r="656" spans="50:120" x14ac:dyDescent="0.25">
      <c r="AX656" s="66"/>
      <c r="AY656" s="66"/>
      <c r="AZ656" s="66"/>
      <c r="BA656" s="66"/>
      <c r="BB656" s="66"/>
      <c r="BC656" s="66"/>
      <c r="BD656" s="66"/>
      <c r="BE656" s="66"/>
      <c r="BF656" s="66"/>
      <c r="BG656" s="66"/>
      <c r="BH656" s="66"/>
      <c r="BI656" s="66"/>
      <c r="BJ656" s="66"/>
      <c r="BK656" s="66"/>
      <c r="BL656" s="66"/>
      <c r="BM656" s="66"/>
      <c r="BN656" s="66"/>
      <c r="BO656" s="66"/>
      <c r="BP656" s="66"/>
      <c r="BQ656" s="66"/>
      <c r="BR656" s="66"/>
      <c r="BS656" s="66"/>
      <c r="BT656" s="66"/>
      <c r="BU656" s="66"/>
      <c r="BV656" s="66"/>
      <c r="BW656" s="66"/>
      <c r="BX656" s="66"/>
      <c r="BY656" s="66"/>
      <c r="BZ656" s="66"/>
      <c r="CA656" s="66"/>
      <c r="CB656" s="66"/>
      <c r="CC656" s="66"/>
      <c r="CD656" s="66"/>
      <c r="CE656" s="66"/>
      <c r="CF656" s="66"/>
      <c r="CG656" s="66"/>
      <c r="CH656" s="66"/>
      <c r="CI656" s="66"/>
      <c r="CJ656" s="66"/>
      <c r="CK656" s="66"/>
      <c r="CL656" s="66"/>
      <c r="CM656" s="66"/>
      <c r="CN656" s="66"/>
      <c r="CO656" s="66"/>
      <c r="CP656" s="66"/>
      <c r="CQ656" s="66"/>
      <c r="CR656" s="66"/>
      <c r="CS656" s="66"/>
      <c r="CT656" s="66"/>
      <c r="CU656" s="66"/>
      <c r="CV656" s="66"/>
      <c r="CW656" s="66"/>
      <c r="CX656" s="66"/>
      <c r="CY656" s="66"/>
      <c r="CZ656" s="66"/>
      <c r="DA656" s="66"/>
      <c r="DB656" s="66"/>
      <c r="DC656" s="66"/>
      <c r="DD656" s="66"/>
      <c r="DE656" s="66"/>
      <c r="DF656" s="66"/>
      <c r="DG656" s="66"/>
      <c r="DH656" s="66"/>
      <c r="DI656" s="66"/>
      <c r="DJ656" s="66"/>
      <c r="DK656" s="66"/>
      <c r="DL656" s="66"/>
      <c r="DM656" s="66"/>
      <c r="DN656" s="66"/>
      <c r="DO656" s="66"/>
      <c r="DP656" s="66"/>
    </row>
    <row r="657" spans="50:120" x14ac:dyDescent="0.25">
      <c r="AX657" s="66"/>
      <c r="AY657" s="66"/>
      <c r="AZ657" s="66"/>
      <c r="BA657" s="66"/>
      <c r="BB657" s="66"/>
      <c r="BC657" s="66"/>
      <c r="BD657" s="66"/>
      <c r="BE657" s="66"/>
      <c r="BF657" s="66"/>
      <c r="BG657" s="66"/>
      <c r="BH657" s="66"/>
      <c r="BI657" s="66"/>
      <c r="BJ657" s="66"/>
      <c r="BK657" s="66"/>
      <c r="BL657" s="66"/>
      <c r="BM657" s="66"/>
      <c r="BN657" s="66"/>
      <c r="BO657" s="66"/>
      <c r="BP657" s="66"/>
      <c r="BQ657" s="66"/>
      <c r="BR657" s="66"/>
      <c r="BS657" s="66"/>
      <c r="BT657" s="66"/>
      <c r="BU657" s="66"/>
      <c r="BV657" s="66"/>
      <c r="BW657" s="66"/>
      <c r="BX657" s="66"/>
      <c r="BY657" s="66"/>
      <c r="BZ657" s="66"/>
      <c r="CA657" s="66"/>
      <c r="CB657" s="66"/>
      <c r="CC657" s="66"/>
      <c r="CD657" s="66"/>
      <c r="CE657" s="66"/>
      <c r="CF657" s="66"/>
      <c r="CG657" s="66"/>
      <c r="CH657" s="66"/>
      <c r="CI657" s="66"/>
      <c r="CJ657" s="66"/>
      <c r="CK657" s="66"/>
      <c r="CL657" s="66"/>
      <c r="CM657" s="66"/>
      <c r="CN657" s="66"/>
      <c r="CO657" s="66"/>
      <c r="CP657" s="66"/>
      <c r="CQ657" s="66"/>
      <c r="CR657" s="66"/>
      <c r="CS657" s="66"/>
      <c r="CT657" s="66"/>
      <c r="CU657" s="66"/>
      <c r="CV657" s="66"/>
      <c r="CW657" s="66"/>
      <c r="CX657" s="66"/>
      <c r="CY657" s="66"/>
      <c r="CZ657" s="66"/>
      <c r="DA657" s="66"/>
      <c r="DB657" s="66"/>
      <c r="DC657" s="66"/>
      <c r="DD657" s="66"/>
      <c r="DE657" s="66"/>
      <c r="DF657" s="66"/>
      <c r="DG657" s="66"/>
      <c r="DH657" s="66"/>
      <c r="DI657" s="66"/>
      <c r="DJ657" s="66"/>
      <c r="DK657" s="66"/>
      <c r="DL657" s="66"/>
      <c r="DM657" s="66"/>
      <c r="DN657" s="66"/>
      <c r="DO657" s="66"/>
      <c r="DP657" s="66"/>
    </row>
    <row r="658" spans="50:120" x14ac:dyDescent="0.25">
      <c r="AX658" s="66"/>
      <c r="AY658" s="66"/>
      <c r="AZ658" s="66"/>
      <c r="BA658" s="66"/>
      <c r="BB658" s="66"/>
      <c r="BC658" s="66"/>
      <c r="BD658" s="66"/>
      <c r="BE658" s="66"/>
      <c r="BF658" s="66"/>
      <c r="BG658" s="66"/>
      <c r="BH658" s="66"/>
      <c r="BI658" s="66"/>
      <c r="BJ658" s="66"/>
      <c r="BK658" s="66"/>
      <c r="BL658" s="66"/>
      <c r="BM658" s="66"/>
      <c r="BN658" s="66"/>
      <c r="BO658" s="66"/>
      <c r="BP658" s="66"/>
      <c r="BQ658" s="66"/>
      <c r="BR658" s="66"/>
      <c r="BS658" s="66"/>
      <c r="BT658" s="66"/>
      <c r="BU658" s="66"/>
      <c r="BV658" s="66"/>
      <c r="BW658" s="66"/>
      <c r="BX658" s="66"/>
      <c r="BY658" s="66"/>
      <c r="BZ658" s="66"/>
      <c r="CA658" s="66"/>
      <c r="CB658" s="66"/>
      <c r="CC658" s="66"/>
      <c r="CD658" s="66"/>
      <c r="CE658" s="66"/>
      <c r="CF658" s="66"/>
      <c r="CG658" s="66"/>
      <c r="CH658" s="66"/>
      <c r="CI658" s="66"/>
      <c r="CJ658" s="66"/>
      <c r="CK658" s="66"/>
      <c r="CL658" s="66"/>
      <c r="CM658" s="66"/>
      <c r="CN658" s="66"/>
      <c r="CO658" s="66"/>
      <c r="CP658" s="66"/>
      <c r="CQ658" s="66"/>
      <c r="CR658" s="66"/>
      <c r="CS658" s="66"/>
      <c r="CT658" s="66"/>
      <c r="CU658" s="66"/>
      <c r="CV658" s="66"/>
      <c r="CW658" s="66"/>
      <c r="CX658" s="66"/>
      <c r="CY658" s="66"/>
      <c r="CZ658" s="66"/>
      <c r="DA658" s="66"/>
      <c r="DB658" s="66"/>
      <c r="DC658" s="66"/>
      <c r="DD658" s="66"/>
      <c r="DE658" s="66"/>
      <c r="DF658" s="66"/>
      <c r="DG658" s="66"/>
      <c r="DH658" s="66"/>
      <c r="DI658" s="66"/>
      <c r="DJ658" s="66"/>
      <c r="DK658" s="66"/>
      <c r="DL658" s="66"/>
      <c r="DM658" s="66"/>
      <c r="DN658" s="66"/>
      <c r="DO658" s="66"/>
      <c r="DP658" s="66"/>
    </row>
    <row r="659" spans="50:120" x14ac:dyDescent="0.25">
      <c r="AX659" s="66"/>
      <c r="AY659" s="66"/>
      <c r="AZ659" s="66"/>
      <c r="BA659" s="66"/>
      <c r="BB659" s="66"/>
      <c r="BC659" s="66"/>
      <c r="BD659" s="66"/>
      <c r="BE659" s="66"/>
      <c r="BF659" s="66"/>
      <c r="BG659" s="66"/>
      <c r="BH659" s="66"/>
      <c r="BI659" s="66"/>
      <c r="BJ659" s="66"/>
      <c r="BK659" s="66"/>
      <c r="BL659" s="66"/>
      <c r="BM659" s="66"/>
      <c r="BN659" s="66"/>
      <c r="BO659" s="66"/>
      <c r="BP659" s="66"/>
      <c r="BQ659" s="66"/>
      <c r="BR659" s="66"/>
      <c r="BS659" s="66"/>
      <c r="BT659" s="66"/>
      <c r="BU659" s="66"/>
      <c r="BV659" s="66"/>
      <c r="BW659" s="66"/>
      <c r="BX659" s="66"/>
      <c r="BY659" s="66"/>
      <c r="BZ659" s="66"/>
      <c r="CA659" s="66"/>
      <c r="CB659" s="66"/>
      <c r="CC659" s="66"/>
      <c r="CD659" s="66"/>
      <c r="CE659" s="66"/>
      <c r="CF659" s="66"/>
      <c r="CG659" s="66"/>
      <c r="CH659" s="66"/>
      <c r="CI659" s="66"/>
      <c r="CJ659" s="66"/>
      <c r="CK659" s="66"/>
      <c r="CL659" s="66"/>
      <c r="CM659" s="66"/>
      <c r="CN659" s="66"/>
      <c r="CO659" s="66"/>
      <c r="CP659" s="66"/>
      <c r="CQ659" s="66"/>
      <c r="CR659" s="66"/>
      <c r="CS659" s="66"/>
      <c r="CT659" s="66"/>
      <c r="CU659" s="66"/>
      <c r="CV659" s="66"/>
      <c r="CW659" s="66"/>
      <c r="CX659" s="66"/>
      <c r="CY659" s="66"/>
      <c r="CZ659" s="66"/>
      <c r="DA659" s="66"/>
      <c r="DB659" s="66"/>
      <c r="DC659" s="66"/>
      <c r="DD659" s="66"/>
      <c r="DE659" s="66"/>
      <c r="DF659" s="66"/>
      <c r="DG659" s="66"/>
      <c r="DH659" s="66"/>
      <c r="DI659" s="66"/>
      <c r="DJ659" s="66"/>
      <c r="DK659" s="66"/>
      <c r="DL659" s="66"/>
      <c r="DM659" s="66"/>
      <c r="DN659" s="66"/>
      <c r="DO659" s="66"/>
      <c r="DP659" s="66"/>
    </row>
    <row r="660" spans="50:120" x14ac:dyDescent="0.25">
      <c r="AX660" s="66"/>
      <c r="AY660" s="66"/>
      <c r="AZ660" s="66"/>
      <c r="BA660" s="66"/>
      <c r="BB660" s="66"/>
      <c r="BC660" s="66"/>
      <c r="BD660" s="66"/>
      <c r="BE660" s="66"/>
      <c r="BF660" s="66"/>
      <c r="BG660" s="66"/>
      <c r="BH660" s="66"/>
      <c r="BI660" s="66"/>
      <c r="BJ660" s="66"/>
      <c r="BK660" s="66"/>
      <c r="BL660" s="66"/>
      <c r="BM660" s="66"/>
      <c r="BN660" s="66"/>
      <c r="BO660" s="66"/>
      <c r="BP660" s="66"/>
      <c r="BQ660" s="66"/>
      <c r="BR660" s="66"/>
      <c r="BS660" s="66"/>
      <c r="BT660" s="66"/>
      <c r="BU660" s="66"/>
      <c r="BV660" s="66"/>
      <c r="BW660" s="66"/>
      <c r="BX660" s="66"/>
      <c r="BY660" s="66"/>
      <c r="BZ660" s="66"/>
      <c r="CA660" s="66"/>
      <c r="CB660" s="66"/>
      <c r="CC660" s="66"/>
      <c r="CD660" s="66"/>
      <c r="CE660" s="66"/>
      <c r="CF660" s="66"/>
      <c r="CG660" s="66"/>
      <c r="CH660" s="66"/>
      <c r="CI660" s="66"/>
      <c r="CJ660" s="66"/>
      <c r="CK660" s="66"/>
      <c r="CL660" s="66"/>
      <c r="CM660" s="66"/>
      <c r="CN660" s="66"/>
      <c r="CO660" s="66"/>
      <c r="CP660" s="66"/>
      <c r="CQ660" s="66"/>
      <c r="CR660" s="66"/>
      <c r="CS660" s="66"/>
      <c r="CT660" s="66"/>
      <c r="CU660" s="66"/>
      <c r="CV660" s="66"/>
      <c r="CW660" s="66"/>
      <c r="CX660" s="66"/>
      <c r="CY660" s="66"/>
      <c r="CZ660" s="66"/>
      <c r="DA660" s="66"/>
      <c r="DB660" s="66"/>
      <c r="DC660" s="66"/>
      <c r="DD660" s="66"/>
      <c r="DE660" s="66"/>
      <c r="DF660" s="66"/>
      <c r="DG660" s="66"/>
      <c r="DH660" s="66"/>
      <c r="DI660" s="66"/>
      <c r="DJ660" s="66"/>
      <c r="DK660" s="66"/>
      <c r="DL660" s="66"/>
      <c r="DM660" s="66"/>
      <c r="DN660" s="66"/>
      <c r="DO660" s="66"/>
      <c r="DP660" s="66"/>
    </row>
    <row r="661" spans="50:120" x14ac:dyDescent="0.25">
      <c r="AX661" s="66"/>
      <c r="AY661" s="66"/>
      <c r="AZ661" s="66"/>
      <c r="BA661" s="66"/>
      <c r="BB661" s="66"/>
      <c r="BC661" s="66"/>
      <c r="BD661" s="66"/>
      <c r="BE661" s="66"/>
      <c r="BF661" s="66"/>
      <c r="BG661" s="66"/>
      <c r="BH661" s="66"/>
      <c r="BI661" s="66"/>
      <c r="BJ661" s="66"/>
      <c r="BK661" s="66"/>
      <c r="BL661" s="66"/>
      <c r="BM661" s="66"/>
      <c r="BN661" s="66"/>
      <c r="BO661" s="66"/>
      <c r="BP661" s="66"/>
      <c r="BQ661" s="66"/>
      <c r="BR661" s="66"/>
      <c r="BS661" s="66"/>
      <c r="BT661" s="66"/>
      <c r="BU661" s="66"/>
      <c r="BV661" s="66"/>
      <c r="BW661" s="66"/>
      <c r="BX661" s="66"/>
      <c r="BY661" s="66"/>
      <c r="BZ661" s="66"/>
      <c r="CA661" s="66"/>
      <c r="CB661" s="66"/>
      <c r="CC661" s="66"/>
      <c r="CD661" s="66"/>
      <c r="CE661" s="66"/>
      <c r="CF661" s="66"/>
      <c r="CG661" s="66"/>
      <c r="CH661" s="66"/>
      <c r="CI661" s="66"/>
      <c r="CJ661" s="66"/>
      <c r="CK661" s="66"/>
      <c r="CL661" s="66"/>
      <c r="CM661" s="66"/>
      <c r="CN661" s="66"/>
      <c r="CO661" s="66"/>
      <c r="CP661" s="66"/>
      <c r="CQ661" s="66"/>
      <c r="CR661" s="66"/>
      <c r="CS661" s="66"/>
      <c r="CT661" s="66"/>
      <c r="CU661" s="66"/>
      <c r="CV661" s="66"/>
      <c r="CW661" s="66"/>
      <c r="CX661" s="66"/>
      <c r="CY661" s="66"/>
      <c r="CZ661" s="66"/>
      <c r="DA661" s="66"/>
      <c r="DB661" s="66"/>
      <c r="DC661" s="66"/>
      <c r="DD661" s="66"/>
      <c r="DE661" s="66"/>
      <c r="DF661" s="66"/>
      <c r="DG661" s="66"/>
      <c r="DH661" s="66"/>
      <c r="DI661" s="66"/>
      <c r="DJ661" s="66"/>
      <c r="DK661" s="66"/>
      <c r="DL661" s="66"/>
      <c r="DM661" s="66"/>
      <c r="DN661" s="66"/>
      <c r="DO661" s="66"/>
      <c r="DP661" s="66"/>
    </row>
    <row r="662" spans="50:120" x14ac:dyDescent="0.25">
      <c r="AX662" s="66"/>
      <c r="AY662" s="66"/>
      <c r="AZ662" s="66"/>
      <c r="BA662" s="66"/>
      <c r="BB662" s="66"/>
      <c r="BC662" s="66"/>
      <c r="BD662" s="66"/>
      <c r="BE662" s="66"/>
      <c r="BF662" s="66"/>
      <c r="BG662" s="66"/>
      <c r="BH662" s="66"/>
      <c r="BI662" s="66"/>
      <c r="BJ662" s="66"/>
      <c r="BK662" s="66"/>
      <c r="BL662" s="66"/>
      <c r="BM662" s="66"/>
      <c r="BN662" s="66"/>
      <c r="BO662" s="66"/>
      <c r="BP662" s="66"/>
      <c r="BQ662" s="66"/>
      <c r="BR662" s="66"/>
      <c r="BS662" s="66"/>
      <c r="BT662" s="66"/>
      <c r="BU662" s="66"/>
      <c r="BV662" s="66"/>
      <c r="BW662" s="66"/>
      <c r="BX662" s="66"/>
      <c r="BY662" s="66"/>
      <c r="BZ662" s="66"/>
      <c r="CA662" s="66"/>
      <c r="CB662" s="66"/>
      <c r="CC662" s="66"/>
      <c r="CD662" s="66"/>
      <c r="CE662" s="66"/>
      <c r="CF662" s="66"/>
      <c r="CG662" s="66"/>
      <c r="CH662" s="66"/>
      <c r="CI662" s="66"/>
      <c r="CJ662" s="66"/>
      <c r="CK662" s="66"/>
      <c r="CL662" s="66"/>
      <c r="CM662" s="66"/>
      <c r="CN662" s="66"/>
      <c r="CO662" s="66"/>
      <c r="CP662" s="66"/>
      <c r="CQ662" s="66"/>
      <c r="CR662" s="66"/>
      <c r="CS662" s="66"/>
      <c r="CT662" s="66"/>
      <c r="CU662" s="66"/>
      <c r="CV662" s="66"/>
      <c r="CW662" s="66"/>
      <c r="CX662" s="66"/>
      <c r="CY662" s="66"/>
      <c r="CZ662" s="66"/>
      <c r="DA662" s="66"/>
      <c r="DB662" s="66"/>
      <c r="DC662" s="66"/>
      <c r="DD662" s="66"/>
      <c r="DE662" s="66"/>
      <c r="DF662" s="66"/>
      <c r="DG662" s="66"/>
      <c r="DH662" s="66"/>
      <c r="DI662" s="66"/>
      <c r="DJ662" s="66"/>
      <c r="DK662" s="66"/>
      <c r="DL662" s="66"/>
      <c r="DM662" s="66"/>
      <c r="DN662" s="66"/>
      <c r="DO662" s="66"/>
      <c r="DP662" s="66"/>
    </row>
    <row r="663" spans="50:120" x14ac:dyDescent="0.25">
      <c r="AX663" s="66"/>
      <c r="AY663" s="66"/>
      <c r="AZ663" s="66"/>
      <c r="BA663" s="66"/>
      <c r="BB663" s="66"/>
      <c r="BC663" s="66"/>
      <c r="BD663" s="66"/>
      <c r="BE663" s="66"/>
      <c r="BF663" s="66"/>
      <c r="BG663" s="66"/>
      <c r="BH663" s="66"/>
      <c r="BI663" s="66"/>
      <c r="BJ663" s="66"/>
      <c r="BK663" s="66"/>
      <c r="BL663" s="66"/>
      <c r="BM663" s="66"/>
      <c r="BN663" s="66"/>
      <c r="BO663" s="66"/>
      <c r="BP663" s="66"/>
      <c r="BQ663" s="66"/>
      <c r="BR663" s="66"/>
      <c r="BS663" s="66"/>
      <c r="BT663" s="66"/>
      <c r="BU663" s="66"/>
      <c r="BV663" s="66"/>
      <c r="BW663" s="66"/>
      <c r="BX663" s="66"/>
      <c r="BY663" s="66"/>
      <c r="BZ663" s="66"/>
      <c r="CA663" s="66"/>
      <c r="CB663" s="66"/>
      <c r="CC663" s="66"/>
      <c r="CD663" s="66"/>
      <c r="CE663" s="66"/>
      <c r="CF663" s="66"/>
      <c r="CG663" s="66"/>
      <c r="CH663" s="66"/>
      <c r="CI663" s="66"/>
      <c r="CJ663" s="66"/>
      <c r="CK663" s="66"/>
      <c r="CL663" s="66"/>
      <c r="CM663" s="66"/>
      <c r="CN663" s="66"/>
      <c r="CO663" s="66"/>
      <c r="CP663" s="66"/>
      <c r="CQ663" s="66"/>
      <c r="CR663" s="66"/>
      <c r="CS663" s="66"/>
      <c r="CT663" s="66"/>
      <c r="CU663" s="66"/>
      <c r="CV663" s="66"/>
      <c r="CW663" s="66"/>
      <c r="CX663" s="66"/>
      <c r="CY663" s="66"/>
      <c r="CZ663" s="66"/>
      <c r="DA663" s="66"/>
      <c r="DB663" s="66"/>
      <c r="DC663" s="66"/>
      <c r="DD663" s="66"/>
      <c r="DE663" s="66"/>
      <c r="DF663" s="66"/>
      <c r="DG663" s="66"/>
      <c r="DH663" s="66"/>
      <c r="DI663" s="66"/>
      <c r="DJ663" s="66"/>
      <c r="DK663" s="66"/>
      <c r="DL663" s="66"/>
      <c r="DM663" s="66"/>
      <c r="DN663" s="66"/>
      <c r="DO663" s="66"/>
      <c r="DP663" s="66"/>
    </row>
    <row r="664" spans="50:120" x14ac:dyDescent="0.25">
      <c r="AX664" s="66"/>
      <c r="AY664" s="66"/>
      <c r="AZ664" s="66"/>
      <c r="BA664" s="66"/>
      <c r="BB664" s="66"/>
      <c r="BC664" s="66"/>
      <c r="BD664" s="66"/>
      <c r="BE664" s="66"/>
      <c r="BF664" s="66"/>
      <c r="BG664" s="66"/>
      <c r="BH664" s="66"/>
      <c r="BI664" s="66"/>
      <c r="BJ664" s="66"/>
      <c r="BK664" s="66"/>
      <c r="BL664" s="66"/>
      <c r="BM664" s="66"/>
      <c r="BN664" s="66"/>
      <c r="BO664" s="66"/>
      <c r="BP664" s="66"/>
      <c r="BQ664" s="66"/>
      <c r="BR664" s="66"/>
      <c r="BS664" s="66"/>
      <c r="BT664" s="66"/>
      <c r="BU664" s="66"/>
      <c r="BV664" s="66"/>
      <c r="BW664" s="66"/>
      <c r="BX664" s="66"/>
      <c r="BY664" s="66"/>
      <c r="BZ664" s="66"/>
      <c r="CA664" s="66"/>
      <c r="CB664" s="66"/>
      <c r="CC664" s="66"/>
      <c r="CD664" s="66"/>
      <c r="CE664" s="66"/>
      <c r="CF664" s="66"/>
      <c r="CG664" s="66"/>
      <c r="CH664" s="66"/>
      <c r="CI664" s="66"/>
      <c r="CJ664" s="66"/>
      <c r="CK664" s="66"/>
      <c r="CL664" s="66"/>
      <c r="CM664" s="66"/>
      <c r="CN664" s="66"/>
      <c r="CO664" s="66"/>
      <c r="CP664" s="66"/>
      <c r="CQ664" s="66"/>
      <c r="CR664" s="66"/>
      <c r="CS664" s="66"/>
      <c r="CT664" s="66"/>
      <c r="CU664" s="66"/>
      <c r="CV664" s="66"/>
      <c r="CW664" s="66"/>
      <c r="CX664" s="66"/>
      <c r="CY664" s="66"/>
      <c r="CZ664" s="66"/>
      <c r="DA664" s="66"/>
      <c r="DB664" s="66"/>
      <c r="DC664" s="66"/>
      <c r="DD664" s="66"/>
      <c r="DE664" s="66"/>
      <c r="DF664" s="66"/>
      <c r="DG664" s="66"/>
      <c r="DH664" s="66"/>
      <c r="DI664" s="66"/>
      <c r="DJ664" s="66"/>
      <c r="DK664" s="66"/>
      <c r="DL664" s="66"/>
      <c r="DM664" s="66"/>
      <c r="DN664" s="66"/>
      <c r="DO664" s="66"/>
      <c r="DP664" s="66"/>
    </row>
    <row r="665" spans="50:120" x14ac:dyDescent="0.25">
      <c r="AX665" s="66"/>
      <c r="AY665" s="66"/>
      <c r="AZ665" s="66"/>
      <c r="BA665" s="66"/>
      <c r="BB665" s="66"/>
      <c r="BC665" s="66"/>
      <c r="BD665" s="66"/>
      <c r="BE665" s="66"/>
      <c r="BF665" s="66"/>
      <c r="BG665" s="66"/>
      <c r="BH665" s="66"/>
      <c r="BI665" s="66"/>
      <c r="BJ665" s="66"/>
      <c r="BK665" s="66"/>
      <c r="BL665" s="66"/>
      <c r="BM665" s="66"/>
      <c r="BN665" s="66"/>
      <c r="BO665" s="66"/>
      <c r="BP665" s="66"/>
      <c r="BQ665" s="66"/>
      <c r="BR665" s="66"/>
      <c r="BS665" s="66"/>
      <c r="BT665" s="66"/>
      <c r="BU665" s="66"/>
      <c r="BV665" s="66"/>
      <c r="BW665" s="66"/>
      <c r="BX665" s="66"/>
      <c r="BY665" s="66"/>
      <c r="BZ665" s="66"/>
      <c r="CA665" s="66"/>
      <c r="CB665" s="66"/>
      <c r="CC665" s="66"/>
      <c r="CD665" s="66"/>
      <c r="CE665" s="66"/>
      <c r="CF665" s="66"/>
      <c r="CG665" s="66"/>
      <c r="CH665" s="66"/>
      <c r="CI665" s="66"/>
      <c r="CJ665" s="66"/>
      <c r="CK665" s="66"/>
      <c r="CL665" s="66"/>
      <c r="CM665" s="66"/>
      <c r="CN665" s="66"/>
      <c r="CO665" s="66"/>
      <c r="CP665" s="66"/>
      <c r="CQ665" s="66"/>
      <c r="CR665" s="66"/>
      <c r="CS665" s="66"/>
      <c r="CT665" s="66"/>
      <c r="CU665" s="66"/>
      <c r="CV665" s="66"/>
      <c r="CW665" s="66"/>
      <c r="CX665" s="66"/>
      <c r="CY665" s="66"/>
      <c r="CZ665" s="66"/>
      <c r="DA665" s="66"/>
      <c r="DB665" s="66"/>
      <c r="DC665" s="66"/>
      <c r="DD665" s="66"/>
      <c r="DE665" s="66"/>
      <c r="DF665" s="66"/>
      <c r="DG665" s="66"/>
      <c r="DH665" s="66"/>
      <c r="DI665" s="66"/>
      <c r="DJ665" s="66"/>
      <c r="DK665" s="66"/>
      <c r="DL665" s="66"/>
      <c r="DM665" s="66"/>
      <c r="DN665" s="66"/>
      <c r="DO665" s="66"/>
      <c r="DP665" s="66"/>
    </row>
    <row r="666" spans="50:120" x14ac:dyDescent="0.25">
      <c r="AX666" s="66"/>
      <c r="AY666" s="66"/>
      <c r="AZ666" s="66"/>
      <c r="BA666" s="66"/>
      <c r="BB666" s="66"/>
      <c r="BC666" s="66"/>
      <c r="BD666" s="66"/>
      <c r="BE666" s="66"/>
      <c r="BF666" s="66"/>
      <c r="BG666" s="66"/>
      <c r="BH666" s="66"/>
      <c r="BI666" s="66"/>
      <c r="BJ666" s="66"/>
      <c r="BK666" s="66"/>
      <c r="BL666" s="66"/>
      <c r="BM666" s="66"/>
      <c r="BN666" s="66"/>
      <c r="BO666" s="66"/>
      <c r="BP666" s="66"/>
      <c r="BQ666" s="66"/>
      <c r="BR666" s="66"/>
      <c r="BS666" s="66"/>
      <c r="BT666" s="66"/>
      <c r="BU666" s="66"/>
      <c r="BV666" s="66"/>
      <c r="BW666" s="66"/>
      <c r="BX666" s="66"/>
      <c r="BY666" s="66"/>
      <c r="BZ666" s="66"/>
      <c r="CA666" s="66"/>
      <c r="CB666" s="66"/>
      <c r="CC666" s="66"/>
      <c r="CD666" s="66"/>
      <c r="CE666" s="66"/>
      <c r="CF666" s="66"/>
      <c r="CG666" s="66"/>
      <c r="CH666" s="66"/>
      <c r="CI666" s="66"/>
      <c r="CJ666" s="66"/>
      <c r="CK666" s="66"/>
      <c r="CL666" s="66"/>
      <c r="CM666" s="66"/>
      <c r="CN666" s="66"/>
      <c r="CO666" s="66"/>
      <c r="CP666" s="66"/>
      <c r="CQ666" s="66"/>
      <c r="CR666" s="66"/>
      <c r="CS666" s="66"/>
      <c r="CT666" s="66"/>
      <c r="CU666" s="66"/>
      <c r="CV666" s="66"/>
      <c r="CW666" s="66"/>
      <c r="CX666" s="66"/>
      <c r="CY666" s="66"/>
      <c r="CZ666" s="66"/>
      <c r="DA666" s="66"/>
      <c r="DB666" s="66"/>
      <c r="DC666" s="66"/>
      <c r="DD666" s="66"/>
      <c r="DE666" s="66"/>
      <c r="DF666" s="66"/>
      <c r="DG666" s="66"/>
      <c r="DH666" s="66"/>
      <c r="DI666" s="66"/>
      <c r="DJ666" s="66"/>
      <c r="DK666" s="66"/>
      <c r="DL666" s="66"/>
      <c r="DM666" s="66"/>
      <c r="DN666" s="66"/>
      <c r="DO666" s="66"/>
      <c r="DP666" s="66"/>
    </row>
    <row r="667" spans="50:120" x14ac:dyDescent="0.25">
      <c r="AX667" s="66"/>
      <c r="AY667" s="66"/>
      <c r="AZ667" s="66"/>
      <c r="BA667" s="66"/>
      <c r="BB667" s="66"/>
      <c r="BC667" s="66"/>
      <c r="BD667" s="66"/>
      <c r="BE667" s="66"/>
      <c r="BF667" s="66"/>
      <c r="BG667" s="66"/>
      <c r="BH667" s="66"/>
      <c r="BI667" s="66"/>
      <c r="BJ667" s="66"/>
      <c r="BK667" s="66"/>
      <c r="BL667" s="66"/>
      <c r="BM667" s="66"/>
      <c r="BN667" s="66"/>
      <c r="BO667" s="66"/>
      <c r="BP667" s="66"/>
      <c r="BQ667" s="66"/>
      <c r="BR667" s="66"/>
      <c r="BS667" s="66"/>
      <c r="BT667" s="66"/>
      <c r="BU667" s="66"/>
      <c r="BV667" s="66"/>
      <c r="BW667" s="66"/>
      <c r="BX667" s="66"/>
      <c r="BY667" s="66"/>
      <c r="BZ667" s="66"/>
      <c r="CA667" s="66"/>
      <c r="CB667" s="66"/>
      <c r="CC667" s="66"/>
      <c r="CD667" s="66"/>
      <c r="CE667" s="66"/>
      <c r="CF667" s="66"/>
      <c r="CG667" s="66"/>
      <c r="CH667" s="66"/>
      <c r="CI667" s="66"/>
      <c r="CJ667" s="66"/>
      <c r="CK667" s="66"/>
      <c r="CL667" s="66"/>
      <c r="CM667" s="66"/>
      <c r="CN667" s="66"/>
      <c r="CO667" s="66"/>
      <c r="CP667" s="66"/>
      <c r="CQ667" s="66"/>
      <c r="CR667" s="66"/>
      <c r="CS667" s="66"/>
      <c r="CT667" s="66"/>
      <c r="CU667" s="66"/>
      <c r="CV667" s="66"/>
      <c r="CW667" s="66"/>
      <c r="CX667" s="66"/>
      <c r="CY667" s="66"/>
      <c r="CZ667" s="66"/>
      <c r="DA667" s="66"/>
      <c r="DB667" s="66"/>
      <c r="DC667" s="66"/>
      <c r="DD667" s="66"/>
      <c r="DE667" s="66"/>
      <c r="DF667" s="66"/>
      <c r="DG667" s="66"/>
      <c r="DH667" s="66"/>
      <c r="DI667" s="66"/>
      <c r="DJ667" s="66"/>
      <c r="DK667" s="66"/>
      <c r="DL667" s="66"/>
      <c r="DM667" s="66"/>
      <c r="DN667" s="66"/>
      <c r="DO667" s="66"/>
      <c r="DP667" s="66"/>
    </row>
    <row r="668" spans="50:120" x14ac:dyDescent="0.25">
      <c r="AX668" s="66"/>
      <c r="AY668" s="66"/>
      <c r="AZ668" s="66"/>
      <c r="BA668" s="66"/>
      <c r="BB668" s="66"/>
      <c r="BC668" s="66"/>
      <c r="BD668" s="66"/>
      <c r="BE668" s="66"/>
      <c r="BF668" s="66"/>
      <c r="BG668" s="66"/>
      <c r="BH668" s="66"/>
      <c r="BI668" s="66"/>
      <c r="BJ668" s="66"/>
      <c r="BK668" s="66"/>
      <c r="BL668" s="66"/>
      <c r="BM668" s="66"/>
      <c r="BN668" s="66"/>
      <c r="BO668" s="66"/>
      <c r="BP668" s="66"/>
      <c r="BQ668" s="66"/>
      <c r="BR668" s="66"/>
      <c r="BS668" s="66"/>
      <c r="BT668" s="66"/>
      <c r="BU668" s="66"/>
      <c r="BV668" s="66"/>
      <c r="BW668" s="66"/>
      <c r="BX668" s="66"/>
      <c r="BY668" s="66"/>
      <c r="BZ668" s="66"/>
      <c r="CA668" s="66"/>
      <c r="CB668" s="66"/>
      <c r="CC668" s="66"/>
      <c r="CD668" s="66"/>
      <c r="CE668" s="66"/>
      <c r="CF668" s="66"/>
      <c r="CG668" s="66"/>
      <c r="CH668" s="66"/>
      <c r="CI668" s="66"/>
      <c r="CJ668" s="66"/>
      <c r="CK668" s="66"/>
      <c r="CL668" s="66"/>
      <c r="CM668" s="66"/>
      <c r="CN668" s="66"/>
      <c r="CO668" s="66"/>
      <c r="CP668" s="66"/>
      <c r="CQ668" s="66"/>
      <c r="CR668" s="66"/>
      <c r="CS668" s="66"/>
      <c r="CT668" s="66"/>
      <c r="CU668" s="66"/>
      <c r="CV668" s="66"/>
      <c r="CW668" s="66"/>
      <c r="CX668" s="66"/>
      <c r="CY668" s="66"/>
      <c r="CZ668" s="66"/>
      <c r="DA668" s="66"/>
      <c r="DB668" s="66"/>
      <c r="DC668" s="66"/>
      <c r="DD668" s="66"/>
      <c r="DE668" s="66"/>
      <c r="DF668" s="66"/>
      <c r="DG668" s="66"/>
      <c r="DH668" s="66"/>
      <c r="DI668" s="66"/>
      <c r="DJ668" s="66"/>
      <c r="DK668" s="66"/>
      <c r="DL668" s="66"/>
      <c r="DM668" s="66"/>
      <c r="DN668" s="66"/>
      <c r="DO668" s="66"/>
      <c r="DP668" s="66"/>
    </row>
    <row r="669" spans="50:120" x14ac:dyDescent="0.25">
      <c r="AX669" s="66"/>
      <c r="AY669" s="66"/>
      <c r="AZ669" s="66"/>
      <c r="BA669" s="66"/>
      <c r="BB669" s="66"/>
      <c r="BC669" s="66"/>
      <c r="BD669" s="66"/>
      <c r="BE669" s="66"/>
      <c r="BF669" s="66"/>
      <c r="BG669" s="66"/>
      <c r="BH669" s="66"/>
      <c r="BI669" s="66"/>
      <c r="BJ669" s="66"/>
      <c r="BK669" s="66"/>
      <c r="BL669" s="66"/>
      <c r="BM669" s="66"/>
      <c r="BN669" s="66"/>
      <c r="BO669" s="66"/>
      <c r="BP669" s="66"/>
      <c r="BQ669" s="66"/>
      <c r="BR669" s="66"/>
      <c r="BS669" s="66"/>
      <c r="BT669" s="66"/>
      <c r="BU669" s="66"/>
      <c r="BV669" s="66"/>
      <c r="BW669" s="66"/>
      <c r="BX669" s="66"/>
      <c r="BY669" s="66"/>
      <c r="BZ669" s="66"/>
      <c r="CA669" s="66"/>
      <c r="CB669" s="66"/>
      <c r="CC669" s="66"/>
      <c r="CD669" s="66"/>
      <c r="CE669" s="66"/>
      <c r="CF669" s="66"/>
      <c r="CG669" s="66"/>
      <c r="CH669" s="66"/>
      <c r="CI669" s="66"/>
      <c r="CJ669" s="66"/>
      <c r="CK669" s="66"/>
      <c r="CL669" s="66"/>
      <c r="CM669" s="66"/>
      <c r="CN669" s="66"/>
      <c r="CO669" s="66"/>
      <c r="CP669" s="66"/>
      <c r="CQ669" s="66"/>
      <c r="CR669" s="66"/>
      <c r="CS669" s="66"/>
      <c r="CT669" s="66"/>
      <c r="CU669" s="66"/>
      <c r="CV669" s="66"/>
      <c r="CW669" s="66"/>
      <c r="CX669" s="66"/>
      <c r="CY669" s="66"/>
      <c r="CZ669" s="66"/>
      <c r="DA669" s="66"/>
      <c r="DB669" s="66"/>
      <c r="DC669" s="66"/>
      <c r="DD669" s="66"/>
      <c r="DE669" s="66"/>
      <c r="DF669" s="66"/>
      <c r="DG669" s="66"/>
      <c r="DH669" s="66"/>
      <c r="DI669" s="66"/>
      <c r="DJ669" s="66"/>
      <c r="DK669" s="66"/>
      <c r="DL669" s="66"/>
      <c r="DM669" s="66"/>
      <c r="DN669" s="66"/>
      <c r="DO669" s="66"/>
      <c r="DP669" s="66"/>
    </row>
    <row r="670" spans="50:120" x14ac:dyDescent="0.25">
      <c r="AX670" s="66"/>
      <c r="AY670" s="66"/>
      <c r="AZ670" s="66"/>
      <c r="BA670" s="66"/>
      <c r="BB670" s="66"/>
      <c r="BC670" s="66"/>
      <c r="BD670" s="66"/>
      <c r="BE670" s="66"/>
      <c r="BF670" s="66"/>
      <c r="BG670" s="66"/>
      <c r="BH670" s="66"/>
      <c r="BI670" s="66"/>
      <c r="BJ670" s="66"/>
      <c r="BK670" s="66"/>
      <c r="BL670" s="66"/>
      <c r="BM670" s="66"/>
      <c r="BN670" s="66"/>
      <c r="BO670" s="66"/>
      <c r="BP670" s="66"/>
      <c r="BQ670" s="66"/>
      <c r="BR670" s="66"/>
      <c r="BS670" s="66"/>
      <c r="BT670" s="66"/>
      <c r="BU670" s="66"/>
      <c r="BV670" s="66"/>
      <c r="BW670" s="66"/>
      <c r="BX670" s="66"/>
      <c r="BY670" s="66"/>
      <c r="BZ670" s="66"/>
      <c r="CA670" s="66"/>
      <c r="CB670" s="66"/>
      <c r="CC670" s="66"/>
      <c r="CD670" s="66"/>
      <c r="CE670" s="66"/>
      <c r="CF670" s="66"/>
      <c r="CG670" s="66"/>
      <c r="CH670" s="66"/>
      <c r="CI670" s="66"/>
      <c r="CJ670" s="66"/>
      <c r="CK670" s="66"/>
      <c r="CL670" s="66"/>
      <c r="CM670" s="66"/>
      <c r="CN670" s="66"/>
      <c r="CO670" s="66"/>
      <c r="CP670" s="66"/>
      <c r="CQ670" s="66"/>
      <c r="CR670" s="66"/>
      <c r="CS670" s="66"/>
      <c r="CT670" s="66"/>
      <c r="CU670" s="66"/>
      <c r="CV670" s="66"/>
      <c r="CW670" s="66"/>
      <c r="CX670" s="66"/>
      <c r="CY670" s="66"/>
      <c r="CZ670" s="66"/>
      <c r="DA670" s="66"/>
      <c r="DB670" s="66"/>
      <c r="DC670" s="66"/>
      <c r="DD670" s="66"/>
      <c r="DE670" s="66"/>
      <c r="DF670" s="66"/>
      <c r="DG670" s="66"/>
      <c r="DH670" s="66"/>
      <c r="DI670" s="66"/>
      <c r="DJ670" s="66"/>
      <c r="DK670" s="66"/>
      <c r="DL670" s="66"/>
      <c r="DM670" s="66"/>
      <c r="DN670" s="66"/>
      <c r="DO670" s="66"/>
      <c r="DP670" s="66"/>
    </row>
    <row r="671" spans="50:120" x14ac:dyDescent="0.25">
      <c r="AX671" s="66"/>
      <c r="AY671" s="66"/>
      <c r="AZ671" s="66"/>
      <c r="BA671" s="66"/>
      <c r="BB671" s="66"/>
      <c r="BC671" s="66"/>
      <c r="BD671" s="66"/>
      <c r="BE671" s="66"/>
      <c r="BF671" s="66"/>
      <c r="BG671" s="66"/>
      <c r="BH671" s="66"/>
      <c r="BI671" s="66"/>
      <c r="BJ671" s="66"/>
      <c r="BK671" s="66"/>
      <c r="BL671" s="66"/>
      <c r="BM671" s="66"/>
      <c r="BN671" s="66"/>
      <c r="BO671" s="66"/>
      <c r="BP671" s="66"/>
      <c r="BQ671" s="66"/>
      <c r="BR671" s="66"/>
      <c r="BS671" s="66"/>
      <c r="BT671" s="66"/>
      <c r="BU671" s="66"/>
      <c r="BV671" s="66"/>
      <c r="BW671" s="66"/>
      <c r="BX671" s="66"/>
      <c r="BY671" s="66"/>
      <c r="BZ671" s="66"/>
      <c r="CA671" s="66"/>
      <c r="CB671" s="66"/>
      <c r="CC671" s="66"/>
      <c r="CD671" s="66"/>
      <c r="CE671" s="66"/>
      <c r="CF671" s="66"/>
      <c r="CG671" s="66"/>
      <c r="CH671" s="66"/>
      <c r="CI671" s="66"/>
      <c r="CJ671" s="66"/>
      <c r="CK671" s="66"/>
      <c r="CL671" s="66"/>
      <c r="CM671" s="66"/>
      <c r="CN671" s="66"/>
      <c r="CO671" s="66"/>
      <c r="CP671" s="66"/>
      <c r="CQ671" s="66"/>
      <c r="CR671" s="66"/>
      <c r="CS671" s="66"/>
      <c r="CT671" s="66"/>
      <c r="CU671" s="66"/>
      <c r="CV671" s="66"/>
      <c r="CW671" s="66"/>
      <c r="CX671" s="66"/>
      <c r="CY671" s="66"/>
      <c r="CZ671" s="66"/>
      <c r="DA671" s="66"/>
      <c r="DB671" s="66"/>
      <c r="DC671" s="66"/>
      <c r="DD671" s="66"/>
      <c r="DE671" s="66"/>
      <c r="DF671" s="66"/>
      <c r="DG671" s="66"/>
      <c r="DH671" s="66"/>
      <c r="DI671" s="66"/>
      <c r="DJ671" s="66"/>
      <c r="DK671" s="66"/>
      <c r="DL671" s="66"/>
      <c r="DM671" s="66"/>
      <c r="DN671" s="66"/>
      <c r="DO671" s="66"/>
      <c r="DP671" s="66"/>
    </row>
    <row r="672" spans="50:120" x14ac:dyDescent="0.25">
      <c r="AX672" s="66"/>
      <c r="AY672" s="66"/>
      <c r="AZ672" s="66"/>
      <c r="BA672" s="66"/>
      <c r="BB672" s="66"/>
      <c r="BC672" s="66"/>
      <c r="BD672" s="66"/>
      <c r="BE672" s="66"/>
      <c r="BF672" s="66"/>
      <c r="BG672" s="66"/>
      <c r="BH672" s="66"/>
      <c r="BI672" s="66"/>
      <c r="BJ672" s="66"/>
      <c r="BK672" s="66"/>
      <c r="BL672" s="66"/>
      <c r="BM672" s="66"/>
      <c r="BN672" s="66"/>
      <c r="BO672" s="66"/>
      <c r="BP672" s="66"/>
      <c r="BQ672" s="66"/>
      <c r="BR672" s="66"/>
      <c r="BS672" s="66"/>
      <c r="BT672" s="66"/>
      <c r="BU672" s="66"/>
      <c r="BV672" s="66"/>
      <c r="BW672" s="66"/>
      <c r="BX672" s="66"/>
      <c r="BY672" s="66"/>
      <c r="BZ672" s="66"/>
      <c r="CA672" s="66"/>
      <c r="CB672" s="66"/>
      <c r="CC672" s="66"/>
      <c r="CD672" s="66"/>
      <c r="CE672" s="66"/>
      <c r="CF672" s="66"/>
      <c r="CG672" s="66"/>
      <c r="CH672" s="66"/>
      <c r="CI672" s="66"/>
      <c r="CJ672" s="66"/>
      <c r="CK672" s="66"/>
      <c r="CL672" s="66"/>
      <c r="CM672" s="66"/>
      <c r="CN672" s="66"/>
      <c r="CO672" s="66"/>
      <c r="CP672" s="66"/>
      <c r="CQ672" s="66"/>
      <c r="CR672" s="66"/>
      <c r="CS672" s="66"/>
      <c r="CT672" s="66"/>
      <c r="CU672" s="66"/>
      <c r="CV672" s="66"/>
      <c r="CW672" s="66"/>
      <c r="CX672" s="66"/>
      <c r="CY672" s="66"/>
      <c r="CZ672" s="66"/>
      <c r="DA672" s="66"/>
      <c r="DB672" s="66"/>
      <c r="DC672" s="66"/>
      <c r="DD672" s="66"/>
      <c r="DE672" s="66"/>
      <c r="DF672" s="66"/>
      <c r="DG672" s="66"/>
      <c r="DH672" s="66"/>
      <c r="DI672" s="66"/>
      <c r="DJ672" s="66"/>
      <c r="DK672" s="66"/>
      <c r="DL672" s="66"/>
      <c r="DM672" s="66"/>
      <c r="DN672" s="66"/>
      <c r="DO672" s="66"/>
      <c r="DP672" s="66"/>
    </row>
    <row r="673" spans="2:120" x14ac:dyDescent="0.25">
      <c r="AX673" s="66"/>
      <c r="AY673" s="66"/>
      <c r="AZ673" s="66"/>
      <c r="BA673" s="66"/>
      <c r="BB673" s="66"/>
      <c r="BC673" s="66"/>
      <c r="BD673" s="66"/>
      <c r="BE673" s="66"/>
      <c r="BF673" s="66"/>
      <c r="BG673" s="66"/>
      <c r="BH673" s="66"/>
      <c r="BI673" s="66"/>
      <c r="BJ673" s="66"/>
      <c r="BK673" s="66"/>
      <c r="BL673" s="66"/>
      <c r="BM673" s="66"/>
      <c r="BN673" s="66"/>
      <c r="BO673" s="66"/>
      <c r="BP673" s="66"/>
      <c r="BQ673" s="66"/>
      <c r="BR673" s="66"/>
      <c r="BS673" s="66"/>
      <c r="BT673" s="66"/>
      <c r="BU673" s="66"/>
      <c r="BV673" s="66"/>
      <c r="BW673" s="66"/>
      <c r="BX673" s="66"/>
      <c r="BY673" s="66"/>
      <c r="BZ673" s="66"/>
      <c r="CA673" s="66"/>
      <c r="CB673" s="66"/>
      <c r="CC673" s="66"/>
      <c r="CD673" s="66"/>
      <c r="CE673" s="66"/>
      <c r="CF673" s="66"/>
      <c r="CG673" s="66"/>
      <c r="CH673" s="66"/>
      <c r="CI673" s="66"/>
      <c r="CJ673" s="66"/>
      <c r="CK673" s="66"/>
      <c r="CL673" s="66"/>
      <c r="CM673" s="66"/>
      <c r="CN673" s="66"/>
      <c r="CO673" s="66"/>
      <c r="CP673" s="66"/>
      <c r="CQ673" s="66"/>
      <c r="CR673" s="66"/>
      <c r="CS673" s="66"/>
      <c r="CT673" s="66"/>
      <c r="CU673" s="66"/>
      <c r="CV673" s="66"/>
      <c r="CW673" s="66"/>
      <c r="CX673" s="66"/>
      <c r="CY673" s="66"/>
      <c r="CZ673" s="66"/>
      <c r="DA673" s="66"/>
      <c r="DB673" s="66"/>
      <c r="DC673" s="66"/>
      <c r="DD673" s="66"/>
      <c r="DE673" s="66"/>
      <c r="DF673" s="66"/>
      <c r="DG673" s="66"/>
      <c r="DH673" s="66"/>
      <c r="DI673" s="66"/>
      <c r="DJ673" s="66"/>
      <c r="DK673" s="66"/>
      <c r="DL673" s="66"/>
      <c r="DM673" s="66"/>
      <c r="DN673" s="66"/>
      <c r="DO673" s="66"/>
      <c r="DP673" s="66"/>
    </row>
    <row r="674" spans="2:120" x14ac:dyDescent="0.25">
      <c r="B674" s="198"/>
      <c r="AX674" s="66"/>
      <c r="AY674" s="66"/>
      <c r="AZ674" s="66"/>
      <c r="BA674" s="66"/>
      <c r="BB674" s="66"/>
      <c r="BC674" s="66"/>
      <c r="BD674" s="66"/>
      <c r="BE674" s="66"/>
      <c r="BF674" s="66"/>
      <c r="BG674" s="66"/>
      <c r="BH674" s="66"/>
      <c r="BI674" s="66"/>
      <c r="BJ674" s="66"/>
      <c r="BK674" s="66"/>
      <c r="BL674" s="66"/>
      <c r="BM674" s="66"/>
      <c r="BN674" s="66"/>
      <c r="BO674" s="66"/>
      <c r="BP674" s="66"/>
      <c r="BQ674" s="66"/>
      <c r="BR674" s="66"/>
      <c r="BS674" s="66"/>
      <c r="BT674" s="66"/>
      <c r="BU674" s="66"/>
      <c r="BV674" s="66"/>
      <c r="BW674" s="66"/>
      <c r="BX674" s="66"/>
      <c r="BY674" s="66"/>
      <c r="BZ674" s="66"/>
      <c r="CA674" s="66"/>
      <c r="CB674" s="66"/>
      <c r="CC674" s="66"/>
      <c r="CD674" s="66"/>
      <c r="CE674" s="66"/>
      <c r="CF674" s="66"/>
      <c r="CG674" s="66"/>
      <c r="CH674" s="66"/>
      <c r="CI674" s="66"/>
      <c r="CJ674" s="66"/>
      <c r="CK674" s="66"/>
      <c r="CL674" s="66"/>
      <c r="CM674" s="66"/>
      <c r="CN674" s="66"/>
      <c r="CO674" s="66"/>
      <c r="CP674" s="66"/>
      <c r="CQ674" s="66"/>
      <c r="CR674" s="66"/>
      <c r="CS674" s="66"/>
      <c r="CT674" s="66"/>
      <c r="CU674" s="66"/>
      <c r="CV674" s="66"/>
      <c r="CW674" s="66"/>
      <c r="CX674" s="66"/>
      <c r="CY674" s="66"/>
      <c r="CZ674" s="66"/>
      <c r="DA674" s="66"/>
      <c r="DB674" s="66"/>
      <c r="DC674" s="66"/>
      <c r="DD674" s="66"/>
      <c r="DE674" s="66"/>
      <c r="DF674" s="66"/>
      <c r="DG674" s="66"/>
      <c r="DH674" s="66"/>
      <c r="DI674" s="66"/>
      <c r="DJ674" s="66"/>
      <c r="DK674" s="66"/>
      <c r="DL674" s="66"/>
      <c r="DM674" s="66"/>
      <c r="DN674" s="66"/>
      <c r="DO674" s="66"/>
      <c r="DP674" s="66"/>
    </row>
    <row r="675" spans="2:120" x14ac:dyDescent="0.25">
      <c r="AX675" s="66"/>
      <c r="AY675" s="66"/>
      <c r="AZ675" s="66"/>
      <c r="BA675" s="66"/>
      <c r="BB675" s="66"/>
      <c r="BC675" s="66"/>
      <c r="BD675" s="66"/>
      <c r="BE675" s="66"/>
      <c r="BF675" s="66"/>
      <c r="BG675" s="66"/>
      <c r="BH675" s="66"/>
      <c r="BI675" s="66"/>
      <c r="BJ675" s="66"/>
      <c r="BK675" s="66"/>
      <c r="BL675" s="66"/>
      <c r="BM675" s="66"/>
      <c r="BN675" s="66"/>
      <c r="BO675" s="66"/>
      <c r="BP675" s="66"/>
      <c r="BQ675" s="66"/>
      <c r="BR675" s="66"/>
      <c r="BS675" s="66"/>
      <c r="BT675" s="66"/>
      <c r="BU675" s="66"/>
      <c r="BV675" s="66"/>
      <c r="BW675" s="66"/>
      <c r="BX675" s="66"/>
      <c r="BY675" s="66"/>
      <c r="BZ675" s="66"/>
      <c r="CA675" s="66"/>
      <c r="CB675" s="66"/>
      <c r="CC675" s="66"/>
      <c r="CD675" s="66"/>
      <c r="CE675" s="66"/>
      <c r="CF675" s="66"/>
      <c r="CG675" s="66"/>
      <c r="CH675" s="66"/>
      <c r="CI675" s="66"/>
      <c r="CJ675" s="66"/>
      <c r="CK675" s="66"/>
      <c r="CL675" s="66"/>
      <c r="CM675" s="66"/>
      <c r="CN675" s="66"/>
      <c r="CO675" s="66"/>
      <c r="CP675" s="66"/>
      <c r="CQ675" s="66"/>
      <c r="CR675" s="66"/>
      <c r="CS675" s="66"/>
      <c r="CT675" s="66"/>
      <c r="CU675" s="66"/>
      <c r="CV675" s="66"/>
      <c r="CW675" s="66"/>
      <c r="CX675" s="66"/>
      <c r="CY675" s="66"/>
      <c r="CZ675" s="66"/>
      <c r="DA675" s="66"/>
      <c r="DB675" s="66"/>
      <c r="DC675" s="66"/>
      <c r="DD675" s="66"/>
      <c r="DE675" s="66"/>
      <c r="DF675" s="66"/>
      <c r="DG675" s="66"/>
      <c r="DH675" s="66"/>
      <c r="DI675" s="66"/>
      <c r="DJ675" s="66"/>
      <c r="DK675" s="66"/>
      <c r="DL675" s="66"/>
      <c r="DM675" s="66"/>
      <c r="DN675" s="66"/>
      <c r="DO675" s="66"/>
      <c r="DP675" s="66"/>
    </row>
    <row r="676" spans="2:120" x14ac:dyDescent="0.25">
      <c r="AX676" s="66"/>
      <c r="AY676" s="66"/>
      <c r="AZ676" s="66"/>
      <c r="BA676" s="66"/>
      <c r="BB676" s="66"/>
      <c r="BC676" s="66"/>
      <c r="BD676" s="66"/>
      <c r="BE676" s="66"/>
      <c r="BF676" s="66"/>
      <c r="BG676" s="66"/>
      <c r="BH676" s="66"/>
      <c r="BI676" s="66"/>
      <c r="BJ676" s="66"/>
      <c r="BK676" s="66"/>
      <c r="BL676" s="66"/>
      <c r="BM676" s="66"/>
      <c r="BN676" s="66"/>
      <c r="BO676" s="66"/>
      <c r="BP676" s="66"/>
      <c r="BQ676" s="66"/>
      <c r="BR676" s="66"/>
      <c r="BS676" s="66"/>
      <c r="BT676" s="66"/>
      <c r="BU676" s="66"/>
      <c r="BV676" s="66"/>
      <c r="BW676" s="66"/>
      <c r="BX676" s="66"/>
      <c r="BY676" s="66"/>
      <c r="BZ676" s="66"/>
      <c r="CA676" s="66"/>
      <c r="CB676" s="66"/>
      <c r="CC676" s="66"/>
      <c r="CD676" s="66"/>
      <c r="CE676" s="66"/>
      <c r="CF676" s="66"/>
      <c r="CG676" s="66"/>
      <c r="CH676" s="66"/>
      <c r="CI676" s="66"/>
      <c r="CJ676" s="66"/>
      <c r="CK676" s="66"/>
      <c r="CL676" s="66"/>
      <c r="CM676" s="66"/>
      <c r="CN676" s="66"/>
      <c r="CO676" s="66"/>
      <c r="CP676" s="66"/>
      <c r="CQ676" s="66"/>
      <c r="CR676" s="66"/>
      <c r="CS676" s="66"/>
      <c r="CT676" s="66"/>
      <c r="CU676" s="66"/>
      <c r="CV676" s="66"/>
      <c r="CW676" s="66"/>
      <c r="CX676" s="66"/>
      <c r="CY676" s="66"/>
      <c r="CZ676" s="66"/>
      <c r="DA676" s="66"/>
      <c r="DB676" s="66"/>
      <c r="DC676" s="66"/>
      <c r="DD676" s="66"/>
      <c r="DE676" s="66"/>
      <c r="DF676" s="66"/>
      <c r="DG676" s="66"/>
      <c r="DH676" s="66"/>
      <c r="DI676" s="66"/>
      <c r="DJ676" s="66"/>
      <c r="DK676" s="66"/>
      <c r="DL676" s="66"/>
      <c r="DM676" s="66"/>
      <c r="DN676" s="66"/>
      <c r="DO676" s="66"/>
      <c r="DP676" s="66"/>
    </row>
    <row r="677" spans="2:120" x14ac:dyDescent="0.25">
      <c r="AX677" s="66"/>
      <c r="AY677" s="66"/>
      <c r="AZ677" s="66"/>
      <c r="BA677" s="66"/>
      <c r="BB677" s="66"/>
      <c r="BC677" s="66"/>
      <c r="BD677" s="66"/>
      <c r="BE677" s="66"/>
      <c r="BF677" s="66"/>
      <c r="BG677" s="66"/>
      <c r="BH677" s="66"/>
      <c r="BI677" s="66"/>
      <c r="BJ677" s="66"/>
      <c r="BK677" s="66"/>
      <c r="BL677" s="66"/>
      <c r="BM677" s="66"/>
      <c r="BN677" s="66"/>
      <c r="BO677" s="66"/>
      <c r="BP677" s="66"/>
      <c r="BQ677" s="66"/>
      <c r="BR677" s="66"/>
      <c r="BS677" s="66"/>
      <c r="BT677" s="66"/>
      <c r="BU677" s="66"/>
      <c r="BV677" s="66"/>
      <c r="BW677" s="66"/>
      <c r="BX677" s="66"/>
      <c r="BY677" s="66"/>
      <c r="BZ677" s="66"/>
      <c r="CA677" s="66"/>
      <c r="CB677" s="66"/>
      <c r="CC677" s="66"/>
      <c r="CD677" s="66"/>
      <c r="CE677" s="66"/>
      <c r="CF677" s="66"/>
      <c r="CG677" s="66"/>
      <c r="CH677" s="66"/>
      <c r="CI677" s="66"/>
      <c r="CJ677" s="66"/>
      <c r="CK677" s="66"/>
      <c r="CL677" s="66"/>
      <c r="CM677" s="66"/>
      <c r="CN677" s="66"/>
      <c r="CO677" s="66"/>
      <c r="CP677" s="66"/>
      <c r="CQ677" s="66"/>
      <c r="CR677" s="66"/>
      <c r="CS677" s="66"/>
      <c r="CT677" s="66"/>
      <c r="CU677" s="66"/>
      <c r="CV677" s="66"/>
      <c r="CW677" s="66"/>
      <c r="CX677" s="66"/>
      <c r="CY677" s="66"/>
      <c r="CZ677" s="66"/>
      <c r="DA677" s="66"/>
      <c r="DB677" s="66"/>
      <c r="DC677" s="66"/>
      <c r="DD677" s="66"/>
      <c r="DE677" s="66"/>
      <c r="DF677" s="66"/>
      <c r="DG677" s="66"/>
      <c r="DH677" s="66"/>
      <c r="DI677" s="66"/>
      <c r="DJ677" s="66"/>
      <c r="DK677" s="66"/>
      <c r="DL677" s="66"/>
      <c r="DM677" s="66"/>
      <c r="DN677" s="66"/>
      <c r="DO677" s="66"/>
      <c r="DP677" s="66"/>
    </row>
    <row r="678" spans="2:120" x14ac:dyDescent="0.25">
      <c r="AX678" s="66"/>
      <c r="AY678" s="66"/>
      <c r="AZ678" s="66"/>
      <c r="BA678" s="66"/>
      <c r="BB678" s="66"/>
      <c r="BC678" s="66"/>
      <c r="BD678" s="66"/>
      <c r="BE678" s="66"/>
      <c r="BF678" s="66"/>
      <c r="BG678" s="66"/>
      <c r="BH678" s="66"/>
      <c r="BI678" s="66"/>
      <c r="BJ678" s="66"/>
      <c r="BK678" s="66"/>
      <c r="BL678" s="66"/>
      <c r="BM678" s="66"/>
      <c r="BN678" s="66"/>
      <c r="BO678" s="66"/>
      <c r="BP678" s="66"/>
      <c r="BQ678" s="66"/>
      <c r="BR678" s="66"/>
      <c r="BS678" s="66"/>
      <c r="BT678" s="66"/>
      <c r="BU678" s="66"/>
      <c r="BV678" s="66"/>
      <c r="BW678" s="66"/>
      <c r="BX678" s="66"/>
      <c r="BY678" s="66"/>
      <c r="BZ678" s="66"/>
      <c r="CA678" s="66"/>
      <c r="CB678" s="66"/>
      <c r="CC678" s="66"/>
      <c r="CD678" s="66"/>
      <c r="CE678" s="66"/>
      <c r="CF678" s="66"/>
      <c r="CG678" s="66"/>
      <c r="CH678" s="66"/>
      <c r="CI678" s="66"/>
      <c r="CJ678" s="66"/>
      <c r="CK678" s="66"/>
      <c r="CL678" s="66"/>
      <c r="CM678" s="66"/>
      <c r="CN678" s="66"/>
      <c r="CO678" s="66"/>
      <c r="CP678" s="66"/>
      <c r="CQ678" s="66"/>
      <c r="CR678" s="66"/>
      <c r="CS678" s="66"/>
      <c r="CT678" s="66"/>
      <c r="CU678" s="66"/>
      <c r="CV678" s="66"/>
      <c r="CW678" s="66"/>
      <c r="CX678" s="66"/>
      <c r="CY678" s="66"/>
      <c r="CZ678" s="66"/>
      <c r="DA678" s="66"/>
      <c r="DB678" s="66"/>
      <c r="DC678" s="66"/>
      <c r="DD678" s="66"/>
      <c r="DE678" s="66"/>
      <c r="DF678" s="66"/>
      <c r="DG678" s="66"/>
      <c r="DH678" s="66"/>
      <c r="DI678" s="66"/>
      <c r="DJ678" s="66"/>
      <c r="DK678" s="66"/>
      <c r="DL678" s="66"/>
      <c r="DM678" s="66"/>
      <c r="DN678" s="66"/>
      <c r="DO678" s="66"/>
      <c r="DP678" s="66"/>
    </row>
    <row r="679" spans="2:120" x14ac:dyDescent="0.25">
      <c r="AX679" s="66"/>
      <c r="AY679" s="66"/>
      <c r="AZ679" s="66"/>
      <c r="BA679" s="66"/>
      <c r="BB679" s="66"/>
      <c r="BC679" s="66"/>
      <c r="BD679" s="66"/>
      <c r="BE679" s="66"/>
      <c r="BF679" s="66"/>
      <c r="BG679" s="66"/>
      <c r="BH679" s="66"/>
      <c r="BI679" s="66"/>
      <c r="BJ679" s="66"/>
      <c r="BK679" s="66"/>
      <c r="BL679" s="66"/>
      <c r="BM679" s="66"/>
      <c r="BN679" s="66"/>
      <c r="BO679" s="66"/>
      <c r="BP679" s="66"/>
      <c r="BQ679" s="66"/>
      <c r="BR679" s="66"/>
      <c r="BS679" s="66"/>
      <c r="BT679" s="66"/>
      <c r="BU679" s="66"/>
      <c r="BV679" s="66"/>
      <c r="BW679" s="66"/>
      <c r="BX679" s="66"/>
      <c r="BY679" s="66"/>
      <c r="BZ679" s="66"/>
      <c r="CA679" s="66"/>
      <c r="CB679" s="66"/>
      <c r="CC679" s="66"/>
      <c r="CD679" s="66"/>
      <c r="CE679" s="66"/>
      <c r="CF679" s="66"/>
      <c r="CG679" s="66"/>
      <c r="CH679" s="66"/>
      <c r="CI679" s="66"/>
      <c r="CJ679" s="66"/>
      <c r="CK679" s="66"/>
      <c r="CL679" s="66"/>
      <c r="CM679" s="66"/>
      <c r="CN679" s="66"/>
      <c r="CO679" s="66"/>
      <c r="CP679" s="66"/>
      <c r="CQ679" s="66"/>
      <c r="CR679" s="66"/>
      <c r="CS679" s="66"/>
      <c r="CT679" s="66"/>
      <c r="CU679" s="66"/>
      <c r="CV679" s="66"/>
      <c r="CW679" s="66"/>
      <c r="CX679" s="66"/>
      <c r="CY679" s="66"/>
      <c r="CZ679" s="66"/>
      <c r="DA679" s="66"/>
      <c r="DB679" s="66"/>
      <c r="DC679" s="66"/>
      <c r="DD679" s="66"/>
      <c r="DE679" s="66"/>
      <c r="DF679" s="66"/>
      <c r="DG679" s="66"/>
      <c r="DH679" s="66"/>
      <c r="DI679" s="66"/>
      <c r="DJ679" s="66"/>
      <c r="DK679" s="66"/>
      <c r="DL679" s="66"/>
      <c r="DM679" s="66"/>
      <c r="DN679" s="66"/>
      <c r="DO679" s="66"/>
      <c r="DP679" s="66"/>
    </row>
  </sheetData>
  <sheetProtection formatCells="0" formatColumns="0" selectLockedCells="1"/>
  <mergeCells count="20">
    <mergeCell ref="C66:K66"/>
    <mergeCell ref="L66:T66"/>
    <mergeCell ref="U66:AC66"/>
    <mergeCell ref="AD66:AL66"/>
    <mergeCell ref="AM66:AU66"/>
    <mergeCell ref="C331:K331"/>
    <mergeCell ref="L331:T331"/>
    <mergeCell ref="U331:AC331"/>
    <mergeCell ref="AD331:AL331"/>
    <mergeCell ref="AM331:AU331"/>
    <mergeCell ref="C1:K1"/>
    <mergeCell ref="L1:T1"/>
    <mergeCell ref="U1:AC1"/>
    <mergeCell ref="AD1:AL1"/>
    <mergeCell ref="AM1:AU1"/>
    <mergeCell ref="C29:K29"/>
    <mergeCell ref="L29:T29"/>
    <mergeCell ref="U29:AC29"/>
    <mergeCell ref="AD29:AL29"/>
    <mergeCell ref="AM29:AU29"/>
  </mergeCells>
  <conditionalFormatting sqref="AW4:CN21">
    <cfRule type="cellIs" dxfId="135" priority="27" operator="equal">
      <formula>0</formula>
    </cfRule>
  </conditionalFormatting>
  <conditionalFormatting sqref="AW5:BR21">
    <cfRule type="cellIs" dxfId="134" priority="24" operator="notEqual">
      <formula>0</formula>
    </cfRule>
  </conditionalFormatting>
  <conditionalFormatting sqref="C22:AU24">
    <cfRule type="notContainsBlanks" dxfId="133" priority="18">
      <formula>LEN(TRIM(C22))&gt;0</formula>
    </cfRule>
  </conditionalFormatting>
  <conditionalFormatting sqref="AW33:AW64">
    <cfRule type="notContainsBlanks" dxfId="132" priority="17">
      <formula>LEN(TRIM(AW33))&gt;0</formula>
    </cfRule>
  </conditionalFormatting>
  <conditionalFormatting sqref="C28:AU28">
    <cfRule type="notContainsBlanks" dxfId="131" priority="16">
      <formula>LEN(TRIM(C28))&gt;0</formula>
    </cfRule>
  </conditionalFormatting>
  <conditionalFormatting sqref="C5:AU18">
    <cfRule type="containsBlanks" dxfId="130" priority="9">
      <formula>LEN(TRIM(C5))=0</formula>
    </cfRule>
  </conditionalFormatting>
  <conditionalFormatting sqref="C7:AT16">
    <cfRule type="cellIs" dxfId="129" priority="8" operator="equal">
      <formula>$C$26</formula>
    </cfRule>
  </conditionalFormatting>
  <conditionalFormatting sqref="C7:AU16">
    <cfRule type="cellIs" dxfId="128" priority="1" operator="equal">
      <formula>$I$26</formula>
    </cfRule>
    <cfRule type="cellIs" dxfId="127" priority="2" operator="equal">
      <formula>$H$26</formula>
    </cfRule>
    <cfRule type="cellIs" dxfId="126" priority="3" operator="equal">
      <formula>$G$26</formula>
    </cfRule>
    <cfRule type="cellIs" dxfId="125" priority="4" operator="equal">
      <formula>$F$26</formula>
    </cfRule>
    <cfRule type="cellIs" dxfId="124" priority="5" operator="equal">
      <formula>$E$26</formula>
    </cfRule>
    <cfRule type="cellIs" dxfId="123" priority="6" operator="equal">
      <formula>$D$26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057"/>
  </sheetPr>
  <dimension ref="A1:AP25"/>
  <sheetViews>
    <sheetView tabSelected="1" topLeftCell="A4" zoomScaleNormal="100" workbookViewId="0">
      <selection activeCell="T26" sqref="T26"/>
    </sheetView>
  </sheetViews>
  <sheetFormatPr defaultRowHeight="18" x14ac:dyDescent="0.25"/>
  <cols>
    <col min="1" max="1" width="3.5703125" style="509" customWidth="1"/>
    <col min="2" max="2" width="26.28515625" style="509" bestFit="1" customWidth="1"/>
    <col min="3" max="9" width="20.7109375" style="509" customWidth="1"/>
    <col min="10" max="11" width="20.7109375" style="512" customWidth="1"/>
    <col min="12" max="12" width="2.85546875" style="512" customWidth="1"/>
    <col min="13" max="13" width="26.42578125" style="512" bestFit="1" customWidth="1"/>
    <col min="14" max="14" width="14.5703125" style="509" bestFit="1" customWidth="1"/>
    <col min="15" max="15" width="2" style="509" customWidth="1"/>
    <col min="16" max="16" width="9.140625" style="512"/>
    <col min="17" max="17" width="14.5703125" style="509" bestFit="1" customWidth="1"/>
    <col min="18" max="18" width="8.5703125" style="556" bestFit="1" customWidth="1"/>
    <col min="19" max="19" width="16.140625" style="512" bestFit="1" customWidth="1"/>
    <col min="20" max="20" width="14.5703125" style="512" customWidth="1"/>
    <col min="21" max="21" width="8.140625" style="512" bestFit="1" customWidth="1"/>
    <col min="22" max="41" width="11.5703125" style="512" bestFit="1" customWidth="1"/>
    <col min="42" max="42" width="9.140625" style="512"/>
    <col min="43" max="16384" width="9.140625" style="509"/>
  </cols>
  <sheetData>
    <row r="1" spans="1:42" x14ac:dyDescent="0.25">
      <c r="B1" s="622">
        <f>B6</f>
        <v>5</v>
      </c>
      <c r="C1" s="622"/>
      <c r="D1" s="622"/>
      <c r="E1" s="622"/>
      <c r="F1" s="622"/>
      <c r="G1" s="622"/>
      <c r="H1" s="622"/>
      <c r="I1" s="622"/>
      <c r="J1" s="622"/>
      <c r="K1" s="622"/>
    </row>
    <row r="2" spans="1:42" x14ac:dyDescent="0.25">
      <c r="B2" s="509" t="s">
        <v>113</v>
      </c>
      <c r="F2" s="623">
        <f ca="1">NOW()</f>
        <v>42502.325664351854</v>
      </c>
      <c r="G2" s="623"/>
      <c r="H2" s="623"/>
      <c r="I2" s="623"/>
      <c r="J2" s="623"/>
      <c r="K2" s="623"/>
      <c r="M2" s="511" t="s">
        <v>145</v>
      </c>
      <c r="N2" s="510" t="s">
        <v>146</v>
      </c>
      <c r="P2" s="511" t="s">
        <v>144</v>
      </c>
      <c r="Q2" s="510" t="s">
        <v>43</v>
      </c>
      <c r="R2" s="557" t="s">
        <v>153</v>
      </c>
      <c r="S2" s="511" t="s">
        <v>174</v>
      </c>
      <c r="T2" s="511" t="s">
        <v>147</v>
      </c>
      <c r="U2" s="511" t="s">
        <v>19</v>
      </c>
      <c r="V2" s="560" t="s">
        <v>154</v>
      </c>
      <c r="W2" s="560" t="s">
        <v>154</v>
      </c>
      <c r="X2" s="560" t="s">
        <v>155</v>
      </c>
      <c r="Y2" s="560" t="s">
        <v>156</v>
      </c>
      <c r="Z2" s="560" t="s">
        <v>157</v>
      </c>
      <c r="AA2" s="560" t="s">
        <v>158</v>
      </c>
      <c r="AB2" s="560" t="s">
        <v>159</v>
      </c>
      <c r="AC2" s="560" t="s">
        <v>160</v>
      </c>
      <c r="AD2" s="560" t="s">
        <v>161</v>
      </c>
      <c r="AE2" s="560" t="s">
        <v>162</v>
      </c>
      <c r="AF2" s="560" t="s">
        <v>163</v>
      </c>
      <c r="AG2" s="560" t="s">
        <v>164</v>
      </c>
      <c r="AH2" s="560" t="s">
        <v>165</v>
      </c>
      <c r="AI2" s="560" t="s">
        <v>166</v>
      </c>
      <c r="AJ2" s="560" t="s">
        <v>167</v>
      </c>
      <c r="AK2" s="560" t="s">
        <v>168</v>
      </c>
      <c r="AL2" s="560" t="s">
        <v>169</v>
      </c>
      <c r="AM2" s="560" t="s">
        <v>170</v>
      </c>
      <c r="AN2" s="560" t="s">
        <v>171</v>
      </c>
      <c r="AO2" s="560" t="s">
        <v>172</v>
      </c>
      <c r="AP2" s="511" t="s">
        <v>173</v>
      </c>
    </row>
    <row r="3" spans="1:42" x14ac:dyDescent="0.25">
      <c r="B3" s="509" t="s">
        <v>142</v>
      </c>
      <c r="M3" s="513">
        <v>2</v>
      </c>
      <c r="N3" s="510" t="str">
        <f>IFERROR(VLOOKUP(M3,DETAILS!$AB$24:$AC$46,2,FALSE),"")</f>
        <v>Sheema</v>
      </c>
      <c r="P3" s="511">
        <f>DETAILS!AB24:AB24</f>
        <v>1</v>
      </c>
      <c r="Q3" s="510" t="str">
        <f>DETAILS!AC24:AC24</f>
        <v>Salma</v>
      </c>
      <c r="R3" s="557">
        <f>VLOOKUP(P3,'Subs data'!$AX$13:$BD$191,$B$6+2,FALSE)</f>
        <v>13</v>
      </c>
      <c r="S3" s="513">
        <v>20</v>
      </c>
      <c r="T3" s="513"/>
      <c r="U3" s="511">
        <f>S3+T3+AP3</f>
        <v>20</v>
      </c>
      <c r="V3" s="561">
        <v>0</v>
      </c>
      <c r="W3" s="561"/>
      <c r="X3" s="561"/>
      <c r="Y3" s="561"/>
      <c r="Z3" s="561"/>
      <c r="AA3" s="561"/>
      <c r="AB3" s="561"/>
      <c r="AC3" s="561"/>
      <c r="AD3" s="561"/>
      <c r="AE3" s="561"/>
      <c r="AF3" s="561"/>
      <c r="AG3" s="561"/>
      <c r="AH3" s="561"/>
      <c r="AI3" s="561"/>
      <c r="AJ3" s="561"/>
      <c r="AK3" s="561"/>
      <c r="AL3" s="561"/>
      <c r="AM3" s="561"/>
      <c r="AN3" s="561"/>
      <c r="AO3" s="561"/>
      <c r="AP3" s="511">
        <f>SUM(V3:AO3)</f>
        <v>0</v>
      </c>
    </row>
    <row r="4" spans="1:42" x14ac:dyDescent="0.25">
      <c r="B4" s="509" t="s">
        <v>143</v>
      </c>
      <c r="C4" s="550"/>
      <c r="D4" s="551"/>
      <c r="M4" s="513">
        <v>19</v>
      </c>
      <c r="N4" s="510" t="str">
        <f>IFERROR(VLOOKUP(M4,DETAILS!$AB$24:$AC$46,2,FALSE),"")</f>
        <v>Ahmed</v>
      </c>
      <c r="P4" s="511">
        <f>DETAILS!AB25:AB25</f>
        <v>2</v>
      </c>
      <c r="Q4" s="510" t="str">
        <f>DETAILS!AC25:AC25</f>
        <v>Sheema</v>
      </c>
      <c r="R4" s="557">
        <f>VLOOKUP(P4,'Subs data'!$AX$13:$BD$191,$B$6+2,FALSE)</f>
        <v>1</v>
      </c>
      <c r="S4" s="513">
        <v>20</v>
      </c>
      <c r="T4" s="513">
        <v>6</v>
      </c>
      <c r="U4" s="511">
        <f t="shared" ref="U4:U25" si="0">S4+T4+AP4</f>
        <v>26</v>
      </c>
      <c r="V4" s="561">
        <v>0</v>
      </c>
      <c r="W4" s="561"/>
      <c r="X4" s="561"/>
      <c r="Y4" s="561"/>
      <c r="Z4" s="561"/>
      <c r="AA4" s="561"/>
      <c r="AB4" s="561"/>
      <c r="AC4" s="561"/>
      <c r="AD4" s="561"/>
      <c r="AE4" s="561"/>
      <c r="AF4" s="561"/>
      <c r="AG4" s="561"/>
      <c r="AH4" s="561"/>
      <c r="AI4" s="561"/>
      <c r="AJ4" s="561"/>
      <c r="AK4" s="561"/>
      <c r="AL4" s="561"/>
      <c r="AM4" s="561"/>
      <c r="AN4" s="561"/>
      <c r="AO4" s="561"/>
      <c r="AP4" s="511">
        <f t="shared" ref="AP4:AP25" si="1">SUM(V4:AO4)</f>
        <v>0</v>
      </c>
    </row>
    <row r="5" spans="1:42" ht="33.75" thickBot="1" x14ac:dyDescent="0.5">
      <c r="B5" s="621">
        <f>B1</f>
        <v>5</v>
      </c>
      <c r="C5" s="621"/>
      <c r="D5" s="621"/>
      <c r="E5" s="621"/>
      <c r="F5" s="621"/>
      <c r="G5" s="621"/>
      <c r="H5" s="621"/>
      <c r="I5" s="621"/>
      <c r="J5" s="621"/>
      <c r="K5" s="621"/>
      <c r="L5" s="554"/>
      <c r="M5" s="513">
        <v>7</v>
      </c>
      <c r="N5" s="510" t="str">
        <f>IFERROR(VLOOKUP(M5,DETAILS!$AB$24:$AC$46,2,FALSE),"")</f>
        <v>Maurifa</v>
      </c>
      <c r="P5" s="511">
        <f>DETAILS!AB26:AB26</f>
        <v>3</v>
      </c>
      <c r="Q5" s="510" t="str">
        <f>DETAILS!AC26:AC26</f>
        <v>Ummuhany</v>
      </c>
      <c r="R5" s="557">
        <f>VLOOKUP(P5,'Subs data'!$AX$13:$BD$191,$B$6+2,FALSE)</f>
        <v>0</v>
      </c>
      <c r="S5" s="513">
        <v>20</v>
      </c>
      <c r="T5" s="513"/>
      <c r="U5" s="511">
        <f t="shared" si="0"/>
        <v>20</v>
      </c>
      <c r="V5" s="561">
        <v>0</v>
      </c>
      <c r="W5" s="561"/>
      <c r="X5" s="561"/>
      <c r="Y5" s="561"/>
      <c r="Z5" s="561"/>
      <c r="AA5" s="561"/>
      <c r="AB5" s="561"/>
      <c r="AC5" s="561"/>
      <c r="AD5" s="561"/>
      <c r="AE5" s="561"/>
      <c r="AF5" s="561"/>
      <c r="AG5" s="561"/>
      <c r="AH5" s="561"/>
      <c r="AI5" s="561"/>
      <c r="AJ5" s="561"/>
      <c r="AK5" s="561"/>
      <c r="AL5" s="561"/>
      <c r="AM5" s="561"/>
      <c r="AN5" s="561"/>
      <c r="AO5" s="561"/>
      <c r="AP5" s="511">
        <f t="shared" si="1"/>
        <v>0</v>
      </c>
    </row>
    <row r="6" spans="1:42" ht="18.75" thickBot="1" x14ac:dyDescent="0.3">
      <c r="B6" s="555">
        <v>5</v>
      </c>
      <c r="C6" s="552">
        <f>IF(B6=1,4,IF(B6=2,13,IF(B6=3,22,IF(B6=4,31,IF(B6=5,40,"")))))</f>
        <v>40</v>
      </c>
      <c r="D6" s="552">
        <f t="shared" ref="D6:K6" si="2">C6+1</f>
        <v>41</v>
      </c>
      <c r="E6" s="552">
        <f t="shared" si="2"/>
        <v>42</v>
      </c>
      <c r="F6" s="552">
        <f t="shared" si="2"/>
        <v>43</v>
      </c>
      <c r="G6" s="552">
        <f t="shared" si="2"/>
        <v>44</v>
      </c>
      <c r="H6" s="552">
        <f t="shared" si="2"/>
        <v>45</v>
      </c>
      <c r="I6" s="552">
        <f t="shared" si="2"/>
        <v>46</v>
      </c>
      <c r="J6" s="552">
        <f t="shared" si="2"/>
        <v>47</v>
      </c>
      <c r="K6" s="552">
        <f t="shared" si="2"/>
        <v>48</v>
      </c>
      <c r="M6" s="513">
        <v>20</v>
      </c>
      <c r="N6" s="510" t="str">
        <f>IFERROR(VLOOKUP(M6,DETAILS!$AB$24:$AC$46,2,FALSE),"")</f>
        <v>Naushadh</v>
      </c>
      <c r="P6" s="511">
        <f>DETAILS!AB27:AB27</f>
        <v>4</v>
      </c>
      <c r="Q6" s="510" t="str">
        <f>DETAILS!AC27:AC27</f>
        <v>Ziyadha</v>
      </c>
      <c r="R6" s="557">
        <f>VLOOKUP(P6,'Subs data'!$AX$13:$BD$191,$B$6+2,FALSE)</f>
        <v>7</v>
      </c>
      <c r="S6" s="513">
        <v>20</v>
      </c>
      <c r="T6" s="513">
        <v>7</v>
      </c>
      <c r="U6" s="511">
        <f t="shared" si="0"/>
        <v>27</v>
      </c>
      <c r="V6" s="561">
        <v>0</v>
      </c>
      <c r="W6" s="561"/>
      <c r="X6" s="561"/>
      <c r="Y6" s="561"/>
      <c r="Z6" s="561"/>
      <c r="AA6" s="561"/>
      <c r="AB6" s="561"/>
      <c r="AC6" s="561"/>
      <c r="AD6" s="561"/>
      <c r="AE6" s="561"/>
      <c r="AF6" s="561"/>
      <c r="AG6" s="561"/>
      <c r="AH6" s="561"/>
      <c r="AI6" s="561"/>
      <c r="AJ6" s="561"/>
      <c r="AK6" s="561"/>
      <c r="AL6" s="561"/>
      <c r="AM6" s="561"/>
      <c r="AN6" s="561"/>
      <c r="AO6" s="561"/>
      <c r="AP6" s="511">
        <f t="shared" si="1"/>
        <v>0</v>
      </c>
    </row>
    <row r="7" spans="1:42" ht="18.75" thickBot="1" x14ac:dyDescent="0.3">
      <c r="B7" s="545">
        <v>1</v>
      </c>
      <c r="C7" s="548">
        <f>EDIT!C3</f>
        <v>0.29166666666666669</v>
      </c>
      <c r="D7" s="546">
        <f>EDIT!D3</f>
        <v>0.31944444444444448</v>
      </c>
      <c r="E7" s="546">
        <f>EDIT!E3</f>
        <v>0.34722222222222227</v>
      </c>
      <c r="F7" s="546">
        <f>EDIT!F3</f>
        <v>0.37500000000000006</v>
      </c>
      <c r="G7" s="546">
        <f>EDIT!G3</f>
        <v>0.40277777777777785</v>
      </c>
      <c r="H7" s="546">
        <f>EDIT!H3</f>
        <v>0.42708333333333343</v>
      </c>
      <c r="I7" s="546">
        <f>EDIT!I3</f>
        <v>0.45486111111111122</v>
      </c>
      <c r="J7" s="546">
        <f>EDIT!J3</f>
        <v>0.48263888888888901</v>
      </c>
      <c r="K7" s="547">
        <f>EDIT!K3</f>
        <v>0.51041666666666674</v>
      </c>
      <c r="M7" s="513">
        <v>2</v>
      </c>
      <c r="N7" s="510" t="str">
        <f>IFERROR(VLOOKUP(M7,DETAILS!$AB$24:$AC$46,2,FALSE),"")</f>
        <v>Sheema</v>
      </c>
      <c r="P7" s="511">
        <f>DETAILS!AB28:AB28</f>
        <v>5</v>
      </c>
      <c r="Q7" s="510" t="str">
        <f>DETAILS!AC28:AC28</f>
        <v xml:space="preserve">Razeena </v>
      </c>
      <c r="R7" s="557">
        <f>VLOOKUP(P7,'Subs data'!$AX$13:$BD$191,$B$6+2,FALSE)</f>
        <v>0</v>
      </c>
      <c r="S7" s="513">
        <v>20</v>
      </c>
      <c r="T7" s="513">
        <v>7</v>
      </c>
      <c r="U7" s="511">
        <f t="shared" si="0"/>
        <v>27</v>
      </c>
      <c r="V7" s="561">
        <v>0</v>
      </c>
      <c r="W7" s="561"/>
      <c r="X7" s="561"/>
      <c r="Y7" s="561"/>
      <c r="Z7" s="561"/>
      <c r="AA7" s="561"/>
      <c r="AB7" s="561"/>
      <c r="AC7" s="561"/>
      <c r="AD7" s="561"/>
      <c r="AE7" s="561"/>
      <c r="AF7" s="561"/>
      <c r="AG7" s="561"/>
      <c r="AH7" s="561"/>
      <c r="AI7" s="561"/>
      <c r="AJ7" s="561"/>
      <c r="AK7" s="561"/>
      <c r="AL7" s="561"/>
      <c r="AM7" s="561"/>
      <c r="AN7" s="561"/>
      <c r="AO7" s="561"/>
      <c r="AP7" s="511">
        <f t="shared" si="1"/>
        <v>0</v>
      </c>
    </row>
    <row r="8" spans="1:42" x14ac:dyDescent="0.25">
      <c r="A8" s="553">
        <v>3</v>
      </c>
      <c r="B8" s="544" t="str">
        <f>IFERROR(VLOOKUP(A8,'Subs data'!$A$196:$AV$210,3,FALSE),"")</f>
        <v>Sheema</v>
      </c>
      <c r="C8" s="542" t="str">
        <f>IFERROR(VLOOKUP($A8,'Subs data'!$A$196:$AV$210,C$6,FALSE),"")</f>
        <v/>
      </c>
      <c r="D8" s="535" t="str">
        <f>IFERROR(VLOOKUP($A8,'Subs data'!$A$196:$AV$210,D$6,FALSE),"")</f>
        <v/>
      </c>
      <c r="E8" s="535" t="str">
        <f>IFERROR(VLOOKUP($A8,'Subs data'!$A$196:$AV$210,E$6,FALSE),"")</f>
        <v/>
      </c>
      <c r="F8" s="535" t="str">
        <f>IFERROR(VLOOKUP($A8,'Subs data'!$A$196:$AV$210,F$6,FALSE),"")</f>
        <v/>
      </c>
      <c r="G8" s="535" t="str">
        <f>IFERROR(VLOOKUP($A8,'Subs data'!$A$196:$AV$210,G$6,FALSE),"")</f>
        <v>Sindhu,EN,P2</v>
      </c>
      <c r="H8" s="535" t="str">
        <f>IFERROR(VLOOKUP($A8,'Subs data'!$A$196:$AV$210,H$6,FALSE),"")</f>
        <v>Sindhu,BR,P2</v>
      </c>
      <c r="I8" s="535" t="str">
        <f>IFERROR(VLOOKUP($A8,'Subs data'!$A$196:$AV$210,I$6,FALSE),"")</f>
        <v>Sindhu,HL,4A</v>
      </c>
      <c r="J8" s="535" t="str">
        <f>IFERROR(VLOOKUP($A8,'Subs data'!$A$196:$AV$210,J$6,FALSE),"")</f>
        <v>Salma,HL,1A</v>
      </c>
      <c r="K8" s="537" t="str">
        <f>IFERROR(VLOOKUP($A8,'Subs data'!$A$196:$AV$210,K$6,FALSE),"")</f>
        <v/>
      </c>
      <c r="M8" s="513">
        <v>19</v>
      </c>
      <c r="N8" s="510" t="str">
        <f>IFERROR(VLOOKUP(M8,DETAILS!$AB$24:$AC$46,2,FALSE),"")</f>
        <v>Ahmed</v>
      </c>
      <c r="P8" s="511">
        <f>DETAILS!AB29:AB29</f>
        <v>6</v>
      </c>
      <c r="Q8" s="510" t="str">
        <f>DETAILS!AC29:AC29</f>
        <v>Zunaira</v>
      </c>
      <c r="R8" s="557">
        <f>VLOOKUP(P8,'Subs data'!$AX$13:$BD$191,$B$6+2,FALSE)</f>
        <v>0</v>
      </c>
      <c r="S8" s="513">
        <v>20</v>
      </c>
      <c r="T8" s="513">
        <v>7</v>
      </c>
      <c r="U8" s="511">
        <f t="shared" si="0"/>
        <v>27</v>
      </c>
      <c r="V8" s="561">
        <v>0</v>
      </c>
      <c r="W8" s="561"/>
      <c r="X8" s="561"/>
      <c r="Y8" s="561"/>
      <c r="Z8" s="561"/>
      <c r="AA8" s="561"/>
      <c r="AB8" s="561"/>
      <c r="AC8" s="561"/>
      <c r="AD8" s="561"/>
      <c r="AE8" s="561"/>
      <c r="AF8" s="561"/>
      <c r="AG8" s="561"/>
      <c r="AH8" s="561"/>
      <c r="AI8" s="561"/>
      <c r="AJ8" s="561"/>
      <c r="AK8" s="561"/>
      <c r="AL8" s="561"/>
      <c r="AM8" s="561"/>
      <c r="AN8" s="561"/>
      <c r="AO8" s="561"/>
      <c r="AP8" s="511">
        <f t="shared" si="1"/>
        <v>0</v>
      </c>
    </row>
    <row r="9" spans="1:42" x14ac:dyDescent="0.25">
      <c r="A9" s="553">
        <v>4</v>
      </c>
      <c r="B9" s="544" t="str">
        <f>IFERROR(VLOOKUP(A9,'Subs data'!$A$196:$AV$210,3,FALSE),"")</f>
        <v>Ahmed</v>
      </c>
      <c r="C9" s="517" t="str">
        <f>IFERROR(VLOOKUP($A9,'Subs data'!$A$196:$AV$210,C$6,FALSE),"")</f>
        <v/>
      </c>
      <c r="D9" s="515" t="str">
        <f>IFERROR(VLOOKUP($A9,'Subs data'!$A$196:$AV$210,D$6,FALSE),"")</f>
        <v/>
      </c>
      <c r="E9" s="515" t="str">
        <f>IFERROR(VLOOKUP($A9,'Subs data'!$A$196:$AV$210,E$6,FALSE),"")</f>
        <v>Sanjay,IS,5A</v>
      </c>
      <c r="F9" s="515" t="str">
        <f>IFERROR(VLOOKUP($A9,'Subs data'!$A$196:$AV$210,F$6,FALSE),"")</f>
        <v/>
      </c>
      <c r="G9" s="515" t="str">
        <f>IFERROR(VLOOKUP($A9,'Subs data'!$A$196:$AV$210,G$6,FALSE),"")</f>
        <v/>
      </c>
      <c r="H9" s="515" t="str">
        <f>IFERROR(VLOOKUP($A9,'Subs data'!$A$196:$AV$210,H$6,FALSE),"")</f>
        <v/>
      </c>
      <c r="I9" s="515" t="str">
        <f>IFERROR(VLOOKUP($A9,'Subs data'!$A$196:$AV$210,I$6,FALSE),"")</f>
        <v>Salma,IS,2A</v>
      </c>
      <c r="J9" s="515" t="str">
        <f>IFERROR(VLOOKUP($A9,'Subs data'!$A$196:$AV$210,J$6,FALSE),"")</f>
        <v/>
      </c>
      <c r="K9" s="522" t="str">
        <f>IFERROR(VLOOKUP($A9,'Subs data'!$A$196:$AV$210,K$6,FALSE),"")</f>
        <v/>
      </c>
      <c r="M9" s="513">
        <v>7</v>
      </c>
      <c r="N9" s="510" t="str">
        <f>IFERROR(VLOOKUP(M9,DETAILS!$AB$24:$AC$46,2,FALSE),"")</f>
        <v>Maurifa</v>
      </c>
      <c r="P9" s="511">
        <f>DETAILS!AB30:AB30</f>
        <v>7</v>
      </c>
      <c r="Q9" s="510" t="str">
        <f>DETAILS!AC30:AC30</f>
        <v>Maurifa</v>
      </c>
      <c r="R9" s="557">
        <f>VLOOKUP(P9,'Subs data'!$AX$13:$BD$191,$B$6+2,FALSE)</f>
        <v>0</v>
      </c>
      <c r="S9" s="513">
        <v>20</v>
      </c>
      <c r="T9" s="513">
        <v>7</v>
      </c>
      <c r="U9" s="511">
        <f t="shared" si="0"/>
        <v>27</v>
      </c>
      <c r="V9" s="561">
        <v>0</v>
      </c>
      <c r="W9" s="561"/>
      <c r="X9" s="561"/>
      <c r="Y9" s="561"/>
      <c r="Z9" s="561"/>
      <c r="AA9" s="561"/>
      <c r="AB9" s="561"/>
      <c r="AC9" s="561"/>
      <c r="AD9" s="561"/>
      <c r="AE9" s="561"/>
      <c r="AF9" s="561"/>
      <c r="AG9" s="561"/>
      <c r="AH9" s="561"/>
      <c r="AI9" s="561"/>
      <c r="AJ9" s="561"/>
      <c r="AK9" s="561"/>
      <c r="AL9" s="561"/>
      <c r="AM9" s="561"/>
      <c r="AN9" s="561"/>
      <c r="AO9" s="561"/>
      <c r="AP9" s="511">
        <f t="shared" si="1"/>
        <v>0</v>
      </c>
    </row>
    <row r="10" spans="1:42" x14ac:dyDescent="0.25">
      <c r="A10" s="553">
        <v>5</v>
      </c>
      <c r="B10" s="544" t="str">
        <f>IFERROR(VLOOKUP(A10,'Subs data'!$A$196:$AV$210,3,FALSE),"")</f>
        <v>Maurifa</v>
      </c>
      <c r="C10" s="517" t="str">
        <f>IFERROR(VLOOKUP($A10,'Subs data'!$A$196:$AV$210,C$6,FALSE),"")</f>
        <v/>
      </c>
      <c r="D10" s="515" t="str">
        <f>IFERROR(VLOOKUP($A10,'Subs data'!$A$196:$AV$210,D$6,FALSE),"")</f>
        <v>Salma,SC,3A</v>
      </c>
      <c r="E10" s="515" t="str">
        <f>IFERROR(VLOOKUP($A10,'Subs data'!$A$196:$AV$210,E$6,FALSE),"")</f>
        <v/>
      </c>
      <c r="F10" s="515" t="str">
        <f>IFERROR(VLOOKUP($A10,'Subs data'!$A$196:$AV$210,F$6,FALSE),"")</f>
        <v>Ashraf,SS,3A</v>
      </c>
      <c r="G10" s="515" t="str">
        <f>IFERROR(VLOOKUP($A10,'Subs data'!$A$196:$AV$210,G$6,FALSE),"")</f>
        <v/>
      </c>
      <c r="H10" s="515" t="str">
        <f>IFERROR(VLOOKUP($A10,'Subs data'!$A$196:$AV$210,H$6,FALSE),"")</f>
        <v>Sanjay,CA,4A</v>
      </c>
      <c r="I10" s="515" t="str">
        <f>IFERROR(VLOOKUP($A10,'Subs data'!$A$196:$AV$210,I$6,FALSE),"")</f>
        <v>Naushadh,IS,P2</v>
      </c>
      <c r="J10" s="515" t="str">
        <f>IFERROR(VLOOKUP($A10,'Subs data'!$A$196:$AV$210,J$6,FALSE),"")</f>
        <v>Salma,MT,P2</v>
      </c>
      <c r="K10" s="522" t="str">
        <f>IFERROR(VLOOKUP($A10,'Subs data'!$A$196:$AV$210,K$6,FALSE),"")</f>
        <v/>
      </c>
      <c r="M10" s="513">
        <v>20</v>
      </c>
      <c r="N10" s="510" t="str">
        <f>IFERROR(VLOOKUP(M10,DETAILS!$AB$24:$AC$46,2,FALSE),"")</f>
        <v>Naushadh</v>
      </c>
      <c r="P10" s="511">
        <f>DETAILS!AB31:AB31</f>
        <v>8</v>
      </c>
      <c r="Q10" s="510" t="str">
        <f>DETAILS!AC31:AC31</f>
        <v>Anand A</v>
      </c>
      <c r="R10" s="557">
        <f>VLOOKUP(P10,'Subs data'!$AX$13:$BD$191,$B$6+2,FALSE)</f>
        <v>1</v>
      </c>
      <c r="S10" s="513">
        <v>17</v>
      </c>
      <c r="T10" s="513">
        <v>11</v>
      </c>
      <c r="U10" s="511">
        <f t="shared" si="0"/>
        <v>28</v>
      </c>
      <c r="V10" s="561">
        <v>0</v>
      </c>
      <c r="W10" s="561"/>
      <c r="X10" s="561"/>
      <c r="Y10" s="561"/>
      <c r="Z10" s="561"/>
      <c r="AA10" s="561"/>
      <c r="AB10" s="561"/>
      <c r="AC10" s="561"/>
      <c r="AD10" s="561"/>
      <c r="AE10" s="561"/>
      <c r="AF10" s="561"/>
      <c r="AG10" s="561"/>
      <c r="AH10" s="561"/>
      <c r="AI10" s="561"/>
      <c r="AJ10" s="561"/>
      <c r="AK10" s="561"/>
      <c r="AL10" s="561"/>
      <c r="AM10" s="561"/>
      <c r="AN10" s="561"/>
      <c r="AO10" s="561"/>
      <c r="AP10" s="511">
        <f t="shared" si="1"/>
        <v>0</v>
      </c>
    </row>
    <row r="11" spans="1:42" x14ac:dyDescent="0.25">
      <c r="A11" s="553">
        <v>6</v>
      </c>
      <c r="B11" s="544" t="str">
        <f>IFERROR(VLOOKUP(A11,'Subs data'!$A$196:$AV$210,3,FALSE),"")</f>
        <v>Naushadh</v>
      </c>
      <c r="C11" s="517" t="str">
        <f>IFERROR(VLOOKUP($A11,'Subs data'!$A$196:$AV$210,C$6,FALSE),"")</f>
        <v/>
      </c>
      <c r="D11" s="515" t="str">
        <f>IFERROR(VLOOKUP($A11,'Subs data'!$A$196:$AV$210,D$6,FALSE),"")</f>
        <v/>
      </c>
      <c r="E11" s="515" t="str">
        <f>IFERROR(VLOOKUP($A11,'Subs data'!$A$196:$AV$210,E$6,FALSE),"")</f>
        <v/>
      </c>
      <c r="F11" s="515" t="str">
        <f>IFERROR(VLOOKUP($A11,'Subs data'!$A$196:$AV$210,F$6,FALSE),"")</f>
        <v>Salma,IS,9A</v>
      </c>
      <c r="G11" s="515" t="str">
        <f>IFERROR(VLOOKUP($A11,'Subs data'!$A$196:$AV$210,G$6,FALSE),"")</f>
        <v/>
      </c>
      <c r="H11" s="515" t="str">
        <f>IFERROR(VLOOKUP($A11,'Subs data'!$A$196:$AV$210,H$6,FALSE),"")</f>
        <v/>
      </c>
      <c r="I11" s="515" t="str">
        <f>IFERROR(VLOOKUP($A11,'Subs data'!$A$196:$AV$210,I$6,FALSE),"")</f>
        <v/>
      </c>
      <c r="J11" s="515" t="str">
        <f>IFERROR(VLOOKUP($A11,'Subs data'!$A$196:$AV$210,J$6,FALSE),"")</f>
        <v/>
      </c>
      <c r="K11" s="522" t="str">
        <f>IFERROR(VLOOKUP($A11,'Subs data'!$A$196:$AV$210,K$6,FALSE),"")</f>
        <v/>
      </c>
      <c r="M11" s="513">
        <v>2</v>
      </c>
      <c r="N11" s="510" t="str">
        <f>IFERROR(VLOOKUP(M11,DETAILS!$AB$24:$AC$46,2,FALSE),"")</f>
        <v>Sheema</v>
      </c>
      <c r="P11" s="511">
        <f>DETAILS!AB32:AB32</f>
        <v>9</v>
      </c>
      <c r="Q11" s="510" t="str">
        <f>DETAILS!AC32:AC32</f>
        <v>Shuhaidha</v>
      </c>
      <c r="R11" s="557">
        <f>VLOOKUP(P11,'Subs data'!$AX$13:$BD$191,$B$6+2,FALSE)</f>
        <v>1</v>
      </c>
      <c r="S11" s="513">
        <v>19</v>
      </c>
      <c r="T11" s="513">
        <v>12</v>
      </c>
      <c r="U11" s="511">
        <f t="shared" si="0"/>
        <v>31</v>
      </c>
      <c r="V11" s="561">
        <v>0</v>
      </c>
      <c r="W11" s="561"/>
      <c r="X11" s="561"/>
      <c r="Y11" s="561"/>
      <c r="Z11" s="561"/>
      <c r="AA11" s="561"/>
      <c r="AB11" s="561"/>
      <c r="AC11" s="561"/>
      <c r="AD11" s="561"/>
      <c r="AE11" s="561"/>
      <c r="AF11" s="561"/>
      <c r="AG11" s="561"/>
      <c r="AH11" s="561"/>
      <c r="AI11" s="561"/>
      <c r="AJ11" s="561"/>
      <c r="AK11" s="561"/>
      <c r="AL11" s="561"/>
      <c r="AM11" s="561"/>
      <c r="AN11" s="561"/>
      <c r="AO11" s="561"/>
      <c r="AP11" s="511">
        <f t="shared" si="1"/>
        <v>0</v>
      </c>
    </row>
    <row r="12" spans="1:42" x14ac:dyDescent="0.25">
      <c r="A12" s="553">
        <v>7</v>
      </c>
      <c r="B12" s="544" t="str">
        <f>IFERROR(VLOOKUP(A12,'Subs data'!$A$196:$AV$210,3,FALSE),"")</f>
        <v>Sheema</v>
      </c>
      <c r="C12" s="517" t="str">
        <f>IFERROR(VLOOKUP($A12,'Subs data'!$A$196:$AV$210,C$6,FALSE),"")</f>
        <v/>
      </c>
      <c r="D12" s="515" t="str">
        <f>IFERROR(VLOOKUP($A12,'Subs data'!$A$196:$AV$210,D$6,FALSE),"")</f>
        <v/>
      </c>
      <c r="E12" s="515" t="str">
        <f>IFERROR(VLOOKUP($A12,'Subs data'!$A$196:$AV$210,E$6,FALSE),"")</f>
        <v/>
      </c>
      <c r="F12" s="515" t="str">
        <f>IFERROR(VLOOKUP($A12,'Subs data'!$A$196:$AV$210,F$6,FALSE),"")</f>
        <v/>
      </c>
      <c r="G12" s="515" t="str">
        <f>IFERROR(VLOOKUP($A12,'Subs data'!$A$196:$AV$210,G$6,FALSE),"")</f>
        <v>Sanjay,EN,P2</v>
      </c>
      <c r="H12" s="515" t="str">
        <f>IFERROR(VLOOKUP($A12,'Subs data'!$A$196:$AV$210,H$6,FALSE),"")</f>
        <v>Salma,BR,P2</v>
      </c>
      <c r="I12" s="515" t="str">
        <f>IFERROR(VLOOKUP($A12,'Subs data'!$A$196:$AV$210,I$6,FALSE),"")</f>
        <v>Ziyadha,HL,4A</v>
      </c>
      <c r="J12" s="515" t="str">
        <f>IFERROR(VLOOKUP($A12,'Subs data'!$A$196:$AV$210,J$6,FALSE),"")</f>
        <v>Salma,HL,1A</v>
      </c>
      <c r="K12" s="522" t="str">
        <f>IFERROR(VLOOKUP($A12,'Subs data'!$A$196:$AV$210,K$6,FALSE),"")</f>
        <v/>
      </c>
      <c r="M12" s="513">
        <v>19</v>
      </c>
      <c r="N12" s="510" t="str">
        <f>IFERROR(VLOOKUP(M12,DETAILS!$AB$24:$AC$46,2,FALSE),"")</f>
        <v>Ahmed</v>
      </c>
      <c r="P12" s="511">
        <f>DETAILS!AB33:AB33</f>
        <v>10</v>
      </c>
      <c r="Q12" s="510" t="str">
        <f>DETAILS!AC33:AC33</f>
        <v>Ageel</v>
      </c>
      <c r="R12" s="557">
        <f>VLOOKUP(P12,'Subs data'!$AX$13:$BD$191,$B$6+2,FALSE)</f>
        <v>0</v>
      </c>
      <c r="S12" s="513">
        <v>13</v>
      </c>
      <c r="T12" s="513">
        <v>100</v>
      </c>
      <c r="U12" s="511">
        <f t="shared" si="0"/>
        <v>117</v>
      </c>
      <c r="V12" s="561">
        <v>4</v>
      </c>
      <c r="W12" s="561"/>
      <c r="X12" s="561"/>
      <c r="Y12" s="561"/>
      <c r="Z12" s="561"/>
      <c r="AA12" s="561"/>
      <c r="AB12" s="561"/>
      <c r="AC12" s="561"/>
      <c r="AD12" s="561"/>
      <c r="AE12" s="561"/>
      <c r="AF12" s="561"/>
      <c r="AG12" s="561"/>
      <c r="AH12" s="561"/>
      <c r="AI12" s="561"/>
      <c r="AJ12" s="561"/>
      <c r="AK12" s="561"/>
      <c r="AL12" s="561"/>
      <c r="AM12" s="561"/>
      <c r="AN12" s="561"/>
      <c r="AO12" s="561"/>
      <c r="AP12" s="511">
        <f t="shared" si="1"/>
        <v>4</v>
      </c>
    </row>
    <row r="13" spans="1:42" x14ac:dyDescent="0.25">
      <c r="A13" s="553">
        <v>8</v>
      </c>
      <c r="B13" s="544" t="str">
        <f>IFERROR(VLOOKUP(A13,'Subs data'!$A$196:$AV$210,3,FALSE),"")</f>
        <v>Ahmed</v>
      </c>
      <c r="C13" s="517" t="str">
        <f>IFERROR(VLOOKUP($A13,'Subs data'!$A$196:$AV$210,C$6,FALSE),"")</f>
        <v/>
      </c>
      <c r="D13" s="515" t="str">
        <f>IFERROR(VLOOKUP($A13,'Subs data'!$A$196:$AV$210,D$6,FALSE),"")</f>
        <v/>
      </c>
      <c r="E13" s="515" t="str">
        <f>IFERROR(VLOOKUP($A13,'Subs data'!$A$196:$AV$210,E$6,FALSE),"")</f>
        <v>Salma,IS,5A</v>
      </c>
      <c r="F13" s="515" t="str">
        <f>IFERROR(VLOOKUP($A13,'Subs data'!$A$196:$AV$210,F$6,FALSE),"")</f>
        <v/>
      </c>
      <c r="G13" s="515" t="str">
        <f>IFERROR(VLOOKUP($A13,'Subs data'!$A$196:$AV$210,G$6,FALSE),"")</f>
        <v/>
      </c>
      <c r="H13" s="515" t="str">
        <f>IFERROR(VLOOKUP($A13,'Subs data'!$A$196:$AV$210,H$6,FALSE),"")</f>
        <v/>
      </c>
      <c r="I13" s="515" t="str">
        <f>IFERROR(VLOOKUP($A13,'Subs data'!$A$196:$AV$210,I$6,FALSE),"")</f>
        <v>Ziyadha,IS,2A</v>
      </c>
      <c r="J13" s="515" t="str">
        <f>IFERROR(VLOOKUP($A13,'Subs data'!$A$196:$AV$210,J$6,FALSE),"")</f>
        <v/>
      </c>
      <c r="K13" s="522" t="str">
        <f>IFERROR(VLOOKUP($A13,'Subs data'!$A$196:$AV$210,K$6,FALSE),"")</f>
        <v/>
      </c>
      <c r="M13" s="513">
        <v>7</v>
      </c>
      <c r="N13" s="510" t="str">
        <f>IFERROR(VLOOKUP(M13,DETAILS!$AB$24:$AC$46,2,FALSE),"")</f>
        <v>Maurifa</v>
      </c>
      <c r="P13" s="511">
        <f>DETAILS!AB34:AB34</f>
        <v>11</v>
      </c>
      <c r="Q13" s="510" t="str">
        <f>DETAILS!AC34:AC34</f>
        <v>Lucian</v>
      </c>
      <c r="R13" s="557">
        <f>VLOOKUP(P13,'Subs data'!$AX$13:$BD$191,$B$6+2,FALSE)</f>
        <v>0</v>
      </c>
      <c r="S13" s="513">
        <v>17</v>
      </c>
      <c r="T13" s="513">
        <v>100</v>
      </c>
      <c r="U13" s="511">
        <f t="shared" si="0"/>
        <v>117</v>
      </c>
      <c r="V13" s="561">
        <v>0</v>
      </c>
      <c r="W13" s="561"/>
      <c r="X13" s="561"/>
      <c r="Y13" s="561"/>
      <c r="Z13" s="561"/>
      <c r="AA13" s="561"/>
      <c r="AB13" s="561"/>
      <c r="AC13" s="561"/>
      <c r="AD13" s="561"/>
      <c r="AE13" s="561"/>
      <c r="AF13" s="561"/>
      <c r="AG13" s="561"/>
      <c r="AH13" s="561"/>
      <c r="AI13" s="561"/>
      <c r="AJ13" s="561"/>
      <c r="AK13" s="561"/>
      <c r="AL13" s="561"/>
      <c r="AM13" s="561"/>
      <c r="AN13" s="561"/>
      <c r="AO13" s="561"/>
      <c r="AP13" s="511">
        <f t="shared" si="1"/>
        <v>0</v>
      </c>
    </row>
    <row r="14" spans="1:42" x14ac:dyDescent="0.25">
      <c r="A14" s="553">
        <v>9</v>
      </c>
      <c r="B14" s="544" t="str">
        <f>IFERROR(VLOOKUP(A14,'Subs data'!$A$196:$AV$210,3,FALSE),"")</f>
        <v>Maurifa</v>
      </c>
      <c r="C14" s="517" t="str">
        <f>IFERROR(VLOOKUP($A14,'Subs data'!$A$196:$AV$210,C$6,FALSE),"")</f>
        <v/>
      </c>
      <c r="D14" s="515" t="str">
        <f>IFERROR(VLOOKUP($A14,'Subs data'!$A$196:$AV$210,D$6,FALSE),"")</f>
        <v>Salma,SC,3A</v>
      </c>
      <c r="E14" s="515" t="str">
        <f>IFERROR(VLOOKUP($A14,'Subs data'!$A$196:$AV$210,E$6,FALSE),"")</f>
        <v/>
      </c>
      <c r="F14" s="515" t="str">
        <f>IFERROR(VLOOKUP($A14,'Subs data'!$A$196:$AV$210,F$6,FALSE),"")</f>
        <v>Salma,SS,3A</v>
      </c>
      <c r="G14" s="515" t="str">
        <f>IFERROR(VLOOKUP($A14,'Subs data'!$A$196:$AV$210,G$6,FALSE),"")</f>
        <v/>
      </c>
      <c r="H14" s="515" t="str">
        <f>IFERROR(VLOOKUP($A14,'Subs data'!$A$196:$AV$210,H$6,FALSE),"")</f>
        <v>Salma,CA,4A</v>
      </c>
      <c r="I14" s="515" t="str">
        <f>IFERROR(VLOOKUP($A14,'Subs data'!$A$196:$AV$210,I$6,FALSE),"")</f>
        <v>Ziyadha,IS,P2</v>
      </c>
      <c r="J14" s="515" t="str">
        <f>IFERROR(VLOOKUP($A14,'Subs data'!$A$196:$AV$210,J$6,FALSE),"")</f>
        <v>Naushadh,MT,P2</v>
      </c>
      <c r="K14" s="522" t="str">
        <f>IFERROR(VLOOKUP($A14,'Subs data'!$A$196:$AV$210,K$6,FALSE),"")</f>
        <v/>
      </c>
      <c r="M14" s="513">
        <v>20</v>
      </c>
      <c r="N14" s="510" t="str">
        <f>IFERROR(VLOOKUP(M14,DETAILS!$AB$24:$AC$46,2,FALSE),"")</f>
        <v>Naushadh</v>
      </c>
      <c r="P14" s="511">
        <f>DETAILS!AB35:AB35</f>
        <v>12</v>
      </c>
      <c r="Q14" s="510" t="str">
        <f>DETAILS!AC35:AC35</f>
        <v>Ashraf</v>
      </c>
      <c r="R14" s="557">
        <f>VLOOKUP(P14,'Subs data'!$AX$13:$BD$191,$B$6+2,FALSE)</f>
        <v>2</v>
      </c>
      <c r="S14" s="513">
        <v>19</v>
      </c>
      <c r="T14" s="513"/>
      <c r="U14" s="511">
        <f t="shared" si="0"/>
        <v>19</v>
      </c>
      <c r="V14" s="561">
        <v>0</v>
      </c>
      <c r="W14" s="561"/>
      <c r="X14" s="561"/>
      <c r="Y14" s="561"/>
      <c r="Z14" s="561"/>
      <c r="AA14" s="561"/>
      <c r="AB14" s="561"/>
      <c r="AC14" s="561"/>
      <c r="AD14" s="561"/>
      <c r="AE14" s="561"/>
      <c r="AF14" s="561"/>
      <c r="AG14" s="561"/>
      <c r="AH14" s="561"/>
      <c r="AI14" s="561"/>
      <c r="AJ14" s="561"/>
      <c r="AK14" s="561"/>
      <c r="AL14" s="561"/>
      <c r="AM14" s="561"/>
      <c r="AN14" s="561"/>
      <c r="AO14" s="561"/>
      <c r="AP14" s="511">
        <f t="shared" si="1"/>
        <v>0</v>
      </c>
    </row>
    <row r="15" spans="1:42" x14ac:dyDescent="0.25">
      <c r="A15" s="553">
        <v>10</v>
      </c>
      <c r="B15" s="544" t="str">
        <f>IFERROR(VLOOKUP(A15,'Subs data'!$A$196:$AV$210,3,FALSE),"")</f>
        <v>Naushadh</v>
      </c>
      <c r="C15" s="517" t="str">
        <f>IFERROR(VLOOKUP($A15,'Subs data'!$A$196:$AV$210,C$6,FALSE),"")</f>
        <v/>
      </c>
      <c r="D15" s="515" t="str">
        <f>IFERROR(VLOOKUP($A15,'Subs data'!$A$196:$AV$210,D$6,FALSE),"")</f>
        <v/>
      </c>
      <c r="E15" s="515" t="str">
        <f>IFERROR(VLOOKUP($A15,'Subs data'!$A$196:$AV$210,E$6,FALSE),"")</f>
        <v/>
      </c>
      <c r="F15" s="515" t="str">
        <f>IFERROR(VLOOKUP($A15,'Subs data'!$A$196:$AV$210,F$6,FALSE),"")</f>
        <v>Sheema,IS,9A</v>
      </c>
      <c r="G15" s="515" t="str">
        <f>IFERROR(VLOOKUP($A15,'Subs data'!$A$196:$AV$210,G$6,FALSE),"")</f>
        <v/>
      </c>
      <c r="H15" s="515" t="str">
        <f>IFERROR(VLOOKUP($A15,'Subs data'!$A$196:$AV$210,H$6,FALSE),"")</f>
        <v/>
      </c>
      <c r="I15" s="515" t="str">
        <f>IFERROR(VLOOKUP($A15,'Subs data'!$A$196:$AV$210,I$6,FALSE),"")</f>
        <v/>
      </c>
      <c r="J15" s="515" t="str">
        <f>IFERROR(VLOOKUP($A15,'Subs data'!$A$196:$AV$210,J$6,FALSE),"")</f>
        <v/>
      </c>
      <c r="K15" s="522" t="str">
        <f>IFERROR(VLOOKUP($A15,'Subs data'!$A$196:$AV$210,K$6,FALSE),"")</f>
        <v/>
      </c>
      <c r="M15" s="513"/>
      <c r="N15" s="510" t="str">
        <f>IFERROR(VLOOKUP(M15,DETAILS!$AB$24:$AC$46,2,FALSE),"")</f>
        <v/>
      </c>
      <c r="P15" s="511">
        <f>DETAILS!AB36:AB36</f>
        <v>13</v>
      </c>
      <c r="Q15" s="510" t="str">
        <f>DETAILS!AC36:AC36</f>
        <v>Cilji</v>
      </c>
      <c r="R15" s="557">
        <f>VLOOKUP(P15,'Subs data'!$AX$13:$BD$191,$B$6+2,FALSE)</f>
        <v>0</v>
      </c>
      <c r="S15" s="513">
        <v>20</v>
      </c>
      <c r="T15" s="513">
        <v>12</v>
      </c>
      <c r="U15" s="511">
        <f t="shared" si="0"/>
        <v>32</v>
      </c>
      <c r="V15" s="561">
        <v>0</v>
      </c>
      <c r="W15" s="561"/>
      <c r="X15" s="561"/>
      <c r="Y15" s="561"/>
      <c r="Z15" s="561"/>
      <c r="AA15" s="561"/>
      <c r="AB15" s="561"/>
      <c r="AC15" s="561"/>
      <c r="AD15" s="561"/>
      <c r="AE15" s="561"/>
      <c r="AF15" s="561"/>
      <c r="AG15" s="561"/>
      <c r="AH15" s="561"/>
      <c r="AI15" s="561"/>
      <c r="AJ15" s="561"/>
      <c r="AK15" s="561"/>
      <c r="AL15" s="561"/>
      <c r="AM15" s="561"/>
      <c r="AN15" s="561"/>
      <c r="AO15" s="561"/>
      <c r="AP15" s="511">
        <f t="shared" si="1"/>
        <v>0</v>
      </c>
    </row>
    <row r="16" spans="1:42" x14ac:dyDescent="0.25">
      <c r="A16" s="553">
        <v>11</v>
      </c>
      <c r="B16" s="544" t="str">
        <f>IFERROR(VLOOKUP(A16,'Subs data'!$A$196:$AV$210,3,FALSE),"")</f>
        <v>Sheema</v>
      </c>
      <c r="C16" s="517" t="str">
        <f>IFERROR(VLOOKUP($A16,'Subs data'!$A$196:$AV$210,C$6,FALSE),"")</f>
        <v/>
      </c>
      <c r="D16" s="515" t="str">
        <f>IFERROR(VLOOKUP($A16,'Subs data'!$A$196:$AV$210,D$6,FALSE),"")</f>
        <v/>
      </c>
      <c r="E16" s="515" t="str">
        <f>IFERROR(VLOOKUP($A16,'Subs data'!$A$196:$AV$210,E$6,FALSE),"")</f>
        <v/>
      </c>
      <c r="F16" s="515" t="str">
        <f>IFERROR(VLOOKUP($A16,'Subs data'!$A$196:$AV$210,F$6,FALSE),"")</f>
        <v/>
      </c>
      <c r="G16" s="515" t="str">
        <f>IFERROR(VLOOKUP($A16,'Subs data'!$A$196:$AV$210,G$6,FALSE),"")</f>
        <v>Ashraf,EN,P2</v>
      </c>
      <c r="H16" s="515" t="str">
        <f>IFERROR(VLOOKUP($A16,'Subs data'!$A$196:$AV$210,H$6,FALSE),"")</f>
        <v>Naushadh,BR,P2</v>
      </c>
      <c r="I16" s="515" t="str">
        <f>IFERROR(VLOOKUP($A16,'Subs data'!$A$196:$AV$210,I$6,FALSE),"")</f>
        <v>Shuhaidha,HL,4A</v>
      </c>
      <c r="J16" s="515" t="str">
        <f>IFERROR(VLOOKUP($A16,'Subs data'!$A$196:$AV$210,J$6,FALSE),"")</f>
        <v>Ziyadha,HL,1A</v>
      </c>
      <c r="K16" s="522" t="str">
        <f>IFERROR(VLOOKUP($A16,'Subs data'!$A$196:$AV$210,K$6,FALSE),"")</f>
        <v/>
      </c>
      <c r="M16" s="558"/>
      <c r="N16" s="559"/>
      <c r="P16" s="511">
        <f>DETAILS!AB37:AB37</f>
        <v>14</v>
      </c>
      <c r="Q16" s="510" t="str">
        <f>DETAILS!AC37:AC37</f>
        <v>Ali</v>
      </c>
      <c r="R16" s="557">
        <f>VLOOKUP(P16,'Subs data'!$AX$13:$BD$191,$B$6+2,FALSE)</f>
        <v>0</v>
      </c>
      <c r="S16" s="513">
        <v>9</v>
      </c>
      <c r="T16" s="513">
        <v>100</v>
      </c>
      <c r="U16" s="511">
        <f t="shared" si="0"/>
        <v>114</v>
      </c>
      <c r="V16" s="561">
        <v>5</v>
      </c>
      <c r="W16" s="561"/>
      <c r="X16" s="561"/>
      <c r="Y16" s="561"/>
      <c r="Z16" s="561"/>
      <c r="AA16" s="561"/>
      <c r="AB16" s="561"/>
      <c r="AC16" s="561"/>
      <c r="AD16" s="561"/>
      <c r="AE16" s="561"/>
      <c r="AF16" s="561"/>
      <c r="AG16" s="561"/>
      <c r="AH16" s="561"/>
      <c r="AI16" s="561"/>
      <c r="AJ16" s="561"/>
      <c r="AK16" s="561"/>
      <c r="AL16" s="561"/>
      <c r="AM16" s="561"/>
      <c r="AN16" s="561"/>
      <c r="AO16" s="561"/>
      <c r="AP16" s="511">
        <f t="shared" si="1"/>
        <v>5</v>
      </c>
    </row>
    <row r="17" spans="1:42" x14ac:dyDescent="0.25">
      <c r="A17" s="553">
        <v>12</v>
      </c>
      <c r="B17" s="544" t="str">
        <f>IFERROR(VLOOKUP(A17,'Subs data'!$A$196:$AV$210,3,FALSE),"")</f>
        <v>Ahmed</v>
      </c>
      <c r="C17" s="517" t="str">
        <f>IFERROR(VLOOKUP($A17,'Subs data'!$A$196:$AV$210,C$6,FALSE),"")</f>
        <v/>
      </c>
      <c r="D17" s="515" t="str">
        <f>IFERROR(VLOOKUP($A17,'Subs data'!$A$196:$AV$210,D$6,FALSE),"")</f>
        <v/>
      </c>
      <c r="E17" s="515" t="str">
        <f>IFERROR(VLOOKUP($A17,'Subs data'!$A$196:$AV$210,E$6,FALSE),"")</f>
        <v>Salma,IS,5A</v>
      </c>
      <c r="F17" s="515" t="str">
        <f>IFERROR(VLOOKUP($A17,'Subs data'!$A$196:$AV$210,F$6,FALSE),"")</f>
        <v/>
      </c>
      <c r="G17" s="515" t="str">
        <f>IFERROR(VLOOKUP($A17,'Subs data'!$A$196:$AV$210,G$6,FALSE),"")</f>
        <v/>
      </c>
      <c r="H17" s="515" t="str">
        <f>IFERROR(VLOOKUP($A17,'Subs data'!$A$196:$AV$210,H$6,FALSE),"")</f>
        <v/>
      </c>
      <c r="I17" s="515" t="str">
        <f>IFERROR(VLOOKUP($A17,'Subs data'!$A$196:$AV$210,I$6,FALSE),"")</f>
        <v>Muna,IS,2A</v>
      </c>
      <c r="J17" s="515" t="str">
        <f>IFERROR(VLOOKUP($A17,'Subs data'!$A$196:$AV$210,J$6,FALSE),"")</f>
        <v/>
      </c>
      <c r="K17" s="522" t="str">
        <f>IFERROR(VLOOKUP($A17,'Subs data'!$A$196:$AV$210,K$6,FALSE),"")</f>
        <v/>
      </c>
      <c r="M17" s="558"/>
      <c r="N17" s="559"/>
      <c r="P17" s="511">
        <f>DETAILS!AB38:AB38</f>
        <v>15</v>
      </c>
      <c r="Q17" s="510" t="str">
        <f>DETAILS!AC38:AC38</f>
        <v>Sajith PG</v>
      </c>
      <c r="R17" s="557">
        <f>VLOOKUP(P17,'Subs data'!$AX$13:$BD$191,$B$6+2,FALSE)</f>
        <v>0</v>
      </c>
      <c r="S17" s="513">
        <v>20</v>
      </c>
      <c r="T17" s="513">
        <v>14</v>
      </c>
      <c r="U17" s="511">
        <f t="shared" si="0"/>
        <v>34</v>
      </c>
      <c r="V17" s="561">
        <v>0</v>
      </c>
      <c r="W17" s="561"/>
      <c r="X17" s="561"/>
      <c r="Y17" s="561"/>
      <c r="Z17" s="561"/>
      <c r="AA17" s="561"/>
      <c r="AB17" s="561"/>
      <c r="AC17" s="561"/>
      <c r="AD17" s="561"/>
      <c r="AE17" s="561"/>
      <c r="AF17" s="561"/>
      <c r="AG17" s="561"/>
      <c r="AH17" s="561"/>
      <c r="AI17" s="561"/>
      <c r="AJ17" s="561"/>
      <c r="AK17" s="561"/>
      <c r="AL17" s="561"/>
      <c r="AM17" s="561"/>
      <c r="AN17" s="561"/>
      <c r="AO17" s="561"/>
      <c r="AP17" s="511">
        <f t="shared" si="1"/>
        <v>0</v>
      </c>
    </row>
    <row r="18" spans="1:42" x14ac:dyDescent="0.25">
      <c r="A18" s="553">
        <v>13</v>
      </c>
      <c r="B18" s="544" t="str">
        <f>IFERROR(VLOOKUP(A18,'Subs data'!$A$196:$AV$210,3,FALSE),"")</f>
        <v>Maurifa</v>
      </c>
      <c r="C18" s="517" t="str">
        <f>IFERROR(VLOOKUP($A18,'Subs data'!$A$196:$AV$210,C$6,FALSE),"")</f>
        <v/>
      </c>
      <c r="D18" s="515" t="str">
        <f>IFERROR(VLOOKUP($A18,'Subs data'!$A$196:$AV$210,D$6,FALSE),"")</f>
        <v>Salma,SC,3A</v>
      </c>
      <c r="E18" s="515" t="str">
        <f>IFERROR(VLOOKUP($A18,'Subs data'!$A$196:$AV$210,E$6,FALSE),"")</f>
        <v/>
      </c>
      <c r="F18" s="515" t="str">
        <f>IFERROR(VLOOKUP($A18,'Subs data'!$A$196:$AV$210,F$6,FALSE),"")</f>
        <v>Ziyadha,SS,3A</v>
      </c>
      <c r="G18" s="515" t="str">
        <f>IFERROR(VLOOKUP($A18,'Subs data'!$A$196:$AV$210,G$6,FALSE),"")</f>
        <v/>
      </c>
      <c r="H18" s="515" t="str">
        <f>IFERROR(VLOOKUP($A18,'Subs data'!$A$196:$AV$210,H$6,FALSE),"")</f>
        <v>Ziyadha,CA,4A</v>
      </c>
      <c r="I18" s="515" t="str">
        <f>IFERROR(VLOOKUP($A18,'Subs data'!$A$196:$AV$210,I$6,FALSE),"")</f>
        <v>Nizna,IS,P2</v>
      </c>
      <c r="J18" s="515" t="str">
        <f>IFERROR(VLOOKUP($A18,'Subs data'!$A$196:$AV$210,J$6,FALSE),"")</f>
        <v>Ziyadha,MT,P2</v>
      </c>
      <c r="K18" s="522" t="str">
        <f>IFERROR(VLOOKUP($A18,'Subs data'!$A$196:$AV$210,K$6,FALSE),"")</f>
        <v/>
      </c>
      <c r="M18" s="558"/>
      <c r="N18" s="559"/>
      <c r="P18" s="511">
        <f>DETAILS!AB39:AB39</f>
        <v>16</v>
      </c>
      <c r="Q18" s="510" t="str">
        <f>DETAILS!AC39:AC39</f>
        <v>Nizna</v>
      </c>
      <c r="R18" s="557">
        <f>VLOOKUP(P18,'Subs data'!$AX$13:$BD$191,$B$6+2,FALSE)</f>
        <v>1</v>
      </c>
      <c r="S18" s="513">
        <v>7</v>
      </c>
      <c r="T18" s="513">
        <v>100</v>
      </c>
      <c r="U18" s="511">
        <f t="shared" si="0"/>
        <v>112</v>
      </c>
      <c r="V18" s="561">
        <v>5</v>
      </c>
      <c r="W18" s="561"/>
      <c r="X18" s="561"/>
      <c r="Y18" s="561"/>
      <c r="Z18" s="561"/>
      <c r="AA18" s="561"/>
      <c r="AB18" s="561"/>
      <c r="AC18" s="561"/>
      <c r="AD18" s="561"/>
      <c r="AE18" s="561"/>
      <c r="AF18" s="561"/>
      <c r="AG18" s="561"/>
      <c r="AH18" s="561"/>
      <c r="AI18" s="561"/>
      <c r="AJ18" s="561"/>
      <c r="AK18" s="561"/>
      <c r="AL18" s="561"/>
      <c r="AM18" s="561"/>
      <c r="AN18" s="561"/>
      <c r="AO18" s="561"/>
      <c r="AP18" s="511">
        <f t="shared" si="1"/>
        <v>5</v>
      </c>
    </row>
    <row r="19" spans="1:42" x14ac:dyDescent="0.25">
      <c r="A19" s="553">
        <v>14</v>
      </c>
      <c r="B19" s="544" t="str">
        <f>IFERROR(VLOOKUP(A19,'Subs data'!$A$196:$AV$210,3,FALSE),"")</f>
        <v>Naushadh</v>
      </c>
      <c r="C19" s="517" t="str">
        <f>IFERROR(VLOOKUP($A19,'Subs data'!$A$196:$AV$210,C$6,FALSE),"")</f>
        <v/>
      </c>
      <c r="D19" s="515" t="str">
        <f>IFERROR(VLOOKUP($A19,'Subs data'!$A$196:$AV$210,D$6,FALSE),"")</f>
        <v/>
      </c>
      <c r="E19" s="515" t="str">
        <f>IFERROR(VLOOKUP($A19,'Subs data'!$A$196:$AV$210,E$6,FALSE),"")</f>
        <v/>
      </c>
      <c r="F19" s="515" t="str">
        <f>IFERROR(VLOOKUP($A19,'Subs data'!$A$196:$AV$210,F$6,FALSE),"")</f>
        <v>Anand A,IS,9A</v>
      </c>
      <c r="G19" s="515" t="str">
        <f>IFERROR(VLOOKUP($A19,'Subs data'!$A$196:$AV$210,G$6,FALSE),"")</f>
        <v/>
      </c>
      <c r="H19" s="515" t="str">
        <f>IFERROR(VLOOKUP($A19,'Subs data'!$A$196:$AV$210,H$6,FALSE),"")</f>
        <v/>
      </c>
      <c r="I19" s="515" t="str">
        <f>IFERROR(VLOOKUP($A19,'Subs data'!$A$196:$AV$210,I$6,FALSE),"")</f>
        <v/>
      </c>
      <c r="J19" s="515" t="str">
        <f>IFERROR(VLOOKUP($A19,'Subs data'!$A$196:$AV$210,J$6,FALSE),"")</f>
        <v/>
      </c>
      <c r="K19" s="522" t="str">
        <f>IFERROR(VLOOKUP($A19,'Subs data'!$A$196:$AV$210,K$6,FALSE),"")</f>
        <v/>
      </c>
      <c r="P19" s="511">
        <f>DETAILS!AB40:AB40</f>
        <v>17</v>
      </c>
      <c r="Q19" s="510" t="str">
        <f>DETAILS!AC40:AC40</f>
        <v>Sanjay</v>
      </c>
      <c r="R19" s="557">
        <f>VLOOKUP(P19,'Subs data'!$AX$13:$BD$191,$B$6+2,FALSE)</f>
        <v>3</v>
      </c>
      <c r="S19" s="513">
        <v>17</v>
      </c>
      <c r="T19" s="513"/>
      <c r="U19" s="511">
        <f t="shared" si="0"/>
        <v>17</v>
      </c>
      <c r="V19" s="561">
        <v>0</v>
      </c>
      <c r="W19" s="561"/>
      <c r="X19" s="561"/>
      <c r="Y19" s="561"/>
      <c r="Z19" s="561"/>
      <c r="AA19" s="561"/>
      <c r="AB19" s="561"/>
      <c r="AC19" s="561"/>
      <c r="AD19" s="561"/>
      <c r="AE19" s="561"/>
      <c r="AF19" s="561"/>
      <c r="AG19" s="561"/>
      <c r="AH19" s="561"/>
      <c r="AI19" s="561"/>
      <c r="AJ19" s="561"/>
      <c r="AK19" s="561"/>
      <c r="AL19" s="561"/>
      <c r="AM19" s="561"/>
      <c r="AN19" s="561"/>
      <c r="AO19" s="561"/>
      <c r="AP19" s="511">
        <f t="shared" si="1"/>
        <v>0</v>
      </c>
    </row>
    <row r="20" spans="1:42" ht="18.75" thickBot="1" x14ac:dyDescent="0.3">
      <c r="A20" s="553">
        <v>15</v>
      </c>
      <c r="B20" s="538" t="str">
        <f>IFERROR(VLOOKUP(A20,'Subs data'!$A$196:$AV$210,3,FALSE),"")</f>
        <v/>
      </c>
      <c r="C20" s="543" t="str">
        <f>IFERROR(VLOOKUP($A20,'Subs data'!$A$196:$AV$210,C$6,FALSE),"")</f>
        <v/>
      </c>
      <c r="D20" s="524" t="str">
        <f>IFERROR(VLOOKUP($A20,'Subs data'!$A$196:$AV$210,D$6,FALSE),"")</f>
        <v/>
      </c>
      <c r="E20" s="524" t="str">
        <f>IFERROR(VLOOKUP($A20,'Subs data'!$A$196:$AV$210,E$6,FALSE),"")</f>
        <v/>
      </c>
      <c r="F20" s="524" t="str">
        <f>IFERROR(VLOOKUP($A20,'Subs data'!$A$196:$AV$210,F$6,FALSE),"")</f>
        <v/>
      </c>
      <c r="G20" s="524" t="str">
        <f>IFERROR(VLOOKUP($A20,'Subs data'!$A$196:$AV$210,G$6,FALSE),"")</f>
        <v/>
      </c>
      <c r="H20" s="524" t="str">
        <f>IFERROR(VLOOKUP($A20,'Subs data'!$A$196:$AV$210,H$6,FALSE),"")</f>
        <v/>
      </c>
      <c r="I20" s="524" t="str">
        <f>IFERROR(VLOOKUP($A20,'Subs data'!$A$196:$AV$210,I$6,FALSE),"")</f>
        <v/>
      </c>
      <c r="J20" s="524" t="str">
        <f>IFERROR(VLOOKUP($A20,'Subs data'!$A$196:$AV$210,J$6,FALSE),"")</f>
        <v/>
      </c>
      <c r="K20" s="525" t="str">
        <f>IFERROR(VLOOKUP($A20,'Subs data'!$A$196:$AV$210,K$6,FALSE),"")</f>
        <v/>
      </c>
      <c r="P20" s="511">
        <f>DETAILS!AB41:AB41</f>
        <v>18</v>
      </c>
      <c r="Q20" s="510" t="str">
        <f>DETAILS!AC41:AC41</f>
        <v>Sindhu</v>
      </c>
      <c r="R20" s="557">
        <f>VLOOKUP(P20,'Subs data'!$AX$13:$BD$191,$B$6+2,FALSE)</f>
        <v>3</v>
      </c>
      <c r="S20" s="513">
        <v>15</v>
      </c>
      <c r="T20" s="513">
        <v>-1</v>
      </c>
      <c r="U20" s="511">
        <f t="shared" si="0"/>
        <v>14</v>
      </c>
      <c r="V20" s="561">
        <v>0</v>
      </c>
      <c r="W20" s="561"/>
      <c r="X20" s="561"/>
      <c r="Y20" s="561"/>
      <c r="Z20" s="561"/>
      <c r="AA20" s="561"/>
      <c r="AB20" s="561"/>
      <c r="AC20" s="561"/>
      <c r="AD20" s="561"/>
      <c r="AE20" s="561"/>
      <c r="AF20" s="561"/>
      <c r="AG20" s="561"/>
      <c r="AH20" s="561"/>
      <c r="AI20" s="561"/>
      <c r="AJ20" s="561"/>
      <c r="AK20" s="561"/>
      <c r="AL20" s="561"/>
      <c r="AM20" s="561"/>
      <c r="AN20" s="561"/>
      <c r="AO20" s="561"/>
      <c r="AP20" s="511">
        <f t="shared" si="1"/>
        <v>0</v>
      </c>
    </row>
    <row r="21" spans="1:42" x14ac:dyDescent="0.25">
      <c r="P21" s="511">
        <f>DETAILS!AB42:AB42</f>
        <v>19</v>
      </c>
      <c r="Q21" s="510" t="str">
        <f>DETAILS!AC42:AC42</f>
        <v>Ahmed</v>
      </c>
      <c r="R21" s="557">
        <f>VLOOKUP(P21,'Subs data'!$AX$13:$BD$191,$B$6+2,FALSE)</f>
        <v>0</v>
      </c>
      <c r="S21" s="513">
        <v>20</v>
      </c>
      <c r="T21" s="513"/>
      <c r="U21" s="511">
        <f t="shared" si="0"/>
        <v>20</v>
      </c>
      <c r="V21" s="561">
        <v>0</v>
      </c>
      <c r="W21" s="561"/>
      <c r="X21" s="561"/>
      <c r="Y21" s="561"/>
      <c r="Z21" s="561"/>
      <c r="AA21" s="561"/>
      <c r="AB21" s="561"/>
      <c r="AC21" s="561"/>
      <c r="AD21" s="561"/>
      <c r="AE21" s="561"/>
      <c r="AF21" s="561"/>
      <c r="AG21" s="561"/>
      <c r="AH21" s="561"/>
      <c r="AI21" s="561"/>
      <c r="AJ21" s="561"/>
      <c r="AK21" s="561"/>
      <c r="AL21" s="561"/>
      <c r="AM21" s="561"/>
      <c r="AN21" s="561"/>
      <c r="AO21" s="561"/>
      <c r="AP21" s="511">
        <f t="shared" si="1"/>
        <v>0</v>
      </c>
    </row>
    <row r="22" spans="1:42" x14ac:dyDescent="0.25">
      <c r="P22" s="511">
        <f>DETAILS!AB43:AB43</f>
        <v>20</v>
      </c>
      <c r="Q22" s="510" t="str">
        <f>DETAILS!AC43:AC43</f>
        <v>Naushadh</v>
      </c>
      <c r="R22" s="557">
        <f>VLOOKUP(P22,'Subs data'!$AX$13:$BD$191,$B$6+2,FALSE)</f>
        <v>3</v>
      </c>
      <c r="S22" s="513">
        <v>21</v>
      </c>
      <c r="T22" s="513"/>
      <c r="U22" s="511">
        <f t="shared" si="0"/>
        <v>21</v>
      </c>
      <c r="V22" s="561">
        <v>0</v>
      </c>
      <c r="W22" s="561"/>
      <c r="X22" s="561"/>
      <c r="Y22" s="561"/>
      <c r="Z22" s="561"/>
      <c r="AA22" s="561"/>
      <c r="AB22" s="561"/>
      <c r="AC22" s="561"/>
      <c r="AD22" s="561"/>
      <c r="AE22" s="561"/>
      <c r="AF22" s="561"/>
      <c r="AG22" s="561"/>
      <c r="AH22" s="561"/>
      <c r="AI22" s="561"/>
      <c r="AJ22" s="561"/>
      <c r="AK22" s="561"/>
      <c r="AL22" s="561"/>
      <c r="AM22" s="561"/>
      <c r="AN22" s="561"/>
      <c r="AO22" s="561"/>
      <c r="AP22" s="511">
        <f t="shared" si="1"/>
        <v>0</v>
      </c>
    </row>
    <row r="23" spans="1:42" x14ac:dyDescent="0.25">
      <c r="P23" s="511">
        <f>DETAILS!AB44:AB44</f>
        <v>21</v>
      </c>
      <c r="Q23" s="510" t="str">
        <f>DETAILS!AC44:AC44</f>
        <v>Muna</v>
      </c>
      <c r="R23" s="557">
        <f>VLOOKUP(P23,'Subs data'!$AX$13:$BD$191,$B$6+2,FALSE)</f>
        <v>1</v>
      </c>
      <c r="S23" s="513">
        <v>8</v>
      </c>
      <c r="T23" s="513">
        <v>100</v>
      </c>
      <c r="U23" s="511">
        <f t="shared" si="0"/>
        <v>111</v>
      </c>
      <c r="V23" s="561">
        <v>3</v>
      </c>
      <c r="W23" s="561"/>
      <c r="X23" s="561"/>
      <c r="Y23" s="561"/>
      <c r="Z23" s="561"/>
      <c r="AA23" s="561"/>
      <c r="AB23" s="561"/>
      <c r="AC23" s="561"/>
      <c r="AD23" s="561"/>
      <c r="AE23" s="561"/>
      <c r="AF23" s="561"/>
      <c r="AG23" s="561"/>
      <c r="AH23" s="561"/>
      <c r="AI23" s="561"/>
      <c r="AJ23" s="561"/>
      <c r="AK23" s="561"/>
      <c r="AL23" s="561"/>
      <c r="AM23" s="561"/>
      <c r="AN23" s="561"/>
      <c r="AO23" s="561"/>
      <c r="AP23" s="511">
        <f t="shared" si="1"/>
        <v>3</v>
      </c>
    </row>
    <row r="24" spans="1:42" x14ac:dyDescent="0.25">
      <c r="P24" s="511">
        <f>DETAILS!AB45:AB45</f>
        <v>22</v>
      </c>
      <c r="Q24" s="510" t="str">
        <f>DETAILS!AC45:AC45</f>
        <v>Sukesh</v>
      </c>
      <c r="R24" s="557">
        <f>VLOOKUP(P24,'Subs data'!$AX$13:$BD$191,$B$6+2,FALSE)</f>
        <v>0</v>
      </c>
      <c r="S24" s="513">
        <v>20</v>
      </c>
      <c r="T24" s="513"/>
      <c r="U24" s="511">
        <f t="shared" si="0"/>
        <v>20</v>
      </c>
      <c r="V24" s="561">
        <v>0</v>
      </c>
      <c r="W24" s="561"/>
      <c r="X24" s="561"/>
      <c r="Y24" s="561"/>
      <c r="Z24" s="561"/>
      <c r="AA24" s="561"/>
      <c r="AB24" s="561"/>
      <c r="AC24" s="561"/>
      <c r="AD24" s="561"/>
      <c r="AE24" s="561"/>
      <c r="AF24" s="561"/>
      <c r="AG24" s="561"/>
      <c r="AH24" s="561"/>
      <c r="AI24" s="561"/>
      <c r="AJ24" s="561"/>
      <c r="AK24" s="561"/>
      <c r="AL24" s="561"/>
      <c r="AM24" s="561"/>
      <c r="AN24" s="561"/>
      <c r="AO24" s="561"/>
      <c r="AP24" s="511">
        <f t="shared" si="1"/>
        <v>0</v>
      </c>
    </row>
    <row r="25" spans="1:42" x14ac:dyDescent="0.25">
      <c r="P25" s="511">
        <f>DETAILS!AB46:AB46</f>
        <v>23</v>
      </c>
      <c r="Q25" s="510" t="str">
        <f>DETAILS!AC46:AC46</f>
        <v xml:space="preserve">Sharafiyya </v>
      </c>
      <c r="R25" s="557">
        <f>VLOOKUP(P25,'Subs data'!$AX$13:$BD$191,$B$6+2,FALSE)</f>
        <v>0</v>
      </c>
      <c r="S25" s="513">
        <v>8</v>
      </c>
      <c r="T25" s="513">
        <v>100</v>
      </c>
      <c r="U25" s="511">
        <f t="shared" si="0"/>
        <v>108</v>
      </c>
      <c r="V25" s="561">
        <v>0</v>
      </c>
      <c r="W25" s="561"/>
      <c r="X25" s="561"/>
      <c r="Y25" s="561"/>
      <c r="Z25" s="561"/>
      <c r="AA25" s="561"/>
      <c r="AB25" s="561"/>
      <c r="AC25" s="561"/>
      <c r="AD25" s="561"/>
      <c r="AE25" s="561"/>
      <c r="AF25" s="561"/>
      <c r="AG25" s="561"/>
      <c r="AH25" s="561"/>
      <c r="AI25" s="561"/>
      <c r="AJ25" s="561"/>
      <c r="AK25" s="561"/>
      <c r="AL25" s="561"/>
      <c r="AM25" s="561"/>
      <c r="AN25" s="561"/>
      <c r="AO25" s="561"/>
      <c r="AP25" s="511">
        <f t="shared" si="1"/>
        <v>0</v>
      </c>
    </row>
  </sheetData>
  <mergeCells count="3">
    <mergeCell ref="B5:K5"/>
    <mergeCell ref="B1:K1"/>
    <mergeCell ref="F2:K2"/>
  </mergeCells>
  <conditionalFormatting sqref="U3:U25">
    <cfRule type="duplicateValues" dxfId="122" priority="2"/>
  </conditionalFormatting>
  <conditionalFormatting sqref="R3:R25">
    <cfRule type="cellIs" dxfId="121" priority="1" operator="greaterThan">
      <formula>0</formula>
    </cfRule>
  </conditionalFormatting>
  <pageMargins left="0.7" right="0.7" top="0.75" bottom="0.75" header="0.3" footer="0.3"/>
  <pageSetup paperSize="9" scale="61" orientation="landscape" r:id="rId1"/>
  <colBreaks count="1" manualBreakCount="1">
    <brk id="11" max="2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210"/>
  <sheetViews>
    <sheetView topLeftCell="G181" zoomScale="85" zoomScaleNormal="85" workbookViewId="0">
      <selection activeCell="BD169" sqref="BD169:BD191"/>
    </sheetView>
  </sheetViews>
  <sheetFormatPr defaultRowHeight="15" x14ac:dyDescent="0.25"/>
  <cols>
    <col min="1" max="2" width="4" style="514" customWidth="1"/>
    <col min="3" max="3" width="11.42578125" style="514" bestFit="1" customWidth="1"/>
    <col min="4" max="48" width="4" style="514" customWidth="1"/>
    <col min="49" max="49" width="3" style="514" bestFit="1" customWidth="1"/>
    <col min="50" max="50" width="3" style="514" customWidth="1"/>
    <col min="51" max="51" width="11.42578125" style="514" bestFit="1" customWidth="1"/>
    <col min="52" max="59" width="5.140625" style="514" customWidth="1"/>
    <col min="60" max="95" width="3" style="514" bestFit="1" customWidth="1"/>
    <col min="96" max="96" width="11.140625" style="514" bestFit="1" customWidth="1"/>
    <col min="97" max="102" width="5.85546875" style="514" customWidth="1"/>
    <col min="103" max="113" width="4" style="514" customWidth="1"/>
    <col min="114" max="16384" width="9.140625" style="514"/>
  </cols>
  <sheetData>
    <row r="1" spans="2:56" x14ac:dyDescent="0.25">
      <c r="B1" s="518" t="str">
        <f>EDIT!A5</f>
        <v>P1</v>
      </c>
      <c r="C1" s="520" t="str">
        <f>EDIT!B5</f>
        <v>Salma</v>
      </c>
      <c r="D1" s="518">
        <f>EDIT!C5</f>
        <v>0</v>
      </c>
      <c r="E1" s="519">
        <f>EDIT!D5</f>
        <v>0</v>
      </c>
      <c r="F1" s="519">
        <f>EDIT!E5</f>
        <v>0</v>
      </c>
      <c r="G1" s="519" t="str">
        <f>EDIT!F5</f>
        <v>IS</v>
      </c>
      <c r="H1" s="519" t="str">
        <f>EDIT!G5</f>
        <v>DH</v>
      </c>
      <c r="I1" s="519" t="str">
        <f>EDIT!H5</f>
        <v>BR</v>
      </c>
      <c r="J1" s="519" t="str">
        <f>EDIT!I5</f>
        <v>EN</v>
      </c>
      <c r="K1" s="519" t="str">
        <f>EDIT!J5</f>
        <v>MT</v>
      </c>
      <c r="L1" s="520">
        <f>EDIT!K5</f>
        <v>0</v>
      </c>
      <c r="M1" s="518">
        <f>EDIT!L5</f>
        <v>0</v>
      </c>
      <c r="N1" s="519">
        <f>EDIT!M5</f>
        <v>0</v>
      </c>
      <c r="O1" s="519">
        <f>EDIT!N5</f>
        <v>0</v>
      </c>
      <c r="P1" s="519" t="str">
        <f>EDIT!O5</f>
        <v>DH</v>
      </c>
      <c r="Q1" s="519" t="str">
        <f>EDIT!P5</f>
        <v>QR</v>
      </c>
      <c r="R1" s="519" t="str">
        <f>EDIT!Q5</f>
        <v>BR</v>
      </c>
      <c r="S1" s="519" t="str">
        <f>EDIT!R5</f>
        <v>CA</v>
      </c>
      <c r="T1" s="519" t="str">
        <f>EDIT!S5</f>
        <v>SS</v>
      </c>
      <c r="U1" s="520">
        <f>EDIT!T5</f>
        <v>0</v>
      </c>
      <c r="V1" s="518">
        <f>EDIT!U5</f>
        <v>0</v>
      </c>
      <c r="W1" s="519">
        <f>EDIT!V5</f>
        <v>0</v>
      </c>
      <c r="X1" s="519">
        <f>EDIT!W5</f>
        <v>0</v>
      </c>
      <c r="Y1" s="519" t="str">
        <f>EDIT!X5</f>
        <v>SC</v>
      </c>
      <c r="Z1" s="519" t="str">
        <f>EDIT!Y5</f>
        <v>MT</v>
      </c>
      <c r="AA1" s="519" t="str">
        <f>EDIT!Z5</f>
        <v>BR</v>
      </c>
      <c r="AB1" s="519" t="str">
        <f>EDIT!AA5</f>
        <v>DH</v>
      </c>
      <c r="AC1" s="519" t="str">
        <f>EDIT!AB5</f>
        <v>HL</v>
      </c>
      <c r="AD1" s="520">
        <f>EDIT!AC5</f>
        <v>0</v>
      </c>
      <c r="AE1" s="518">
        <f>EDIT!AD5</f>
        <v>0</v>
      </c>
      <c r="AF1" s="519">
        <f>EDIT!AE5</f>
        <v>0</v>
      </c>
      <c r="AG1" s="519">
        <f>EDIT!AF5</f>
        <v>0</v>
      </c>
      <c r="AH1" s="519" t="str">
        <f>EDIT!AG5</f>
        <v>SC</v>
      </c>
      <c r="AI1" s="519" t="str">
        <f>EDIT!AH5</f>
        <v>SS</v>
      </c>
      <c r="AJ1" s="519" t="str">
        <f>EDIT!AI5</f>
        <v>BR</v>
      </c>
      <c r="AK1" s="519" t="str">
        <f>EDIT!AJ5</f>
        <v>CA</v>
      </c>
      <c r="AL1" s="519" t="str">
        <f>EDIT!AK5</f>
        <v>EN</v>
      </c>
      <c r="AM1" s="520">
        <f>EDIT!AL5</f>
        <v>0</v>
      </c>
      <c r="AN1" s="518">
        <f>EDIT!AM5</f>
        <v>0</v>
      </c>
      <c r="AO1" s="519">
        <f>EDIT!AN5</f>
        <v>0</v>
      </c>
      <c r="AP1" s="519">
        <f>EDIT!AO5</f>
        <v>0</v>
      </c>
      <c r="AQ1" s="519" t="str">
        <f>EDIT!AP5</f>
        <v>QR</v>
      </c>
      <c r="AR1" s="519" t="str">
        <f>EDIT!AQ5</f>
        <v>EN</v>
      </c>
      <c r="AS1" s="519" t="str">
        <f>EDIT!AR5</f>
        <v>BR</v>
      </c>
      <c r="AT1" s="519" t="str">
        <f>EDIT!AS5</f>
        <v>IS</v>
      </c>
      <c r="AU1" s="519" t="str">
        <f>EDIT!AT5</f>
        <v>MT</v>
      </c>
      <c r="AV1" s="520">
        <f>EDIT!AU5</f>
        <v>0</v>
      </c>
    </row>
    <row r="2" spans="2:56" x14ac:dyDescent="0.25">
      <c r="B2" s="521" t="str">
        <f>EDIT!A6</f>
        <v>P2</v>
      </c>
      <c r="C2" s="522" t="str">
        <f>EDIT!B6</f>
        <v>Sheema</v>
      </c>
      <c r="D2" s="521">
        <f>EDIT!C6</f>
        <v>0</v>
      </c>
      <c r="E2" s="515">
        <f>EDIT!D6</f>
        <v>0</v>
      </c>
      <c r="F2" s="515">
        <f>EDIT!E6</f>
        <v>0</v>
      </c>
      <c r="G2" s="515" t="str">
        <f>EDIT!F6</f>
        <v>IS</v>
      </c>
      <c r="H2" s="515" t="str">
        <f>EDIT!G6</f>
        <v>DH</v>
      </c>
      <c r="I2" s="515" t="str">
        <f>EDIT!H6</f>
        <v>BR</v>
      </c>
      <c r="J2" s="515" t="str">
        <f>EDIT!I6</f>
        <v>EN</v>
      </c>
      <c r="K2" s="515" t="str">
        <f>EDIT!J6</f>
        <v>MT</v>
      </c>
      <c r="L2" s="522">
        <f>EDIT!K6</f>
        <v>0</v>
      </c>
      <c r="M2" s="521">
        <f>EDIT!L6</f>
        <v>0</v>
      </c>
      <c r="N2" s="515">
        <f>EDIT!M6</f>
        <v>0</v>
      </c>
      <c r="O2" s="515">
        <f>EDIT!N6</f>
        <v>0</v>
      </c>
      <c r="P2" s="515" t="str">
        <f>EDIT!O6</f>
        <v>DH</v>
      </c>
      <c r="Q2" s="515" t="str">
        <f>EDIT!P6</f>
        <v>QR</v>
      </c>
      <c r="R2" s="515" t="str">
        <f>EDIT!Q6</f>
        <v>BR</v>
      </c>
      <c r="S2" s="515" t="str">
        <f>EDIT!R6</f>
        <v>CA</v>
      </c>
      <c r="T2" s="515" t="str">
        <f>EDIT!S6</f>
        <v>SS</v>
      </c>
      <c r="U2" s="522">
        <f>EDIT!T6</f>
        <v>0</v>
      </c>
      <c r="V2" s="521">
        <f>EDIT!U6</f>
        <v>0</v>
      </c>
      <c r="W2" s="515">
        <f>EDIT!V6</f>
        <v>0</v>
      </c>
      <c r="X2" s="515">
        <f>EDIT!W6</f>
        <v>0</v>
      </c>
      <c r="Y2" s="515" t="str">
        <f>EDIT!X6</f>
        <v>SC</v>
      </c>
      <c r="Z2" s="515" t="str">
        <f>EDIT!Y6</f>
        <v>MT</v>
      </c>
      <c r="AA2" s="515" t="str">
        <f>EDIT!Z6</f>
        <v>BR</v>
      </c>
      <c r="AB2" s="515" t="str">
        <f>EDIT!AA6</f>
        <v>DH</v>
      </c>
      <c r="AC2" s="515" t="str">
        <f>EDIT!AB6</f>
        <v>HL</v>
      </c>
      <c r="AD2" s="522">
        <f>EDIT!AC6</f>
        <v>0</v>
      </c>
      <c r="AE2" s="521">
        <f>EDIT!AD6</f>
        <v>0</v>
      </c>
      <c r="AF2" s="515">
        <f>EDIT!AE6</f>
        <v>0</v>
      </c>
      <c r="AG2" s="515">
        <f>EDIT!AF6</f>
        <v>0</v>
      </c>
      <c r="AH2" s="515" t="str">
        <f>EDIT!AG6</f>
        <v>SC</v>
      </c>
      <c r="AI2" s="515" t="str">
        <f>EDIT!AH6</f>
        <v>SS</v>
      </c>
      <c r="AJ2" s="515" t="str">
        <f>EDIT!AI6</f>
        <v>BR</v>
      </c>
      <c r="AK2" s="515" t="str">
        <f>EDIT!AJ6</f>
        <v>CA</v>
      </c>
      <c r="AL2" s="515" t="str">
        <f>EDIT!AK6</f>
        <v>EN</v>
      </c>
      <c r="AM2" s="522">
        <f>EDIT!AL6</f>
        <v>0</v>
      </c>
      <c r="AN2" s="521">
        <f>EDIT!AM6</f>
        <v>0</v>
      </c>
      <c r="AO2" s="515">
        <f>EDIT!AN6</f>
        <v>0</v>
      </c>
      <c r="AP2" s="515">
        <f>EDIT!AO6</f>
        <v>0</v>
      </c>
      <c r="AQ2" s="515" t="str">
        <f>EDIT!AP6</f>
        <v>QR</v>
      </c>
      <c r="AR2" s="515" t="str">
        <f>EDIT!AQ6</f>
        <v>EN</v>
      </c>
      <c r="AS2" s="515" t="str">
        <f>EDIT!AR6</f>
        <v>BR</v>
      </c>
      <c r="AT2" s="515" t="str">
        <f>EDIT!AS6</f>
        <v>IS</v>
      </c>
      <c r="AU2" s="515" t="str">
        <f>EDIT!AT6</f>
        <v>MT</v>
      </c>
      <c r="AV2" s="522">
        <f>EDIT!AU6</f>
        <v>0</v>
      </c>
    </row>
    <row r="3" spans="2:56" x14ac:dyDescent="0.25">
      <c r="B3" s="521" t="str">
        <f>EDIT!A7</f>
        <v>1A</v>
      </c>
      <c r="C3" s="522" t="str">
        <f>EDIT!B7</f>
        <v>Ummuhany</v>
      </c>
      <c r="D3" s="521" t="str">
        <f>EDIT!C7</f>
        <v>IS</v>
      </c>
      <c r="E3" s="515" t="str">
        <f>EDIT!D7</f>
        <v>DH</v>
      </c>
      <c r="F3" s="515" t="str">
        <f>EDIT!E7</f>
        <v>EN</v>
      </c>
      <c r="G3" s="515" t="str">
        <f>EDIT!F7</f>
        <v>MT</v>
      </c>
      <c r="H3" s="515">
        <f>EDIT!G7</f>
        <v>0</v>
      </c>
      <c r="I3" s="515" t="str">
        <f>EDIT!H7</f>
        <v>QR</v>
      </c>
      <c r="J3" s="515" t="str">
        <f>EDIT!I7</f>
        <v>SC</v>
      </c>
      <c r="K3" s="515" t="str">
        <f>EDIT!J7</f>
        <v>SS</v>
      </c>
      <c r="L3" s="522">
        <f>EDIT!K7</f>
        <v>0</v>
      </c>
      <c r="M3" s="521" t="str">
        <f>EDIT!L7</f>
        <v>CA</v>
      </c>
      <c r="N3" s="515" t="str">
        <f>EDIT!M7</f>
        <v>DH</v>
      </c>
      <c r="O3" s="515" t="str">
        <f>EDIT!N7</f>
        <v>EN</v>
      </c>
      <c r="P3" s="515" t="str">
        <f>EDIT!O7</f>
        <v>QR</v>
      </c>
      <c r="Q3" s="515">
        <f>EDIT!P7</f>
        <v>0</v>
      </c>
      <c r="R3" s="515" t="str">
        <f>EDIT!Q7</f>
        <v>SC</v>
      </c>
      <c r="S3" s="515" t="str">
        <f>EDIT!R7</f>
        <v>MT</v>
      </c>
      <c r="T3" s="515" t="str">
        <f>EDIT!S7</f>
        <v>IC</v>
      </c>
      <c r="U3" s="522">
        <f>EDIT!T7</f>
        <v>0</v>
      </c>
      <c r="V3" s="521" t="str">
        <f>EDIT!U7</f>
        <v>MT</v>
      </c>
      <c r="W3" s="515" t="str">
        <f>EDIT!V7</f>
        <v>SS</v>
      </c>
      <c r="X3" s="515" t="str">
        <f>EDIT!W7</f>
        <v>EN</v>
      </c>
      <c r="Y3" s="515" t="str">
        <f>EDIT!X7</f>
        <v>QR</v>
      </c>
      <c r="Z3" s="515">
        <f>EDIT!Y7</f>
        <v>0</v>
      </c>
      <c r="AA3" s="515" t="str">
        <f>EDIT!Z7</f>
        <v>DH</v>
      </c>
      <c r="AB3" s="515" t="str">
        <f>EDIT!AA7</f>
        <v>SC</v>
      </c>
      <c r="AC3" s="515" t="str">
        <f>EDIT!AB7</f>
        <v>HL</v>
      </c>
      <c r="AD3" s="522">
        <f>EDIT!AC7</f>
        <v>0</v>
      </c>
      <c r="AE3" s="521" t="str">
        <f>EDIT!AD7</f>
        <v>IS</v>
      </c>
      <c r="AF3" s="515" t="str">
        <f>EDIT!AE7</f>
        <v>DH</v>
      </c>
      <c r="AG3" s="515" t="str">
        <f>EDIT!AF7</f>
        <v>SS</v>
      </c>
      <c r="AH3" s="515" t="str">
        <f>EDIT!AG7</f>
        <v>MT</v>
      </c>
      <c r="AI3" s="515">
        <f>EDIT!AH7</f>
        <v>0</v>
      </c>
      <c r="AJ3" s="515" t="str">
        <f>EDIT!AI7</f>
        <v>EN</v>
      </c>
      <c r="AK3" s="515" t="str">
        <f>EDIT!AJ7</f>
        <v>CA</v>
      </c>
      <c r="AL3" s="515" t="str">
        <f>EDIT!AK7</f>
        <v>SC</v>
      </c>
      <c r="AM3" s="522">
        <f>EDIT!AL7</f>
        <v>0</v>
      </c>
      <c r="AN3" s="521" t="str">
        <f>EDIT!AM7</f>
        <v>EN</v>
      </c>
      <c r="AO3" s="515" t="str">
        <f>EDIT!AN7</f>
        <v>EN</v>
      </c>
      <c r="AP3" s="515" t="str">
        <f>EDIT!AO7</f>
        <v>SC</v>
      </c>
      <c r="AQ3" s="515" t="str">
        <f>EDIT!AP7</f>
        <v>MT</v>
      </c>
      <c r="AR3" s="515">
        <f>EDIT!AQ7</f>
        <v>0</v>
      </c>
      <c r="AS3" s="515" t="str">
        <f>EDIT!AR7</f>
        <v>DH</v>
      </c>
      <c r="AT3" s="515" t="str">
        <f>EDIT!AS7</f>
        <v>IS</v>
      </c>
      <c r="AU3" s="515" t="str">
        <f>EDIT!AT7</f>
        <v>HL</v>
      </c>
      <c r="AV3" s="522">
        <f>EDIT!AU7</f>
        <v>0</v>
      </c>
    </row>
    <row r="4" spans="2:56" x14ac:dyDescent="0.25">
      <c r="B4" s="521" t="str">
        <f>EDIT!A8</f>
        <v>2A</v>
      </c>
      <c r="C4" s="522" t="str">
        <f>EDIT!B8</f>
        <v>Ziyadha</v>
      </c>
      <c r="D4" s="521" t="str">
        <f>EDIT!C8</f>
        <v>IS</v>
      </c>
      <c r="E4" s="515" t="str">
        <f>EDIT!D8</f>
        <v>DH</v>
      </c>
      <c r="F4" s="515" t="str">
        <f>EDIT!E8</f>
        <v>EN</v>
      </c>
      <c r="G4" s="515" t="str">
        <f>EDIT!F8</f>
        <v>MT</v>
      </c>
      <c r="H4" s="515">
        <f>EDIT!G8</f>
        <v>0</v>
      </c>
      <c r="I4" s="515" t="str">
        <f>EDIT!H8</f>
        <v>QR</v>
      </c>
      <c r="J4" s="515" t="str">
        <f>EDIT!I8</f>
        <v>SC</v>
      </c>
      <c r="K4" s="515" t="str">
        <f>EDIT!J8</f>
        <v>SS</v>
      </c>
      <c r="L4" s="522">
        <f>EDIT!K8</f>
        <v>0</v>
      </c>
      <c r="M4" s="521" t="str">
        <f>EDIT!L8</f>
        <v>CA</v>
      </c>
      <c r="N4" s="515" t="str">
        <f>EDIT!M8</f>
        <v>DH</v>
      </c>
      <c r="O4" s="515" t="str">
        <f>EDIT!N8</f>
        <v>EN</v>
      </c>
      <c r="P4" s="515" t="str">
        <f>EDIT!O8</f>
        <v>QR</v>
      </c>
      <c r="Q4" s="515">
        <f>EDIT!P8</f>
        <v>0</v>
      </c>
      <c r="R4" s="515" t="str">
        <f>EDIT!Q8</f>
        <v>SC</v>
      </c>
      <c r="S4" s="515" t="str">
        <f>EDIT!R8</f>
        <v>MT</v>
      </c>
      <c r="T4" s="515" t="str">
        <f>EDIT!S8</f>
        <v>IC</v>
      </c>
      <c r="U4" s="522">
        <f>EDIT!T8</f>
        <v>0</v>
      </c>
      <c r="V4" s="521" t="str">
        <f>EDIT!U8</f>
        <v>MT</v>
      </c>
      <c r="W4" s="515" t="str">
        <f>EDIT!V8</f>
        <v>SS</v>
      </c>
      <c r="X4" s="515" t="str">
        <f>EDIT!W8</f>
        <v>EN</v>
      </c>
      <c r="Y4" s="515" t="str">
        <f>EDIT!X8</f>
        <v>QR</v>
      </c>
      <c r="Z4" s="515">
        <f>EDIT!Y8</f>
        <v>0</v>
      </c>
      <c r="AA4" s="515" t="str">
        <f>EDIT!Z8</f>
        <v>DH</v>
      </c>
      <c r="AB4" s="515" t="str">
        <f>EDIT!AA8</f>
        <v>SC</v>
      </c>
      <c r="AC4" s="515" t="str">
        <f>EDIT!AB8</f>
        <v>HL</v>
      </c>
      <c r="AD4" s="522">
        <f>EDIT!AC8</f>
        <v>0</v>
      </c>
      <c r="AE4" s="521" t="str">
        <f>EDIT!AD8</f>
        <v>IS</v>
      </c>
      <c r="AF4" s="515" t="str">
        <f>EDIT!AE8</f>
        <v>DH</v>
      </c>
      <c r="AG4" s="515" t="str">
        <f>EDIT!AF8</f>
        <v>SS</v>
      </c>
      <c r="AH4" s="515" t="str">
        <f>EDIT!AG8</f>
        <v>MT</v>
      </c>
      <c r="AI4" s="515">
        <f>EDIT!AH8</f>
        <v>0</v>
      </c>
      <c r="AJ4" s="515" t="str">
        <f>EDIT!AI8</f>
        <v>EN</v>
      </c>
      <c r="AK4" s="515" t="str">
        <f>EDIT!AJ8</f>
        <v>CA</v>
      </c>
      <c r="AL4" s="515" t="str">
        <f>EDIT!AK8</f>
        <v>SC</v>
      </c>
      <c r="AM4" s="522">
        <f>EDIT!AL8</f>
        <v>0</v>
      </c>
      <c r="AN4" s="521" t="str">
        <f>EDIT!AM8</f>
        <v>EN</v>
      </c>
      <c r="AO4" s="515" t="str">
        <f>EDIT!AN8</f>
        <v>EN</v>
      </c>
      <c r="AP4" s="515" t="str">
        <f>EDIT!AO8</f>
        <v>SC</v>
      </c>
      <c r="AQ4" s="515" t="str">
        <f>EDIT!AP8</f>
        <v>MT</v>
      </c>
      <c r="AR4" s="515">
        <f>EDIT!AQ8</f>
        <v>0</v>
      </c>
      <c r="AS4" s="515" t="str">
        <f>EDIT!AR8</f>
        <v>DH</v>
      </c>
      <c r="AT4" s="515" t="str">
        <f>EDIT!AS8</f>
        <v>IS</v>
      </c>
      <c r="AU4" s="515" t="str">
        <f>EDIT!AT8</f>
        <v>HL</v>
      </c>
      <c r="AV4" s="522">
        <f>EDIT!AU8</f>
        <v>0</v>
      </c>
    </row>
    <row r="5" spans="2:56" x14ac:dyDescent="0.25">
      <c r="B5" s="521" t="str">
        <f>EDIT!A9</f>
        <v>3A</v>
      </c>
      <c r="C5" s="522" t="str">
        <f>EDIT!B9</f>
        <v xml:space="preserve">Razeena </v>
      </c>
      <c r="D5" s="521" t="str">
        <f>EDIT!C9</f>
        <v>EN</v>
      </c>
      <c r="E5" s="515" t="str">
        <f>EDIT!D9</f>
        <v>EN</v>
      </c>
      <c r="F5" s="515" t="str">
        <f>EDIT!E9</f>
        <v>MT</v>
      </c>
      <c r="G5" s="515" t="str">
        <f>EDIT!F9</f>
        <v>DH</v>
      </c>
      <c r="H5" s="515">
        <f>EDIT!G9</f>
        <v>0</v>
      </c>
      <c r="I5" s="515" t="str">
        <f>EDIT!H9</f>
        <v>CA</v>
      </c>
      <c r="J5" s="515" t="str">
        <f>EDIT!I9</f>
        <v>SC</v>
      </c>
      <c r="K5" s="515" t="str">
        <f>EDIT!J9</f>
        <v>IS</v>
      </c>
      <c r="L5" s="522">
        <f>EDIT!K9</f>
        <v>0</v>
      </c>
      <c r="M5" s="521" t="str">
        <f>EDIT!L9</f>
        <v>DH</v>
      </c>
      <c r="N5" s="515" t="str">
        <f>EDIT!M9</f>
        <v>MT</v>
      </c>
      <c r="O5" s="515" t="str">
        <f>EDIT!N9</f>
        <v>SC</v>
      </c>
      <c r="P5" s="515" t="str">
        <f>EDIT!O9</f>
        <v>SS</v>
      </c>
      <c r="Q5" s="515">
        <f>EDIT!P9</f>
        <v>0</v>
      </c>
      <c r="R5" s="515" t="str">
        <f>EDIT!Q9</f>
        <v>QR</v>
      </c>
      <c r="S5" s="515" t="str">
        <f>EDIT!R9</f>
        <v>EN</v>
      </c>
      <c r="T5" s="515" t="str">
        <f>EDIT!S9</f>
        <v>IS</v>
      </c>
      <c r="U5" s="522">
        <f>EDIT!T9</f>
        <v>0</v>
      </c>
      <c r="V5" s="521" t="str">
        <f>EDIT!U9</f>
        <v>Hl</v>
      </c>
      <c r="W5" s="515" t="str">
        <f>EDIT!V9</f>
        <v>EN</v>
      </c>
      <c r="X5" s="515" t="str">
        <f>EDIT!W9</f>
        <v>MT</v>
      </c>
      <c r="Y5" s="515" t="str">
        <f>EDIT!X9</f>
        <v>SS</v>
      </c>
      <c r="Z5" s="515">
        <f>EDIT!Y9</f>
        <v>0</v>
      </c>
      <c r="AA5" s="515" t="str">
        <f>EDIT!Z9</f>
        <v>QR</v>
      </c>
      <c r="AB5" s="515" t="str">
        <f>EDIT!AA9</f>
        <v>SC</v>
      </c>
      <c r="AC5" s="515" t="str">
        <f>EDIT!AB9</f>
        <v>DH</v>
      </c>
      <c r="AD5" s="522">
        <f>EDIT!AC9</f>
        <v>0</v>
      </c>
      <c r="AE5" s="521" t="str">
        <f>EDIT!AD9</f>
        <v>DH</v>
      </c>
      <c r="AF5" s="515" t="str">
        <f>EDIT!AE9</f>
        <v>SC</v>
      </c>
      <c r="AG5" s="515" t="str">
        <f>EDIT!AF9</f>
        <v>MT</v>
      </c>
      <c r="AH5" s="515" t="str">
        <f>EDIT!AG9</f>
        <v>IC</v>
      </c>
      <c r="AI5" s="515">
        <f>EDIT!AH9</f>
        <v>0</v>
      </c>
      <c r="AJ5" s="515" t="str">
        <f>EDIT!AI9</f>
        <v>CA</v>
      </c>
      <c r="AK5" s="515" t="str">
        <f>EDIT!AJ9</f>
        <v>QR</v>
      </c>
      <c r="AL5" s="515" t="str">
        <f>EDIT!AK9</f>
        <v>EN</v>
      </c>
      <c r="AM5" s="522">
        <f>EDIT!AL9</f>
        <v>0</v>
      </c>
      <c r="AN5" s="521" t="str">
        <f>EDIT!AM9</f>
        <v>IS</v>
      </c>
      <c r="AO5" s="515" t="str">
        <f>EDIT!AN9</f>
        <v>SC</v>
      </c>
      <c r="AP5" s="515" t="str">
        <f>EDIT!AO9</f>
        <v>MT</v>
      </c>
      <c r="AQ5" s="515" t="str">
        <f>EDIT!AP9</f>
        <v>SS</v>
      </c>
      <c r="AR5" s="515">
        <f>EDIT!AQ9</f>
        <v>0</v>
      </c>
      <c r="AS5" s="515" t="str">
        <f>EDIT!AR9</f>
        <v>EN</v>
      </c>
      <c r="AT5" s="515" t="str">
        <f>EDIT!AS9</f>
        <v>DH</v>
      </c>
      <c r="AU5" s="515" t="str">
        <f>EDIT!AT9</f>
        <v>HL</v>
      </c>
      <c r="AV5" s="522">
        <f>EDIT!AU9</f>
        <v>0</v>
      </c>
    </row>
    <row r="6" spans="2:56" x14ac:dyDescent="0.25">
      <c r="B6" s="521" t="str">
        <f>EDIT!A10</f>
        <v>4A</v>
      </c>
      <c r="C6" s="522" t="str">
        <f>EDIT!B10</f>
        <v>Zunaira</v>
      </c>
      <c r="D6" s="521" t="str">
        <f>EDIT!C10</f>
        <v>EN</v>
      </c>
      <c r="E6" s="515" t="str">
        <f>EDIT!D10</f>
        <v>EN</v>
      </c>
      <c r="F6" s="515" t="str">
        <f>EDIT!E10</f>
        <v>SS</v>
      </c>
      <c r="G6" s="515" t="str">
        <f>EDIT!F10</f>
        <v>QR</v>
      </c>
      <c r="H6" s="515">
        <f>EDIT!G10</f>
        <v>0</v>
      </c>
      <c r="I6" s="515" t="str">
        <f>EDIT!H10</f>
        <v>MT</v>
      </c>
      <c r="J6" s="515" t="str">
        <f>EDIT!I10</f>
        <v>SC</v>
      </c>
      <c r="K6" s="515" t="str">
        <f>EDIT!J10</f>
        <v>DH</v>
      </c>
      <c r="L6" s="522">
        <f>EDIT!K10</f>
        <v>0</v>
      </c>
      <c r="M6" s="521" t="str">
        <f>EDIT!L10</f>
        <v>EN</v>
      </c>
      <c r="N6" s="515" t="str">
        <f>EDIT!M10</f>
        <v>SC</v>
      </c>
      <c r="O6" s="515" t="str">
        <f>EDIT!N10</f>
        <v>SS</v>
      </c>
      <c r="P6" s="515" t="str">
        <f>EDIT!O10</f>
        <v>MT</v>
      </c>
      <c r="Q6" s="515">
        <f>EDIT!P10</f>
        <v>0</v>
      </c>
      <c r="R6" s="515" t="str">
        <f>EDIT!Q10</f>
        <v>DH</v>
      </c>
      <c r="S6" s="515" t="str">
        <f>EDIT!R10</f>
        <v>IC</v>
      </c>
      <c r="T6" s="515" t="str">
        <f>EDIT!S10</f>
        <v>HL</v>
      </c>
      <c r="U6" s="522">
        <f>EDIT!T10</f>
        <v>0</v>
      </c>
      <c r="V6" s="521" t="str">
        <f>EDIT!U10</f>
        <v>IS</v>
      </c>
      <c r="W6" s="515" t="str">
        <f>EDIT!V10</f>
        <v>MT</v>
      </c>
      <c r="X6" s="515" t="str">
        <f>EDIT!W10</f>
        <v>QR</v>
      </c>
      <c r="Y6" s="515" t="str">
        <f>EDIT!X10</f>
        <v>EN</v>
      </c>
      <c r="Z6" s="515">
        <f>EDIT!Y10</f>
        <v>0</v>
      </c>
      <c r="AA6" s="515" t="str">
        <f>EDIT!Z10</f>
        <v>CA</v>
      </c>
      <c r="AB6" s="515" t="str">
        <f>EDIT!AA10</f>
        <v>SC</v>
      </c>
      <c r="AC6" s="515" t="str">
        <f>EDIT!AB10</f>
        <v>DH</v>
      </c>
      <c r="AD6" s="522">
        <f>EDIT!AC10</f>
        <v>0</v>
      </c>
      <c r="AE6" s="521" t="str">
        <f>EDIT!AD10</f>
        <v>EN</v>
      </c>
      <c r="AF6" s="515" t="str">
        <f>EDIT!AE10</f>
        <v>IS</v>
      </c>
      <c r="AG6" s="515" t="str">
        <f>EDIT!AF10</f>
        <v>QR</v>
      </c>
      <c r="AH6" s="515" t="str">
        <f>EDIT!AG10</f>
        <v>SC</v>
      </c>
      <c r="AI6" s="515">
        <f>EDIT!AH10</f>
        <v>0</v>
      </c>
      <c r="AJ6" s="515" t="str">
        <f>EDIT!AI10</f>
        <v>DH</v>
      </c>
      <c r="AK6" s="515" t="str">
        <f>EDIT!AJ10</f>
        <v>EN</v>
      </c>
      <c r="AL6" s="515" t="str">
        <f>EDIT!AK10</f>
        <v>MT</v>
      </c>
      <c r="AM6" s="522">
        <f>EDIT!AL10</f>
        <v>0</v>
      </c>
      <c r="AN6" s="521" t="str">
        <f>EDIT!AM10</f>
        <v>MT</v>
      </c>
      <c r="AO6" s="515" t="str">
        <f>EDIT!AN10</f>
        <v>SS</v>
      </c>
      <c r="AP6" s="515" t="str">
        <f>EDIT!AO10</f>
        <v>IS</v>
      </c>
      <c r="AQ6" s="515" t="str">
        <f>EDIT!AP10</f>
        <v>DH</v>
      </c>
      <c r="AR6" s="515">
        <f>EDIT!AQ10</f>
        <v>0</v>
      </c>
      <c r="AS6" s="515" t="str">
        <f>EDIT!AR10</f>
        <v>CA</v>
      </c>
      <c r="AT6" s="515" t="str">
        <f>EDIT!AS10</f>
        <v>HL</v>
      </c>
      <c r="AU6" s="515" t="str">
        <f>EDIT!AT10</f>
        <v>SC</v>
      </c>
      <c r="AV6" s="522">
        <f>EDIT!AU10</f>
        <v>0</v>
      </c>
    </row>
    <row r="7" spans="2:56" x14ac:dyDescent="0.25">
      <c r="B7" s="521" t="str">
        <f>EDIT!A11</f>
        <v>5A</v>
      </c>
      <c r="C7" s="522" t="str">
        <f>EDIT!B11</f>
        <v>Maurifa</v>
      </c>
      <c r="D7" s="521" t="str">
        <f>EDIT!C11</f>
        <v>EN</v>
      </c>
      <c r="E7" s="515" t="str">
        <f>EDIT!D11</f>
        <v>EN</v>
      </c>
      <c r="F7" s="515" t="str">
        <f>EDIT!E11</f>
        <v>SS</v>
      </c>
      <c r="G7" s="515" t="str">
        <f>EDIT!F11</f>
        <v>QR</v>
      </c>
      <c r="H7" s="515">
        <f>EDIT!G11</f>
        <v>0</v>
      </c>
      <c r="I7" s="515" t="str">
        <f>EDIT!H11</f>
        <v>MT</v>
      </c>
      <c r="J7" s="515" t="str">
        <f>EDIT!I11</f>
        <v>SC</v>
      </c>
      <c r="K7" s="515" t="str">
        <f>EDIT!J11</f>
        <v>DH</v>
      </c>
      <c r="L7" s="522">
        <f>EDIT!K11</f>
        <v>0</v>
      </c>
      <c r="M7" s="521" t="str">
        <f>EDIT!L11</f>
        <v>EN</v>
      </c>
      <c r="N7" s="515" t="str">
        <f>EDIT!M11</f>
        <v>SC</v>
      </c>
      <c r="O7" s="515" t="str">
        <f>EDIT!N11</f>
        <v>SS</v>
      </c>
      <c r="P7" s="515" t="str">
        <f>EDIT!O11</f>
        <v>MT</v>
      </c>
      <c r="Q7" s="515">
        <f>EDIT!P11</f>
        <v>0</v>
      </c>
      <c r="R7" s="515" t="str">
        <f>EDIT!Q11</f>
        <v>DH</v>
      </c>
      <c r="S7" s="515" t="str">
        <f>EDIT!R11</f>
        <v>IC</v>
      </c>
      <c r="T7" s="515" t="str">
        <f>EDIT!S11</f>
        <v>HL</v>
      </c>
      <c r="U7" s="522">
        <f>EDIT!T11</f>
        <v>0</v>
      </c>
      <c r="V7" s="521" t="str">
        <f>EDIT!U11</f>
        <v>IS</v>
      </c>
      <c r="W7" s="515" t="str">
        <f>EDIT!V11</f>
        <v>MT</v>
      </c>
      <c r="X7" s="515" t="str">
        <f>EDIT!W11</f>
        <v>QR</v>
      </c>
      <c r="Y7" s="515" t="str">
        <f>EDIT!X11</f>
        <v>EN</v>
      </c>
      <c r="Z7" s="515">
        <f>EDIT!Y11</f>
        <v>0</v>
      </c>
      <c r="AA7" s="515" t="str">
        <f>EDIT!Z11</f>
        <v>CA</v>
      </c>
      <c r="AB7" s="515" t="str">
        <f>EDIT!AA11</f>
        <v>SC</v>
      </c>
      <c r="AC7" s="515" t="str">
        <f>EDIT!AB11</f>
        <v>DH</v>
      </c>
      <c r="AD7" s="522">
        <f>EDIT!AC11</f>
        <v>0</v>
      </c>
      <c r="AE7" s="521" t="str">
        <f>EDIT!AD11</f>
        <v>EN</v>
      </c>
      <c r="AF7" s="515" t="str">
        <f>EDIT!AE11</f>
        <v>IS</v>
      </c>
      <c r="AG7" s="515" t="str">
        <f>EDIT!AF11</f>
        <v>QR</v>
      </c>
      <c r="AH7" s="515" t="str">
        <f>EDIT!AG11</f>
        <v>SC</v>
      </c>
      <c r="AI7" s="515">
        <f>EDIT!AH11</f>
        <v>0</v>
      </c>
      <c r="AJ7" s="515" t="str">
        <f>EDIT!AI11</f>
        <v>DH</v>
      </c>
      <c r="AK7" s="515" t="str">
        <f>EDIT!AJ11</f>
        <v>EN</v>
      </c>
      <c r="AL7" s="515" t="str">
        <f>EDIT!AK11</f>
        <v>MT</v>
      </c>
      <c r="AM7" s="522">
        <f>EDIT!AL11</f>
        <v>0</v>
      </c>
      <c r="AN7" s="521" t="str">
        <f>EDIT!AM11</f>
        <v>MT</v>
      </c>
      <c r="AO7" s="515" t="str">
        <f>EDIT!AN11</f>
        <v>SS</v>
      </c>
      <c r="AP7" s="515" t="str">
        <f>EDIT!AO11</f>
        <v>IS</v>
      </c>
      <c r="AQ7" s="515" t="str">
        <f>EDIT!AP11</f>
        <v>DH</v>
      </c>
      <c r="AR7" s="515">
        <f>EDIT!AQ11</f>
        <v>0</v>
      </c>
      <c r="AS7" s="515" t="str">
        <f>EDIT!AR11</f>
        <v>CA</v>
      </c>
      <c r="AT7" s="515" t="str">
        <f>EDIT!AS11</f>
        <v>HL</v>
      </c>
      <c r="AU7" s="515" t="str">
        <f>EDIT!AT11</f>
        <v>SC</v>
      </c>
      <c r="AV7" s="522">
        <f>EDIT!AU11</f>
        <v>0</v>
      </c>
    </row>
    <row r="8" spans="2:56" x14ac:dyDescent="0.25">
      <c r="B8" s="521" t="str">
        <f>EDIT!A12</f>
        <v>6A</v>
      </c>
      <c r="C8" s="522" t="str">
        <f>EDIT!B12</f>
        <v>Anand A</v>
      </c>
      <c r="D8" s="521" t="str">
        <f>EDIT!C12</f>
        <v>SC</v>
      </c>
      <c r="E8" s="515" t="str">
        <f>EDIT!D12</f>
        <v>DH</v>
      </c>
      <c r="F8" s="515" t="str">
        <f>EDIT!E12</f>
        <v>IS</v>
      </c>
      <c r="G8" s="515" t="str">
        <f>EDIT!F12</f>
        <v>SS</v>
      </c>
      <c r="H8" s="515">
        <f>EDIT!G12</f>
        <v>0</v>
      </c>
      <c r="I8" s="515" t="str">
        <f>EDIT!H12</f>
        <v>EN</v>
      </c>
      <c r="J8" s="515" t="str">
        <f>EDIT!I12</f>
        <v>MT</v>
      </c>
      <c r="K8" s="515" t="str">
        <f>EDIT!J12</f>
        <v>QR</v>
      </c>
      <c r="L8" s="522">
        <f>EDIT!K12</f>
        <v>0</v>
      </c>
      <c r="M8" s="521" t="str">
        <f>EDIT!L12</f>
        <v>IS</v>
      </c>
      <c r="N8" s="515" t="str">
        <f>EDIT!M12</f>
        <v>DH</v>
      </c>
      <c r="O8" s="515" t="str">
        <f>EDIT!N12</f>
        <v>MT</v>
      </c>
      <c r="P8" s="515" t="str">
        <f>EDIT!O12</f>
        <v>EN</v>
      </c>
      <c r="Q8" s="515">
        <f>EDIT!P12</f>
        <v>0</v>
      </c>
      <c r="R8" s="515" t="str">
        <f>EDIT!Q12</f>
        <v>SC</v>
      </c>
      <c r="S8" s="515" t="str">
        <f>EDIT!R12</f>
        <v>QR</v>
      </c>
      <c r="T8" s="515" t="str">
        <f>EDIT!S12</f>
        <v>HL</v>
      </c>
      <c r="U8" s="522">
        <f>EDIT!T12</f>
        <v>0</v>
      </c>
      <c r="V8" s="521" t="str">
        <f>EDIT!U12</f>
        <v>SC</v>
      </c>
      <c r="W8" s="515" t="str">
        <f>EDIT!V12</f>
        <v>DH</v>
      </c>
      <c r="X8" s="515" t="str">
        <f>EDIT!W12</f>
        <v>SS</v>
      </c>
      <c r="Y8" s="515" t="str">
        <f>EDIT!X12</f>
        <v>IS</v>
      </c>
      <c r="Z8" s="515">
        <f>EDIT!Y12</f>
        <v>0</v>
      </c>
      <c r="AA8" s="515" t="str">
        <f>EDIT!Z12</f>
        <v>CA</v>
      </c>
      <c r="AB8" s="515" t="str">
        <f>EDIT!AA12</f>
        <v>MT</v>
      </c>
      <c r="AC8" s="515" t="str">
        <f>EDIT!AB12</f>
        <v>EN</v>
      </c>
      <c r="AD8" s="522">
        <f>EDIT!AC12</f>
        <v>0</v>
      </c>
      <c r="AE8" s="521" t="str">
        <f>EDIT!AD12</f>
        <v>SC</v>
      </c>
      <c r="AF8" s="515" t="str">
        <f>EDIT!AE12</f>
        <v>DH</v>
      </c>
      <c r="AG8" s="515" t="str">
        <f>EDIT!AF12</f>
        <v>EN</v>
      </c>
      <c r="AH8" s="515" t="str">
        <f>EDIT!AG12</f>
        <v>EN</v>
      </c>
      <c r="AI8" s="515">
        <f>EDIT!AH12</f>
        <v>0</v>
      </c>
      <c r="AJ8" s="515" t="str">
        <f>EDIT!AI12</f>
        <v>SS</v>
      </c>
      <c r="AK8" s="515" t="str">
        <f>EDIT!AJ12</f>
        <v>MT</v>
      </c>
      <c r="AL8" s="515" t="str">
        <f>EDIT!AK12</f>
        <v>QR</v>
      </c>
      <c r="AM8" s="522">
        <f>EDIT!AL12</f>
        <v>0</v>
      </c>
      <c r="AN8" s="521" t="str">
        <f>EDIT!AM12</f>
        <v>SC</v>
      </c>
      <c r="AO8" s="515" t="str">
        <f>EDIT!AN12</f>
        <v>DH</v>
      </c>
      <c r="AP8" s="515" t="str">
        <f>EDIT!AO12</f>
        <v>MT</v>
      </c>
      <c r="AQ8" s="515" t="str">
        <f>EDIT!AP12</f>
        <v>MT</v>
      </c>
      <c r="AR8" s="515">
        <f>EDIT!AQ12</f>
        <v>0</v>
      </c>
      <c r="AS8" s="515" t="str">
        <f>EDIT!AR12</f>
        <v>CP</v>
      </c>
      <c r="AT8" s="515" t="str">
        <f>EDIT!AS12</f>
        <v>CA</v>
      </c>
      <c r="AU8" s="515" t="str">
        <f>EDIT!AT12</f>
        <v>EN</v>
      </c>
      <c r="AV8" s="522">
        <f>EDIT!AU12</f>
        <v>0</v>
      </c>
    </row>
    <row r="9" spans="2:56" x14ac:dyDescent="0.25">
      <c r="B9" s="521" t="str">
        <f>EDIT!A13</f>
        <v>7A</v>
      </c>
      <c r="C9" s="522" t="str">
        <f>EDIT!B13</f>
        <v>Shuhaidha</v>
      </c>
      <c r="D9" s="521" t="str">
        <f>EDIT!C13</f>
        <v>DH</v>
      </c>
      <c r="E9" s="515" t="str">
        <f>EDIT!D13</f>
        <v>MT</v>
      </c>
      <c r="F9" s="515" t="str">
        <f>EDIT!E13</f>
        <v>EN</v>
      </c>
      <c r="G9" s="515" t="str">
        <f>EDIT!F13</f>
        <v>IS</v>
      </c>
      <c r="H9" s="515">
        <f>EDIT!G13</f>
        <v>0</v>
      </c>
      <c r="I9" s="515" t="str">
        <f>EDIT!H13</f>
        <v>SS</v>
      </c>
      <c r="J9" s="515" t="str">
        <f>EDIT!I13</f>
        <v>SC</v>
      </c>
      <c r="K9" s="515" t="str">
        <f>EDIT!J13</f>
        <v>CA</v>
      </c>
      <c r="L9" s="522">
        <f>EDIT!K13</f>
        <v>0</v>
      </c>
      <c r="M9" s="521" t="str">
        <f>EDIT!L13</f>
        <v>DH</v>
      </c>
      <c r="N9" s="515" t="str">
        <f>EDIT!M13</f>
        <v>QR</v>
      </c>
      <c r="O9" s="515" t="str">
        <f>EDIT!N13</f>
        <v>EN</v>
      </c>
      <c r="P9" s="515" t="str">
        <f>EDIT!O13</f>
        <v>IS</v>
      </c>
      <c r="Q9" s="515">
        <f>EDIT!P13</f>
        <v>0</v>
      </c>
      <c r="R9" s="515" t="str">
        <f>EDIT!Q13</f>
        <v>CP</v>
      </c>
      <c r="S9" s="515" t="str">
        <f>EDIT!R13</f>
        <v>MT</v>
      </c>
      <c r="T9" s="515" t="str">
        <f>EDIT!S13</f>
        <v>HL</v>
      </c>
      <c r="U9" s="522">
        <f>EDIT!T13</f>
        <v>0</v>
      </c>
      <c r="V9" s="521" t="str">
        <f>EDIT!U13</f>
        <v>DH</v>
      </c>
      <c r="W9" s="515" t="str">
        <f>EDIT!V13</f>
        <v>QR</v>
      </c>
      <c r="X9" s="515" t="str">
        <f>EDIT!W13</f>
        <v>SC</v>
      </c>
      <c r="Y9" s="515" t="str">
        <f>EDIT!X13</f>
        <v>MT</v>
      </c>
      <c r="Z9" s="515">
        <f>EDIT!Y13</f>
        <v>0</v>
      </c>
      <c r="AA9" s="515" t="str">
        <f>EDIT!Z13</f>
        <v>EN</v>
      </c>
      <c r="AB9" s="515" t="str">
        <f>EDIT!AA13</f>
        <v>CA</v>
      </c>
      <c r="AC9" s="515" t="str">
        <f>EDIT!AB13</f>
        <v>SS</v>
      </c>
      <c r="AD9" s="522">
        <f>EDIT!AC13</f>
        <v>0</v>
      </c>
      <c r="AE9" s="521" t="str">
        <f>EDIT!AD13</f>
        <v>DH</v>
      </c>
      <c r="AF9" s="515" t="str">
        <f>EDIT!AE13</f>
        <v>EN</v>
      </c>
      <c r="AG9" s="515" t="str">
        <f>EDIT!AF13</f>
        <v>IS</v>
      </c>
      <c r="AH9" s="515" t="str">
        <f>EDIT!AG13</f>
        <v>MT</v>
      </c>
      <c r="AI9" s="515">
        <f>EDIT!AH13</f>
        <v>0</v>
      </c>
      <c r="AJ9" s="515" t="str">
        <f>EDIT!AI13</f>
        <v>QR</v>
      </c>
      <c r="AK9" s="515" t="str">
        <f>EDIT!AJ13</f>
        <v>SS</v>
      </c>
      <c r="AL9" s="515" t="str">
        <f>EDIT!AK13</f>
        <v>SC</v>
      </c>
      <c r="AM9" s="522">
        <f>EDIT!AL13</f>
        <v>0</v>
      </c>
      <c r="AN9" s="521" t="str">
        <f>EDIT!AM13</f>
        <v>DH</v>
      </c>
      <c r="AO9" s="515" t="str">
        <f>EDIT!AN13</f>
        <v>MT</v>
      </c>
      <c r="AP9" s="515" t="str">
        <f>EDIT!AO13</f>
        <v>IS</v>
      </c>
      <c r="AQ9" s="515" t="str">
        <f>EDIT!AP13</f>
        <v>SS</v>
      </c>
      <c r="AR9" s="515">
        <f>EDIT!AQ13</f>
        <v>0</v>
      </c>
      <c r="AS9" s="515" t="str">
        <f>EDIT!AR13</f>
        <v>EN</v>
      </c>
      <c r="AT9" s="515" t="str">
        <f>EDIT!AS13</f>
        <v>SC</v>
      </c>
      <c r="AU9" s="515" t="str">
        <f>EDIT!AT13</f>
        <v>CA</v>
      </c>
      <c r="AV9" s="522">
        <f>EDIT!AU13</f>
        <v>0</v>
      </c>
    </row>
    <row r="10" spans="2:56" x14ac:dyDescent="0.25">
      <c r="B10" s="521" t="str">
        <f>EDIT!A14</f>
        <v>8A</v>
      </c>
      <c r="C10" s="522" t="str">
        <f>EDIT!B14</f>
        <v>Ageel</v>
      </c>
      <c r="D10" s="521" t="str">
        <f>EDIT!C14</f>
        <v>BS</v>
      </c>
      <c r="E10" s="515" t="str">
        <f>EDIT!D14</f>
        <v>AC</v>
      </c>
      <c r="F10" s="515" t="str">
        <f>EDIT!E14</f>
        <v>CH</v>
      </c>
      <c r="G10" s="515" t="str">
        <f>EDIT!F14</f>
        <v>LS</v>
      </c>
      <c r="H10" s="515">
        <f>EDIT!G14</f>
        <v>0</v>
      </c>
      <c r="I10" s="515" t="str">
        <f>EDIT!H14</f>
        <v>DH</v>
      </c>
      <c r="J10" s="515" t="str">
        <f>EDIT!I14</f>
        <v>IS</v>
      </c>
      <c r="K10" s="515" t="str">
        <f>EDIT!J14</f>
        <v>MT</v>
      </c>
      <c r="L10" s="522">
        <f>EDIT!K14</f>
        <v>0</v>
      </c>
      <c r="M10" s="521" t="str">
        <f>EDIT!L14</f>
        <v>BI</v>
      </c>
      <c r="N10" s="515" t="str">
        <f>EDIT!M14</f>
        <v>CH</v>
      </c>
      <c r="O10" s="515" t="str">
        <f>EDIT!N14</f>
        <v>AC</v>
      </c>
      <c r="P10" s="515" t="str">
        <f>EDIT!O14</f>
        <v>CP</v>
      </c>
      <c r="Q10" s="515">
        <f>EDIT!P14</f>
        <v>0</v>
      </c>
      <c r="R10" s="515" t="str">
        <f>EDIT!Q14</f>
        <v>EN</v>
      </c>
      <c r="S10" s="515" t="str">
        <f>EDIT!R14</f>
        <v>DH</v>
      </c>
      <c r="T10" s="515" t="str">
        <f>EDIT!S14</f>
        <v>MT</v>
      </c>
      <c r="U10" s="522">
        <f>EDIT!T14</f>
        <v>0</v>
      </c>
      <c r="V10" s="521" t="str">
        <f>EDIT!U14</f>
        <v>BS</v>
      </c>
      <c r="W10" s="515" t="str">
        <f>EDIT!V14</f>
        <v>AC</v>
      </c>
      <c r="X10" s="515" t="str">
        <f>EDIT!W14</f>
        <v>BI</v>
      </c>
      <c r="Y10" s="515" t="str">
        <f>EDIT!X14</f>
        <v>CH</v>
      </c>
      <c r="Z10" s="515">
        <f>EDIT!Y14</f>
        <v>0</v>
      </c>
      <c r="AA10" s="515" t="str">
        <f>EDIT!Z14</f>
        <v>IS</v>
      </c>
      <c r="AB10" s="515" t="str">
        <f>EDIT!AA14</f>
        <v>EN</v>
      </c>
      <c r="AC10" s="515" t="str">
        <f>EDIT!AB14</f>
        <v>MT</v>
      </c>
      <c r="AD10" s="522">
        <f>EDIT!AC14</f>
        <v>0</v>
      </c>
      <c r="AE10" s="521" t="str">
        <f>EDIT!AD14</f>
        <v>BS</v>
      </c>
      <c r="AF10" s="515" t="str">
        <f>EDIT!AE14</f>
        <v>CH</v>
      </c>
      <c r="AG10" s="515" t="str">
        <f>EDIT!AF14</f>
        <v>BI</v>
      </c>
      <c r="AH10" s="515" t="str">
        <f>EDIT!AG14</f>
        <v>IS</v>
      </c>
      <c r="AI10" s="515">
        <f>EDIT!AH14</f>
        <v>0</v>
      </c>
      <c r="AJ10" s="515" t="str">
        <f>EDIT!AI14</f>
        <v>EN</v>
      </c>
      <c r="AK10" s="515" t="str">
        <f>EDIT!AJ14</f>
        <v>DH</v>
      </c>
      <c r="AL10" s="515" t="str">
        <f>EDIT!AK14</f>
        <v>MT</v>
      </c>
      <c r="AM10" s="522">
        <f>EDIT!AL14</f>
        <v>0</v>
      </c>
      <c r="AN10" s="521" t="str">
        <f>EDIT!AM14</f>
        <v>BS</v>
      </c>
      <c r="AO10" s="515" t="str">
        <f>EDIT!AN14</f>
        <v>AC</v>
      </c>
      <c r="AP10" s="515" t="str">
        <f>EDIT!AO14</f>
        <v>BI</v>
      </c>
      <c r="AQ10" s="515" t="str">
        <f>EDIT!AP14</f>
        <v>MT</v>
      </c>
      <c r="AR10" s="515">
        <f>EDIT!AQ14</f>
        <v>0</v>
      </c>
      <c r="AS10" s="515" t="str">
        <f>EDIT!AR14</f>
        <v>DH</v>
      </c>
      <c r="AT10" s="515" t="str">
        <f>EDIT!AS14</f>
        <v>EN</v>
      </c>
      <c r="AU10" s="515" t="str">
        <f>EDIT!AT14</f>
        <v>IS</v>
      </c>
      <c r="AV10" s="522">
        <f>EDIT!AU14</f>
        <v>0</v>
      </c>
    </row>
    <row r="11" spans="2:56" x14ac:dyDescent="0.25">
      <c r="B11" s="521" t="str">
        <f>EDIT!A15</f>
        <v>9A</v>
      </c>
      <c r="C11" s="522" t="str">
        <f>EDIT!B15</f>
        <v>Lucian</v>
      </c>
      <c r="D11" s="521" t="str">
        <f>EDIT!C15</f>
        <v>MS</v>
      </c>
      <c r="E11" s="515" t="str">
        <f>EDIT!D15</f>
        <v>CO</v>
      </c>
      <c r="F11" s="515" t="str">
        <f>EDIT!E15</f>
        <v>AC</v>
      </c>
      <c r="G11" s="515" t="str">
        <f>EDIT!F15</f>
        <v>EC</v>
      </c>
      <c r="H11" s="515">
        <f>EDIT!G15</f>
        <v>0</v>
      </c>
      <c r="I11" s="515" t="str">
        <f>EDIT!H15</f>
        <v>EN</v>
      </c>
      <c r="J11" s="515" t="str">
        <f>EDIT!I15</f>
        <v>MT</v>
      </c>
      <c r="K11" s="515" t="str">
        <f>EDIT!J15</f>
        <v>DH</v>
      </c>
      <c r="L11" s="522">
        <f>EDIT!K15</f>
        <v>0</v>
      </c>
      <c r="M11" s="521" t="str">
        <f>EDIT!L15</f>
        <v>AC</v>
      </c>
      <c r="N11" s="515" t="str">
        <f>EDIT!M15</f>
        <v>CO</v>
      </c>
      <c r="O11" s="515" t="str">
        <f>EDIT!N15</f>
        <v>MS</v>
      </c>
      <c r="P11" s="515" t="str">
        <f>EDIT!O15</f>
        <v>EC</v>
      </c>
      <c r="Q11" s="515">
        <f>EDIT!P15</f>
        <v>0</v>
      </c>
      <c r="R11" s="515" t="str">
        <f>EDIT!Q15</f>
        <v>MT</v>
      </c>
      <c r="S11" s="515" t="str">
        <f>EDIT!R15</f>
        <v>IS</v>
      </c>
      <c r="T11" s="515" t="str">
        <f>EDIT!S15</f>
        <v>EN</v>
      </c>
      <c r="U11" s="522">
        <f>EDIT!T15</f>
        <v>0</v>
      </c>
      <c r="V11" s="521" t="str">
        <f>EDIT!U15</f>
        <v>MS</v>
      </c>
      <c r="W11" s="515" t="str">
        <f>EDIT!V15</f>
        <v>CO</v>
      </c>
      <c r="X11" s="515" t="str">
        <f>EDIT!W15</f>
        <v>AC</v>
      </c>
      <c r="Y11" s="515" t="str">
        <f>EDIT!X15</f>
        <v>AC</v>
      </c>
      <c r="Z11" s="515">
        <f>EDIT!Y15</f>
        <v>0</v>
      </c>
      <c r="AA11" s="515" t="str">
        <f>EDIT!Z15</f>
        <v>MT</v>
      </c>
      <c r="AB11" s="515" t="str">
        <f>EDIT!AA15</f>
        <v>DH</v>
      </c>
      <c r="AC11" s="515" t="str">
        <f>EDIT!AB15</f>
        <v>LS</v>
      </c>
      <c r="AD11" s="522">
        <f>EDIT!AC15</f>
        <v>0</v>
      </c>
      <c r="AE11" s="521" t="str">
        <f>EDIT!AD15</f>
        <v>MS</v>
      </c>
      <c r="AF11" s="515" t="str">
        <f>EDIT!AE15</f>
        <v>CO</v>
      </c>
      <c r="AG11" s="515" t="str">
        <f>EDIT!AF15</f>
        <v>EC</v>
      </c>
      <c r="AH11" s="515" t="str">
        <f>EDIT!AG15</f>
        <v>IS</v>
      </c>
      <c r="AI11" s="515">
        <f>EDIT!AH15</f>
        <v>0</v>
      </c>
      <c r="AJ11" s="515" t="str">
        <f>EDIT!AI15</f>
        <v>MT</v>
      </c>
      <c r="AK11" s="515" t="str">
        <f>EDIT!AJ15</f>
        <v>EN</v>
      </c>
      <c r="AL11" s="515" t="str">
        <f>EDIT!AK15</f>
        <v>DH</v>
      </c>
      <c r="AM11" s="522">
        <f>EDIT!AL15</f>
        <v>0</v>
      </c>
      <c r="AN11" s="521" t="str">
        <f>EDIT!AM15</f>
        <v>AC</v>
      </c>
      <c r="AO11" s="515" t="str">
        <f>EDIT!AN15</f>
        <v>EC</v>
      </c>
      <c r="AP11" s="515" t="str">
        <f>EDIT!AO15</f>
        <v>CP</v>
      </c>
      <c r="AQ11" s="515" t="str">
        <f>EDIT!AP15</f>
        <v>IS</v>
      </c>
      <c r="AR11" s="515">
        <f>EDIT!AQ15</f>
        <v>0</v>
      </c>
      <c r="AS11" s="515" t="str">
        <f>EDIT!AR15</f>
        <v>DH</v>
      </c>
      <c r="AT11" s="515" t="str">
        <f>EDIT!AS15</f>
        <v>MT</v>
      </c>
      <c r="AU11" s="515" t="str">
        <f>EDIT!AT15</f>
        <v>EN</v>
      </c>
      <c r="AV11" s="522">
        <f>EDIT!AU15</f>
        <v>0</v>
      </c>
    </row>
    <row r="12" spans="2:56" ht="15.75" thickBot="1" x14ac:dyDescent="0.3">
      <c r="B12" s="523" t="str">
        <f>EDIT!A16</f>
        <v>10A</v>
      </c>
      <c r="C12" s="525" t="str">
        <f>EDIT!B16</f>
        <v>Ashraf</v>
      </c>
      <c r="D12" s="523" t="str">
        <f>EDIT!C16</f>
        <v>DH</v>
      </c>
      <c r="E12" s="524" t="str">
        <f>EDIT!D16</f>
        <v>IS</v>
      </c>
      <c r="F12" s="524" t="str">
        <f>EDIT!E16</f>
        <v>CO</v>
      </c>
      <c r="G12" s="524" t="str">
        <f>EDIT!F16</f>
        <v>MT</v>
      </c>
      <c r="H12" s="524">
        <f>EDIT!G16</f>
        <v>0</v>
      </c>
      <c r="I12" s="524" t="str">
        <f>EDIT!H16</f>
        <v>AC</v>
      </c>
      <c r="J12" s="524" t="str">
        <f>EDIT!I16</f>
        <v>EC</v>
      </c>
      <c r="K12" s="524" t="str">
        <f>EDIT!J16</f>
        <v>LS</v>
      </c>
      <c r="L12" s="525">
        <f>EDIT!K16</f>
        <v>0</v>
      </c>
      <c r="M12" s="523" t="str">
        <f>EDIT!L16</f>
        <v>EN</v>
      </c>
      <c r="N12" s="524" t="str">
        <f>EDIT!M16</f>
        <v>AC</v>
      </c>
      <c r="O12" s="524" t="str">
        <f>EDIT!N16</f>
        <v>CO</v>
      </c>
      <c r="P12" s="524" t="str">
        <f>EDIT!O16</f>
        <v>MT</v>
      </c>
      <c r="Q12" s="524">
        <f>EDIT!P16</f>
        <v>0</v>
      </c>
      <c r="R12" s="524" t="str">
        <f>EDIT!Q16</f>
        <v>DH</v>
      </c>
      <c r="S12" s="524" t="str">
        <f>EDIT!R16</f>
        <v>MS</v>
      </c>
      <c r="T12" s="524" t="str">
        <f>EDIT!S16</f>
        <v>IS</v>
      </c>
      <c r="U12" s="525">
        <f>EDIT!T16</f>
        <v>0</v>
      </c>
      <c r="V12" s="523" t="str">
        <f>EDIT!U16</f>
        <v>MT</v>
      </c>
      <c r="W12" s="524" t="str">
        <f>EDIT!V16</f>
        <v>MS</v>
      </c>
      <c r="X12" s="524" t="str">
        <f>EDIT!W16</f>
        <v>EN</v>
      </c>
      <c r="Y12" s="524" t="str">
        <f>EDIT!X16</f>
        <v>CO</v>
      </c>
      <c r="Z12" s="524">
        <f>EDIT!Y16</f>
        <v>0</v>
      </c>
      <c r="AA12" s="524" t="str">
        <f>EDIT!Z16</f>
        <v>EC</v>
      </c>
      <c r="AB12" s="524" t="str">
        <f>EDIT!AA16</f>
        <v>CP</v>
      </c>
      <c r="AC12" s="524" t="str">
        <f>EDIT!AB16</f>
        <v>IS</v>
      </c>
      <c r="AD12" s="525">
        <f>EDIT!AC16</f>
        <v>0</v>
      </c>
      <c r="AE12" s="523" t="str">
        <f>EDIT!AD16</f>
        <v>DH</v>
      </c>
      <c r="AF12" s="524" t="str">
        <f>EDIT!AE16</f>
        <v>MS</v>
      </c>
      <c r="AG12" s="524" t="str">
        <f>EDIT!AF16</f>
        <v>EN</v>
      </c>
      <c r="AH12" s="524" t="str">
        <f>EDIT!AG16</f>
        <v>AC</v>
      </c>
      <c r="AI12" s="524">
        <f>EDIT!AH16</f>
        <v>0</v>
      </c>
      <c r="AJ12" s="524" t="str">
        <f>EDIT!AI16</f>
        <v>IS</v>
      </c>
      <c r="AK12" s="524" t="str">
        <f>EDIT!AJ16</f>
        <v>MT</v>
      </c>
      <c r="AL12" s="524" t="str">
        <f>EDIT!AK16</f>
        <v>EC</v>
      </c>
      <c r="AM12" s="525">
        <f>EDIT!AL16</f>
        <v>0</v>
      </c>
      <c r="AN12" s="523" t="str">
        <f>EDIT!AM16</f>
        <v>MS</v>
      </c>
      <c r="AO12" s="524" t="str">
        <f>EDIT!AN16</f>
        <v>EN</v>
      </c>
      <c r="AP12" s="524" t="str">
        <f>EDIT!AO16</f>
        <v>AC</v>
      </c>
      <c r="AQ12" s="524" t="str">
        <f>EDIT!AP16</f>
        <v>CO</v>
      </c>
      <c r="AR12" s="524">
        <f>EDIT!AQ16</f>
        <v>0</v>
      </c>
      <c r="AS12" s="524" t="str">
        <f>EDIT!AR16</f>
        <v>EC</v>
      </c>
      <c r="AT12" s="524" t="str">
        <f>EDIT!AS16</f>
        <v>DH</v>
      </c>
      <c r="AU12" s="524" t="str">
        <f>EDIT!AT16</f>
        <v>MT</v>
      </c>
      <c r="AV12" s="525">
        <f>EDIT!AU16</f>
        <v>0</v>
      </c>
    </row>
    <row r="13" spans="2:56" x14ac:dyDescent="0.25">
      <c r="B13" s="518">
        <f>EDIT!A33</f>
        <v>1</v>
      </c>
      <c r="C13" s="520" t="str">
        <f>EDIT!B33</f>
        <v>Salma</v>
      </c>
      <c r="D13" s="536" t="str">
        <f>EDIT!C33</f>
        <v/>
      </c>
      <c r="E13" s="535" t="str">
        <f>EDIT!D33</f>
        <v/>
      </c>
      <c r="F13" s="535" t="str">
        <f>EDIT!E33</f>
        <v/>
      </c>
      <c r="G13" s="535" t="str">
        <f>EDIT!F33</f>
        <v>P1</v>
      </c>
      <c r="H13" s="535" t="str">
        <f>EDIT!G33</f>
        <v>P1</v>
      </c>
      <c r="I13" s="535" t="str">
        <f>EDIT!H33</f>
        <v>P1</v>
      </c>
      <c r="J13" s="535" t="str">
        <f>EDIT!I33</f>
        <v>P1</v>
      </c>
      <c r="K13" s="535" t="str">
        <f>EDIT!J33</f>
        <v>P1</v>
      </c>
      <c r="L13" s="537" t="str">
        <f>EDIT!K33</f>
        <v/>
      </c>
      <c r="M13" s="536" t="str">
        <f>EDIT!L33</f>
        <v/>
      </c>
      <c r="N13" s="535" t="str">
        <f>EDIT!M33</f>
        <v/>
      </c>
      <c r="O13" s="535" t="str">
        <f>EDIT!N33</f>
        <v/>
      </c>
      <c r="P13" s="535" t="str">
        <f>EDIT!O33</f>
        <v>P1</v>
      </c>
      <c r="Q13" s="535" t="str">
        <f>EDIT!P33</f>
        <v>P1</v>
      </c>
      <c r="R13" s="535" t="str">
        <f>EDIT!Q33</f>
        <v>P1</v>
      </c>
      <c r="S13" s="535" t="str">
        <f>EDIT!R33</f>
        <v>P1</v>
      </c>
      <c r="T13" s="535" t="str">
        <f>EDIT!S33</f>
        <v>P1</v>
      </c>
      <c r="U13" s="537" t="str">
        <f>EDIT!T33</f>
        <v/>
      </c>
      <c r="V13" s="536" t="str">
        <f>EDIT!U33</f>
        <v/>
      </c>
      <c r="W13" s="535" t="str">
        <f>EDIT!V33</f>
        <v/>
      </c>
      <c r="X13" s="535" t="str">
        <f>EDIT!W33</f>
        <v/>
      </c>
      <c r="Y13" s="535" t="str">
        <f>EDIT!X33</f>
        <v>P1</v>
      </c>
      <c r="Z13" s="535" t="str">
        <f>EDIT!Y33</f>
        <v>P1</v>
      </c>
      <c r="AA13" s="535" t="str">
        <f>EDIT!Z33</f>
        <v>P1</v>
      </c>
      <c r="AB13" s="535" t="str">
        <f>EDIT!AA33</f>
        <v>P1</v>
      </c>
      <c r="AC13" s="535" t="str">
        <f>EDIT!AB33</f>
        <v>P1</v>
      </c>
      <c r="AD13" s="537" t="str">
        <f>EDIT!AC33</f>
        <v/>
      </c>
      <c r="AE13" s="536" t="str">
        <f>EDIT!AD33</f>
        <v/>
      </c>
      <c r="AF13" s="535" t="str">
        <f>EDIT!AE33</f>
        <v/>
      </c>
      <c r="AG13" s="535" t="str">
        <f>EDIT!AF33</f>
        <v/>
      </c>
      <c r="AH13" s="535" t="str">
        <f>EDIT!AG33</f>
        <v>P1</v>
      </c>
      <c r="AI13" s="535" t="str">
        <f>EDIT!AH33</f>
        <v>P1</v>
      </c>
      <c r="AJ13" s="535" t="str">
        <f>EDIT!AI33</f>
        <v>P1</v>
      </c>
      <c r="AK13" s="535" t="str">
        <f>EDIT!AJ33</f>
        <v>P1</v>
      </c>
      <c r="AL13" s="535" t="str">
        <f>EDIT!AK33</f>
        <v>P1</v>
      </c>
      <c r="AM13" s="537" t="str">
        <f>EDIT!AL33</f>
        <v/>
      </c>
      <c r="AN13" s="536" t="str">
        <f>EDIT!AM33</f>
        <v/>
      </c>
      <c r="AO13" s="535" t="str">
        <f>EDIT!AN33</f>
        <v/>
      </c>
      <c r="AP13" s="535" t="str">
        <f>EDIT!AO33</f>
        <v/>
      </c>
      <c r="AQ13" s="535" t="str">
        <f>EDIT!AP33</f>
        <v>P1</v>
      </c>
      <c r="AR13" s="535" t="str">
        <f>EDIT!AQ33</f>
        <v>P1</v>
      </c>
      <c r="AS13" s="535" t="str">
        <f>EDIT!AR33</f>
        <v>P1</v>
      </c>
      <c r="AT13" s="535" t="str">
        <f>EDIT!AS33</f>
        <v>P1</v>
      </c>
      <c r="AU13" s="535" t="str">
        <f>EDIT!AT33</f>
        <v>P1</v>
      </c>
      <c r="AV13" s="537" t="str">
        <f>EDIT!AU33</f>
        <v/>
      </c>
      <c r="AZ13" s="514">
        <v>1</v>
      </c>
      <c r="BA13" s="514">
        <v>2</v>
      </c>
      <c r="BB13" s="514">
        <v>3</v>
      </c>
      <c r="BC13" s="514">
        <v>4</v>
      </c>
      <c r="BD13" s="514">
        <v>5</v>
      </c>
    </row>
    <row r="14" spans="2:56" hidden="1" x14ac:dyDescent="0.25">
      <c r="B14" s="521">
        <f>EDIT!A34</f>
        <v>2</v>
      </c>
      <c r="C14" s="522" t="str">
        <f>EDIT!B34</f>
        <v>Sheema</v>
      </c>
      <c r="D14" s="521" t="str">
        <f>EDIT!C34</f>
        <v/>
      </c>
      <c r="E14" s="515" t="str">
        <f>EDIT!D34</f>
        <v/>
      </c>
      <c r="F14" s="515" t="str">
        <f>EDIT!E34</f>
        <v/>
      </c>
      <c r="G14" s="515" t="str">
        <f>EDIT!F34</f>
        <v/>
      </c>
      <c r="H14" s="515" t="str">
        <f>EDIT!G34</f>
        <v/>
      </c>
      <c r="I14" s="515" t="str">
        <f>EDIT!H34</f>
        <v>P2</v>
      </c>
      <c r="J14" s="515" t="str">
        <f>EDIT!I34</f>
        <v>P2</v>
      </c>
      <c r="K14" s="515" t="str">
        <f>EDIT!J34</f>
        <v>1A</v>
      </c>
      <c r="L14" s="522" t="str">
        <f>EDIT!K34</f>
        <v/>
      </c>
      <c r="M14" s="521" t="str">
        <f>EDIT!L34</f>
        <v>1A</v>
      </c>
      <c r="N14" s="515" t="str">
        <f>EDIT!M34</f>
        <v/>
      </c>
      <c r="O14" s="515" t="str">
        <f>EDIT!N34</f>
        <v/>
      </c>
      <c r="P14" s="515" t="str">
        <f>EDIT!O34</f>
        <v/>
      </c>
      <c r="Q14" s="515" t="str">
        <f>EDIT!P34</f>
        <v/>
      </c>
      <c r="R14" s="515" t="str">
        <f>EDIT!Q34</f>
        <v>P2</v>
      </c>
      <c r="S14" s="515" t="str">
        <f>EDIT!R34</f>
        <v/>
      </c>
      <c r="T14" s="515" t="str">
        <f>EDIT!S34</f>
        <v>4A</v>
      </c>
      <c r="U14" s="522" t="str">
        <f>EDIT!T34</f>
        <v/>
      </c>
      <c r="V14" s="521" t="str">
        <f>EDIT!U34</f>
        <v>3A</v>
      </c>
      <c r="W14" s="515" t="str">
        <f>EDIT!V34</f>
        <v>1A</v>
      </c>
      <c r="X14" s="515" t="str">
        <f>EDIT!W34</f>
        <v/>
      </c>
      <c r="Y14" s="515" t="str">
        <f>EDIT!X34</f>
        <v/>
      </c>
      <c r="Z14" s="515" t="str">
        <f>EDIT!Y34</f>
        <v/>
      </c>
      <c r="AA14" s="515" t="str">
        <f>EDIT!Z34</f>
        <v>P2</v>
      </c>
      <c r="AB14" s="515" t="str">
        <f>EDIT!AA34</f>
        <v/>
      </c>
      <c r="AC14" s="515" t="str">
        <f>EDIT!AB34</f>
        <v>1A</v>
      </c>
      <c r="AD14" s="522" t="str">
        <f>EDIT!AC34</f>
        <v/>
      </c>
      <c r="AE14" s="521" t="str">
        <f>EDIT!AD34</f>
        <v/>
      </c>
      <c r="AF14" s="515" t="str">
        <f>EDIT!AE34</f>
        <v/>
      </c>
      <c r="AG14" s="515" t="str">
        <f>EDIT!AF34</f>
        <v>1A</v>
      </c>
      <c r="AH14" s="515" t="str">
        <f>EDIT!AG34</f>
        <v>3A</v>
      </c>
      <c r="AI14" s="515" t="str">
        <f>EDIT!AH34</f>
        <v/>
      </c>
      <c r="AJ14" s="515" t="str">
        <f>EDIT!AI34</f>
        <v>P2</v>
      </c>
      <c r="AK14" s="515" t="str">
        <f>EDIT!AJ34</f>
        <v>1A</v>
      </c>
      <c r="AL14" s="515" t="str">
        <f>EDIT!AK34</f>
        <v>P2</v>
      </c>
      <c r="AM14" s="522" t="str">
        <f>EDIT!AL34</f>
        <v/>
      </c>
      <c r="AN14" s="521" t="str">
        <f>EDIT!AM34</f>
        <v/>
      </c>
      <c r="AO14" s="515" t="str">
        <f>EDIT!AN34</f>
        <v/>
      </c>
      <c r="AP14" s="515" t="str">
        <f>EDIT!AO34</f>
        <v/>
      </c>
      <c r="AQ14" s="515" t="str">
        <f>EDIT!AP34</f>
        <v/>
      </c>
      <c r="AR14" s="515" t="str">
        <f>EDIT!AQ34</f>
        <v>P2</v>
      </c>
      <c r="AS14" s="515" t="str">
        <f>EDIT!AR34</f>
        <v>P2</v>
      </c>
      <c r="AT14" s="515" t="str">
        <f>EDIT!AS34</f>
        <v>4A</v>
      </c>
      <c r="AU14" s="515" t="str">
        <f>EDIT!AT34</f>
        <v>1A</v>
      </c>
      <c r="AV14" s="522" t="str">
        <f>EDIT!AU34</f>
        <v/>
      </c>
    </row>
    <row r="15" spans="2:56" hidden="1" x14ac:dyDescent="0.25">
      <c r="B15" s="521">
        <f>EDIT!A35</f>
        <v>3</v>
      </c>
      <c r="C15" s="522" t="str">
        <f>EDIT!B35</f>
        <v>Ummuhany</v>
      </c>
      <c r="D15" s="521" t="str">
        <f>EDIT!C35</f>
        <v>1A</v>
      </c>
      <c r="E15" s="515" t="str">
        <f>EDIT!D35</f>
        <v/>
      </c>
      <c r="F15" s="515" t="str">
        <f>EDIT!E35</f>
        <v/>
      </c>
      <c r="G15" s="515" t="str">
        <f>EDIT!F35</f>
        <v>5A</v>
      </c>
      <c r="H15" s="515" t="str">
        <f>EDIT!G35</f>
        <v/>
      </c>
      <c r="I15" s="515" t="str">
        <f>EDIT!H35</f>
        <v>2A</v>
      </c>
      <c r="J15" s="515" t="str">
        <f>EDIT!I35</f>
        <v/>
      </c>
      <c r="K15" s="515" t="str">
        <f>EDIT!J35</f>
        <v>3A</v>
      </c>
      <c r="L15" s="522" t="str">
        <f>EDIT!K35</f>
        <v/>
      </c>
      <c r="M15" s="521" t="str">
        <f>EDIT!L35</f>
        <v/>
      </c>
      <c r="N15" s="515" t="str">
        <f>EDIT!M35</f>
        <v/>
      </c>
      <c r="O15" s="515" t="str">
        <f>EDIT!N35</f>
        <v/>
      </c>
      <c r="P15" s="515" t="str">
        <f>EDIT!O35</f>
        <v>2A</v>
      </c>
      <c r="Q15" s="515" t="str">
        <f>EDIT!P35</f>
        <v>P2</v>
      </c>
      <c r="R15" s="515" t="str">
        <f>EDIT!Q35</f>
        <v/>
      </c>
      <c r="S15" s="515" t="str">
        <f>EDIT!R35</f>
        <v>4A</v>
      </c>
      <c r="T15" s="515" t="str">
        <f>EDIT!S35</f>
        <v>3A</v>
      </c>
      <c r="U15" s="522" t="str">
        <f>EDIT!T35</f>
        <v/>
      </c>
      <c r="V15" s="521" t="str">
        <f>EDIT!U35</f>
        <v>4A</v>
      </c>
      <c r="W15" s="515" t="str">
        <f>EDIT!V35</f>
        <v/>
      </c>
      <c r="X15" s="515" t="str">
        <f>EDIT!W35</f>
        <v>5A</v>
      </c>
      <c r="Y15" s="515" t="str">
        <f>EDIT!X35</f>
        <v>2A</v>
      </c>
      <c r="Z15" s="515" t="str">
        <f>EDIT!Y35</f>
        <v/>
      </c>
      <c r="AA15" s="515" t="str">
        <f>EDIT!Z35</f>
        <v/>
      </c>
      <c r="AB15" s="515" t="str">
        <f>EDIT!AA35</f>
        <v/>
      </c>
      <c r="AC15" s="515" t="str">
        <f>EDIT!AB35</f>
        <v/>
      </c>
      <c r="AD15" s="522" t="str">
        <f>EDIT!AC35</f>
        <v/>
      </c>
      <c r="AE15" s="521" t="str">
        <f>EDIT!AD35</f>
        <v>1A</v>
      </c>
      <c r="AF15" s="515" t="str">
        <f>EDIT!AE35</f>
        <v>4A</v>
      </c>
      <c r="AG15" s="515" t="str">
        <f>EDIT!AF35</f>
        <v>5A</v>
      </c>
      <c r="AH15" s="515" t="str">
        <f>EDIT!AG35</f>
        <v/>
      </c>
      <c r="AI15" s="515" t="str">
        <f>EDIT!AH35</f>
        <v/>
      </c>
      <c r="AJ15" s="515" t="str">
        <f>EDIT!AI35</f>
        <v/>
      </c>
      <c r="AK15" s="515" t="str">
        <f>EDIT!AJ35</f>
        <v/>
      </c>
      <c r="AL15" s="515" t="str">
        <f>EDIT!AK35</f>
        <v/>
      </c>
      <c r="AM15" s="522" t="str">
        <f>EDIT!AL35</f>
        <v/>
      </c>
      <c r="AN15" s="521" t="str">
        <f>EDIT!AM35</f>
        <v>3A</v>
      </c>
      <c r="AO15" s="515" t="str">
        <f>EDIT!AN35</f>
        <v/>
      </c>
      <c r="AP15" s="515" t="str">
        <f>EDIT!AO35</f>
        <v>4A</v>
      </c>
      <c r="AQ15" s="515" t="str">
        <f>EDIT!AP35</f>
        <v>P2</v>
      </c>
      <c r="AR15" s="515" t="str">
        <f>EDIT!AQ35</f>
        <v/>
      </c>
      <c r="AS15" s="515" t="str">
        <f>EDIT!AR35</f>
        <v/>
      </c>
      <c r="AT15" s="515" t="str">
        <f>EDIT!AS35</f>
        <v>1A</v>
      </c>
      <c r="AU15" s="515" t="str">
        <f>EDIT!AT35</f>
        <v/>
      </c>
      <c r="AV15" s="522" t="str">
        <f>EDIT!AU35</f>
        <v/>
      </c>
    </row>
    <row r="16" spans="2:56" hidden="1" x14ac:dyDescent="0.25">
      <c r="B16" s="521">
        <f>EDIT!A36</f>
        <v>4</v>
      </c>
      <c r="C16" s="522" t="str">
        <f>EDIT!B36</f>
        <v>Ziyadha</v>
      </c>
      <c r="D16" s="521" t="str">
        <f>EDIT!C36</f>
        <v>5A</v>
      </c>
      <c r="E16" s="515" t="str">
        <f>EDIT!D36</f>
        <v>5A</v>
      </c>
      <c r="F16" s="515" t="str">
        <f>EDIT!E36</f>
        <v/>
      </c>
      <c r="G16" s="515" t="str">
        <f>EDIT!F36</f>
        <v>1A</v>
      </c>
      <c r="H16" s="515" t="str">
        <f>EDIT!G36</f>
        <v/>
      </c>
      <c r="I16" s="515" t="str">
        <f>EDIT!H36</f>
        <v/>
      </c>
      <c r="J16" s="515" t="str">
        <f>EDIT!I36</f>
        <v>1A</v>
      </c>
      <c r="K16" s="515" t="str">
        <f>EDIT!J36</f>
        <v/>
      </c>
      <c r="L16" s="522" t="str">
        <f>EDIT!K36</f>
        <v/>
      </c>
      <c r="M16" s="521" t="str">
        <f>EDIT!L36</f>
        <v>5A</v>
      </c>
      <c r="N16" s="515" t="str">
        <f>EDIT!M36</f>
        <v/>
      </c>
      <c r="O16" s="515" t="str">
        <f>EDIT!N36</f>
        <v/>
      </c>
      <c r="P16" s="515" t="str">
        <f>EDIT!O36</f>
        <v/>
      </c>
      <c r="Q16" s="515" t="str">
        <f>EDIT!P36</f>
        <v/>
      </c>
      <c r="R16" s="515" t="str">
        <f>EDIT!Q36</f>
        <v>1A</v>
      </c>
      <c r="S16" s="515" t="str">
        <f>EDIT!R36</f>
        <v>1A</v>
      </c>
      <c r="T16" s="515" t="str">
        <f>EDIT!S36</f>
        <v/>
      </c>
      <c r="U16" s="522" t="str">
        <f>EDIT!T36</f>
        <v/>
      </c>
      <c r="V16" s="521" t="str">
        <f>EDIT!U36</f>
        <v>1A</v>
      </c>
      <c r="W16" s="515" t="str">
        <f>EDIT!V36</f>
        <v/>
      </c>
      <c r="X16" s="515" t="str">
        <f>EDIT!W36</f>
        <v/>
      </c>
      <c r="Y16" s="515" t="str">
        <f>EDIT!X36</f>
        <v>5A</v>
      </c>
      <c r="Z16" s="515" t="str">
        <f>EDIT!Y36</f>
        <v/>
      </c>
      <c r="AA16" s="515" t="str">
        <f>EDIT!Z36</f>
        <v/>
      </c>
      <c r="AB16" s="515" t="str">
        <f>EDIT!AA36</f>
        <v>1A</v>
      </c>
      <c r="AC16" s="515" t="str">
        <f>EDIT!AB36</f>
        <v/>
      </c>
      <c r="AD16" s="522" t="str">
        <f>EDIT!AC36</f>
        <v/>
      </c>
      <c r="AE16" s="521" t="str">
        <f>EDIT!AD36</f>
        <v>5A</v>
      </c>
      <c r="AF16" s="515" t="str">
        <f>EDIT!AE36</f>
        <v/>
      </c>
      <c r="AG16" s="515" t="str">
        <f>EDIT!AF36</f>
        <v/>
      </c>
      <c r="AH16" s="515" t="str">
        <f>EDIT!AG36</f>
        <v>1A</v>
      </c>
      <c r="AI16" s="515" t="str">
        <f>EDIT!AH36</f>
        <v/>
      </c>
      <c r="AJ16" s="515" t="str">
        <f>EDIT!AI36</f>
        <v/>
      </c>
      <c r="AK16" s="515" t="str">
        <f>EDIT!AJ36</f>
        <v>5A</v>
      </c>
      <c r="AL16" s="515" t="str">
        <f>EDIT!AK36</f>
        <v>1A</v>
      </c>
      <c r="AM16" s="522" t="str">
        <f>EDIT!AL36</f>
        <v/>
      </c>
      <c r="AN16" s="521" t="str">
        <f>EDIT!AM36</f>
        <v/>
      </c>
      <c r="AO16" s="515" t="str">
        <f>EDIT!AN36</f>
        <v/>
      </c>
      <c r="AP16" s="515" t="str">
        <f>EDIT!AO36</f>
        <v>1A</v>
      </c>
      <c r="AQ16" s="515" t="str">
        <f>EDIT!AP36</f>
        <v>1A</v>
      </c>
      <c r="AR16" s="515" t="str">
        <f>EDIT!AQ36</f>
        <v/>
      </c>
      <c r="AS16" s="515" t="str">
        <f>EDIT!AR36</f>
        <v/>
      </c>
      <c r="AT16" s="515" t="str">
        <f>EDIT!AS36</f>
        <v/>
      </c>
      <c r="AU16" s="515" t="str">
        <f>EDIT!AT36</f>
        <v/>
      </c>
      <c r="AV16" s="522" t="str">
        <f>EDIT!AU36</f>
        <v/>
      </c>
    </row>
    <row r="17" spans="2:48" hidden="1" x14ac:dyDescent="0.25">
      <c r="B17" s="521">
        <f>EDIT!A37</f>
        <v>5</v>
      </c>
      <c r="C17" s="522" t="str">
        <f>EDIT!B37</f>
        <v xml:space="preserve">Razeena </v>
      </c>
      <c r="D17" s="521" t="str">
        <f>EDIT!C37</f>
        <v/>
      </c>
      <c r="E17" s="515" t="str">
        <f>EDIT!D37</f>
        <v/>
      </c>
      <c r="F17" s="515" t="str">
        <f>EDIT!E37</f>
        <v>3A</v>
      </c>
      <c r="G17" s="515" t="str">
        <f>EDIT!F37</f>
        <v>2A</v>
      </c>
      <c r="H17" s="515" t="str">
        <f>EDIT!G37</f>
        <v/>
      </c>
      <c r="I17" s="515" t="str">
        <f>EDIT!H37</f>
        <v>4A</v>
      </c>
      <c r="J17" s="515" t="str">
        <f>EDIT!I37</f>
        <v/>
      </c>
      <c r="K17" s="515" t="str">
        <f>EDIT!J37</f>
        <v/>
      </c>
      <c r="L17" s="522" t="str">
        <f>EDIT!K37</f>
        <v/>
      </c>
      <c r="M17" s="521" t="str">
        <f>EDIT!L37</f>
        <v/>
      </c>
      <c r="N17" s="515" t="str">
        <f>EDIT!M37</f>
        <v>3A</v>
      </c>
      <c r="O17" s="515" t="str">
        <f>EDIT!N37</f>
        <v/>
      </c>
      <c r="P17" s="515" t="str">
        <f>EDIT!O37</f>
        <v>4A</v>
      </c>
      <c r="Q17" s="515" t="str">
        <f>EDIT!P37</f>
        <v/>
      </c>
      <c r="R17" s="515" t="str">
        <f>EDIT!Q37</f>
        <v/>
      </c>
      <c r="S17" s="515" t="str">
        <f>EDIT!R37</f>
        <v>2A</v>
      </c>
      <c r="T17" s="515" t="str">
        <f>EDIT!S37</f>
        <v>P2</v>
      </c>
      <c r="U17" s="522" t="str">
        <f>EDIT!T37</f>
        <v/>
      </c>
      <c r="V17" s="521" t="str">
        <f>EDIT!U37</f>
        <v>2A</v>
      </c>
      <c r="W17" s="515" t="str">
        <f>EDIT!V37</f>
        <v>4A</v>
      </c>
      <c r="X17" s="515" t="str">
        <f>EDIT!W37</f>
        <v>3A</v>
      </c>
      <c r="Y17" s="515" t="str">
        <f>EDIT!X37</f>
        <v/>
      </c>
      <c r="Z17" s="515" t="str">
        <f>EDIT!Y37</f>
        <v/>
      </c>
      <c r="AA17" s="515" t="str">
        <f>EDIT!Z37</f>
        <v/>
      </c>
      <c r="AB17" s="515" t="str">
        <f>EDIT!AA37</f>
        <v/>
      </c>
      <c r="AC17" s="515" t="str">
        <f>EDIT!AB37</f>
        <v>P2</v>
      </c>
      <c r="AD17" s="522" t="str">
        <f>EDIT!AC37</f>
        <v/>
      </c>
      <c r="AE17" s="521" t="str">
        <f>EDIT!AD37</f>
        <v/>
      </c>
      <c r="AF17" s="515" t="str">
        <f>EDIT!AE37</f>
        <v/>
      </c>
      <c r="AG17" s="515" t="str">
        <f>EDIT!AF37</f>
        <v>3A</v>
      </c>
      <c r="AH17" s="515" t="str">
        <f>EDIT!AG37</f>
        <v>2A</v>
      </c>
      <c r="AI17" s="515" t="str">
        <f>EDIT!AH37</f>
        <v>P2</v>
      </c>
      <c r="AJ17" s="515" t="str">
        <f>EDIT!AI37</f>
        <v/>
      </c>
      <c r="AK17" s="515" t="str">
        <f>EDIT!AJ37</f>
        <v/>
      </c>
      <c r="AL17" s="515" t="str">
        <f>EDIT!AK37</f>
        <v>4A</v>
      </c>
      <c r="AM17" s="522" t="str">
        <f>EDIT!AL37</f>
        <v/>
      </c>
      <c r="AN17" s="521" t="str">
        <f>EDIT!AM37</f>
        <v>4A</v>
      </c>
      <c r="AO17" s="515" t="str">
        <f>EDIT!AN37</f>
        <v/>
      </c>
      <c r="AP17" s="515" t="str">
        <f>EDIT!AO37</f>
        <v>3A</v>
      </c>
      <c r="AQ17" s="515" t="str">
        <f>EDIT!AP37</f>
        <v>2A</v>
      </c>
      <c r="AR17" s="515" t="str">
        <f>EDIT!AQ37</f>
        <v/>
      </c>
      <c r="AS17" s="515" t="str">
        <f>EDIT!AR37</f>
        <v/>
      </c>
      <c r="AT17" s="515" t="str">
        <f>EDIT!AS37</f>
        <v/>
      </c>
      <c r="AU17" s="515" t="str">
        <f>EDIT!AT37</f>
        <v/>
      </c>
      <c r="AV17" s="522" t="str">
        <f>EDIT!AU37</f>
        <v/>
      </c>
    </row>
    <row r="18" spans="2:48" hidden="1" x14ac:dyDescent="0.25">
      <c r="B18" s="521">
        <f>EDIT!A38</f>
        <v>6</v>
      </c>
      <c r="C18" s="522" t="str">
        <f>EDIT!B38</f>
        <v>Zunaira</v>
      </c>
      <c r="D18" s="521" t="str">
        <f>EDIT!C38</f>
        <v>3A</v>
      </c>
      <c r="E18" s="515" t="str">
        <f>EDIT!D38</f>
        <v>3A</v>
      </c>
      <c r="F18" s="515" t="str">
        <f>EDIT!E38</f>
        <v>1A</v>
      </c>
      <c r="G18" s="515" t="str">
        <f>EDIT!F38</f>
        <v/>
      </c>
      <c r="H18" s="515" t="str">
        <f>EDIT!G38</f>
        <v/>
      </c>
      <c r="I18" s="515" t="str">
        <f>EDIT!H38</f>
        <v/>
      </c>
      <c r="J18" s="515" t="str">
        <f>EDIT!I38</f>
        <v>4A</v>
      </c>
      <c r="K18" s="515" t="str">
        <f>EDIT!J38</f>
        <v/>
      </c>
      <c r="L18" s="522" t="str">
        <f>EDIT!K38</f>
        <v/>
      </c>
      <c r="M18" s="521" t="str">
        <f>EDIT!L38</f>
        <v/>
      </c>
      <c r="N18" s="515" t="str">
        <f>EDIT!M38</f>
        <v>4A</v>
      </c>
      <c r="O18" s="515" t="str">
        <f>EDIT!N38</f>
        <v>1A</v>
      </c>
      <c r="P18" s="515" t="str">
        <f>EDIT!O38</f>
        <v/>
      </c>
      <c r="Q18" s="515" t="str">
        <f>EDIT!P38</f>
        <v/>
      </c>
      <c r="R18" s="515" t="str">
        <f>EDIT!Q38</f>
        <v/>
      </c>
      <c r="S18" s="515" t="str">
        <f>EDIT!R38</f>
        <v>3A</v>
      </c>
      <c r="T18" s="515" t="str">
        <f>EDIT!S38</f>
        <v/>
      </c>
      <c r="U18" s="522" t="str">
        <f>EDIT!T38</f>
        <v/>
      </c>
      <c r="V18" s="521" t="str">
        <f>EDIT!U38</f>
        <v/>
      </c>
      <c r="W18" s="515" t="str">
        <f>EDIT!V38</f>
        <v>3A</v>
      </c>
      <c r="X18" s="515" t="str">
        <f>EDIT!W38</f>
        <v>1A</v>
      </c>
      <c r="Y18" s="515" t="str">
        <f>EDIT!X38</f>
        <v/>
      </c>
      <c r="Z18" s="515" t="str">
        <f>EDIT!Y38</f>
        <v/>
      </c>
      <c r="AA18" s="515" t="str">
        <f>EDIT!Z38</f>
        <v/>
      </c>
      <c r="AB18" s="515" t="str">
        <f>EDIT!AA38</f>
        <v>4A</v>
      </c>
      <c r="AC18" s="515" t="str">
        <f>EDIT!AB38</f>
        <v/>
      </c>
      <c r="AD18" s="522" t="str">
        <f>EDIT!AC38</f>
        <v/>
      </c>
      <c r="AE18" s="521" t="str">
        <f>EDIT!AD38</f>
        <v/>
      </c>
      <c r="AF18" s="515" t="str">
        <f>EDIT!AE38</f>
        <v/>
      </c>
      <c r="AG18" s="515" t="str">
        <f>EDIT!AF38</f>
        <v/>
      </c>
      <c r="AH18" s="515" t="str">
        <f>EDIT!AG38</f>
        <v>4A</v>
      </c>
      <c r="AI18" s="515" t="str">
        <f>EDIT!AH38</f>
        <v/>
      </c>
      <c r="AJ18" s="515" t="str">
        <f>EDIT!AI38</f>
        <v>1A</v>
      </c>
      <c r="AK18" s="515" t="str">
        <f>EDIT!AJ38</f>
        <v/>
      </c>
      <c r="AL18" s="515" t="str">
        <f>EDIT!AK38</f>
        <v>3A</v>
      </c>
      <c r="AM18" s="522" t="str">
        <f>EDIT!AL38</f>
        <v/>
      </c>
      <c r="AN18" s="521" t="str">
        <f>EDIT!AM38</f>
        <v>1A</v>
      </c>
      <c r="AO18" s="515" t="str">
        <f>EDIT!AN38</f>
        <v>1A</v>
      </c>
      <c r="AP18" s="515" t="str">
        <f>EDIT!AO38</f>
        <v/>
      </c>
      <c r="AQ18" s="515" t="str">
        <f>EDIT!AP38</f>
        <v/>
      </c>
      <c r="AR18" s="515" t="str">
        <f>EDIT!AQ38</f>
        <v/>
      </c>
      <c r="AS18" s="515" t="str">
        <f>EDIT!AR38</f>
        <v>3A</v>
      </c>
      <c r="AT18" s="515" t="str">
        <f>EDIT!AS38</f>
        <v/>
      </c>
      <c r="AU18" s="515" t="str">
        <f>EDIT!AT38</f>
        <v>4A</v>
      </c>
      <c r="AV18" s="522" t="str">
        <f>EDIT!AU38</f>
        <v/>
      </c>
    </row>
    <row r="19" spans="2:48" hidden="1" x14ac:dyDescent="0.25">
      <c r="B19" s="521">
        <f>EDIT!A39</f>
        <v>7</v>
      </c>
      <c r="C19" s="522" t="str">
        <f>EDIT!B39</f>
        <v>Maurifa</v>
      </c>
      <c r="D19" s="521" t="str">
        <f>EDIT!C39</f>
        <v/>
      </c>
      <c r="E19" s="515" t="str">
        <f>EDIT!D39</f>
        <v/>
      </c>
      <c r="F19" s="515" t="str">
        <f>EDIT!E39</f>
        <v/>
      </c>
      <c r="G19" s="515" t="str">
        <f>EDIT!F39</f>
        <v>P2</v>
      </c>
      <c r="H19" s="515" t="str">
        <f>EDIT!G39</f>
        <v/>
      </c>
      <c r="I19" s="515" t="str">
        <f>EDIT!H39</f>
        <v>3A</v>
      </c>
      <c r="J19" s="515" t="str">
        <f>EDIT!I39</f>
        <v>3A</v>
      </c>
      <c r="K19" s="515" t="str">
        <f>EDIT!J39</f>
        <v>P2</v>
      </c>
      <c r="L19" s="522" t="str">
        <f>EDIT!K39</f>
        <v/>
      </c>
      <c r="M19" s="521" t="str">
        <f>EDIT!L39</f>
        <v/>
      </c>
      <c r="N19" s="515" t="str">
        <f>EDIT!M39</f>
        <v/>
      </c>
      <c r="O19" s="515" t="str">
        <f>EDIT!N39</f>
        <v>3A</v>
      </c>
      <c r="P19" s="515" t="str">
        <f>EDIT!O39</f>
        <v>3A</v>
      </c>
      <c r="Q19" s="515" t="str">
        <f>EDIT!P39</f>
        <v/>
      </c>
      <c r="R19" s="515" t="str">
        <f>EDIT!Q39</f>
        <v/>
      </c>
      <c r="S19" s="515" t="str">
        <f>EDIT!R39</f>
        <v/>
      </c>
      <c r="T19" s="515" t="str">
        <f>EDIT!S39</f>
        <v/>
      </c>
      <c r="U19" s="522" t="str">
        <f>EDIT!T39</f>
        <v/>
      </c>
      <c r="V19" s="521" t="str">
        <f>EDIT!U39</f>
        <v/>
      </c>
      <c r="W19" s="515" t="str">
        <f>EDIT!V39</f>
        <v/>
      </c>
      <c r="X19" s="515" t="str">
        <f>EDIT!W39</f>
        <v/>
      </c>
      <c r="Y19" s="515" t="str">
        <f>EDIT!X39</f>
        <v>3A</v>
      </c>
      <c r="Z19" s="515" t="str">
        <f>EDIT!Y39</f>
        <v>P2</v>
      </c>
      <c r="AA19" s="515" t="str">
        <f>EDIT!Z39</f>
        <v>4A</v>
      </c>
      <c r="AB19" s="515" t="str">
        <f>EDIT!AA39</f>
        <v>3A</v>
      </c>
      <c r="AC19" s="515" t="str">
        <f>EDIT!AB39</f>
        <v/>
      </c>
      <c r="AD19" s="522" t="str">
        <f>EDIT!AC39</f>
        <v/>
      </c>
      <c r="AE19" s="521" t="str">
        <f>EDIT!AD39</f>
        <v/>
      </c>
      <c r="AF19" s="515" t="str">
        <f>EDIT!AE39</f>
        <v>3A</v>
      </c>
      <c r="AG19" s="515" t="str">
        <f>EDIT!AF39</f>
        <v/>
      </c>
      <c r="AH19" s="515" t="str">
        <f>EDIT!AG39</f>
        <v/>
      </c>
      <c r="AI19" s="515" t="str">
        <f>EDIT!AH39</f>
        <v/>
      </c>
      <c r="AJ19" s="515" t="str">
        <f>EDIT!AI39</f>
        <v>3A</v>
      </c>
      <c r="AK19" s="515" t="str">
        <f>EDIT!AJ39</f>
        <v/>
      </c>
      <c r="AL19" s="515" t="str">
        <f>EDIT!AK39</f>
        <v/>
      </c>
      <c r="AM19" s="522" t="str">
        <f>EDIT!AL39</f>
        <v/>
      </c>
      <c r="AN19" s="521" t="str">
        <f>EDIT!AM39</f>
        <v/>
      </c>
      <c r="AO19" s="515" t="str">
        <f>EDIT!AN39</f>
        <v>3A</v>
      </c>
      <c r="AP19" s="515" t="str">
        <f>EDIT!AO39</f>
        <v/>
      </c>
      <c r="AQ19" s="515" t="str">
        <f>EDIT!AP39</f>
        <v>3A</v>
      </c>
      <c r="AR19" s="515" t="str">
        <f>EDIT!AQ39</f>
        <v/>
      </c>
      <c r="AS19" s="515" t="str">
        <f>EDIT!AR39</f>
        <v>4A</v>
      </c>
      <c r="AT19" s="515" t="str">
        <f>EDIT!AS39</f>
        <v>P2</v>
      </c>
      <c r="AU19" s="515" t="str">
        <f>EDIT!AT39</f>
        <v>P2</v>
      </c>
      <c r="AV19" s="522" t="str">
        <f>EDIT!AU39</f>
        <v/>
      </c>
    </row>
    <row r="20" spans="2:48" hidden="1" x14ac:dyDescent="0.25">
      <c r="B20" s="521">
        <f>EDIT!A40</f>
        <v>8</v>
      </c>
      <c r="C20" s="522" t="str">
        <f>EDIT!B40</f>
        <v>Anand A</v>
      </c>
      <c r="D20" s="521" t="str">
        <f>EDIT!C40</f>
        <v>6A</v>
      </c>
      <c r="E20" s="515" t="str">
        <f>EDIT!D40</f>
        <v/>
      </c>
      <c r="F20" s="515" t="str">
        <f>EDIT!E40</f>
        <v>8A</v>
      </c>
      <c r="G20" s="515" t="str">
        <f>EDIT!F40</f>
        <v/>
      </c>
      <c r="H20" s="515" t="str">
        <f>EDIT!G40</f>
        <v/>
      </c>
      <c r="I20" s="515" t="str">
        <f>EDIT!H40</f>
        <v/>
      </c>
      <c r="J20" s="515" t="str">
        <f>EDIT!I40</f>
        <v>7A</v>
      </c>
      <c r="K20" s="515" t="str">
        <f>EDIT!J40</f>
        <v>2A</v>
      </c>
      <c r="L20" s="522" t="str">
        <f>EDIT!K40</f>
        <v/>
      </c>
      <c r="M20" s="521" t="str">
        <f>EDIT!L40</f>
        <v>2A</v>
      </c>
      <c r="N20" s="515" t="str">
        <f>EDIT!M40</f>
        <v>8A</v>
      </c>
      <c r="O20" s="515" t="str">
        <f>EDIT!N40</f>
        <v/>
      </c>
      <c r="P20" s="515" t="str">
        <f>EDIT!O40</f>
        <v/>
      </c>
      <c r="Q20" s="515" t="str">
        <f>EDIT!P40</f>
        <v/>
      </c>
      <c r="R20" s="515" t="str">
        <f>EDIT!Q40</f>
        <v>6A</v>
      </c>
      <c r="S20" s="515" t="str">
        <f>EDIT!R40</f>
        <v/>
      </c>
      <c r="T20" s="515" t="str">
        <f>EDIT!S40</f>
        <v>7A</v>
      </c>
      <c r="U20" s="522" t="str">
        <f>EDIT!T40</f>
        <v/>
      </c>
      <c r="V20" s="521" t="str">
        <f>EDIT!U40</f>
        <v>6A</v>
      </c>
      <c r="W20" s="515" t="str">
        <f>EDIT!V40</f>
        <v>2A</v>
      </c>
      <c r="X20" s="515" t="str">
        <f>EDIT!W40</f>
        <v>7A</v>
      </c>
      <c r="Y20" s="515" t="str">
        <f>EDIT!X40</f>
        <v>8A</v>
      </c>
      <c r="Z20" s="515" t="str">
        <f>EDIT!Y40</f>
        <v/>
      </c>
      <c r="AA20" s="515" t="str">
        <f>EDIT!Z40</f>
        <v/>
      </c>
      <c r="AB20" s="515" t="str">
        <f>EDIT!AA40</f>
        <v/>
      </c>
      <c r="AC20" s="515" t="str">
        <f>EDIT!AB40</f>
        <v/>
      </c>
      <c r="AD20" s="522" t="str">
        <f>EDIT!AC40</f>
        <v/>
      </c>
      <c r="AE20" s="521" t="str">
        <f>EDIT!AD40</f>
        <v>6A</v>
      </c>
      <c r="AF20" s="515" t="str">
        <f>EDIT!AE40</f>
        <v>8A</v>
      </c>
      <c r="AG20" s="515" t="str">
        <f>EDIT!AF40</f>
        <v>2A</v>
      </c>
      <c r="AH20" s="515" t="str">
        <f>EDIT!AG40</f>
        <v/>
      </c>
      <c r="AI20" s="515" t="str">
        <f>EDIT!AH40</f>
        <v/>
      </c>
      <c r="AJ20" s="515" t="str">
        <f>EDIT!AI40</f>
        <v/>
      </c>
      <c r="AK20" s="515" t="str">
        <f>EDIT!AJ40</f>
        <v>2A</v>
      </c>
      <c r="AL20" s="515" t="str">
        <f>EDIT!AK40</f>
        <v>7A</v>
      </c>
      <c r="AM20" s="522" t="str">
        <f>EDIT!AL40</f>
        <v/>
      </c>
      <c r="AN20" s="521" t="str">
        <f>EDIT!AM40</f>
        <v>6A</v>
      </c>
      <c r="AO20" s="515" t="str">
        <f>EDIT!AN40</f>
        <v/>
      </c>
      <c r="AP20" s="515" t="str">
        <f>EDIT!AO40</f>
        <v/>
      </c>
      <c r="AQ20" s="515" t="str">
        <f>EDIT!AP40</f>
        <v/>
      </c>
      <c r="AR20" s="515" t="str">
        <f>EDIT!AQ40</f>
        <v/>
      </c>
      <c r="AS20" s="515" t="str">
        <f>EDIT!AR40</f>
        <v/>
      </c>
      <c r="AT20" s="515" t="str">
        <f>EDIT!AS40</f>
        <v>7A</v>
      </c>
      <c r="AU20" s="515" t="str">
        <f>EDIT!AT40</f>
        <v/>
      </c>
      <c r="AV20" s="522" t="str">
        <f>EDIT!AU40</f>
        <v/>
      </c>
    </row>
    <row r="21" spans="2:48" hidden="1" x14ac:dyDescent="0.25">
      <c r="B21" s="521">
        <f>EDIT!A41</f>
        <v>9</v>
      </c>
      <c r="C21" s="522" t="str">
        <f>EDIT!B41</f>
        <v>Shuhaidha</v>
      </c>
      <c r="D21" s="521" t="str">
        <f>EDIT!C41</f>
        <v>7A</v>
      </c>
      <c r="E21" s="515" t="str">
        <f>EDIT!D41</f>
        <v>6A</v>
      </c>
      <c r="F21" s="515" t="str">
        <f>EDIT!E41</f>
        <v/>
      </c>
      <c r="G21" s="515" t="str">
        <f>EDIT!F41</f>
        <v/>
      </c>
      <c r="H21" s="515" t="str">
        <f>EDIT!G41</f>
        <v/>
      </c>
      <c r="I21" s="515" t="str">
        <f>EDIT!H41</f>
        <v>8A</v>
      </c>
      <c r="J21" s="515" t="str">
        <f>EDIT!I41</f>
        <v/>
      </c>
      <c r="K21" s="515" t="str">
        <f>EDIT!J41</f>
        <v>5A</v>
      </c>
      <c r="L21" s="522" t="str">
        <f>EDIT!K41</f>
        <v/>
      </c>
      <c r="M21" s="521" t="str">
        <f>EDIT!L41</f>
        <v>7A</v>
      </c>
      <c r="N21" s="515" t="str">
        <f>EDIT!M41</f>
        <v>6A</v>
      </c>
      <c r="O21" s="515" t="str">
        <f>EDIT!N41</f>
        <v/>
      </c>
      <c r="P21" s="515" t="str">
        <f>EDIT!O41</f>
        <v/>
      </c>
      <c r="Q21" s="515" t="str">
        <f>EDIT!P41</f>
        <v/>
      </c>
      <c r="R21" s="515" t="str">
        <f>EDIT!Q41</f>
        <v>5A</v>
      </c>
      <c r="S21" s="515" t="str">
        <f>EDIT!R41</f>
        <v>8A</v>
      </c>
      <c r="T21" s="515" t="str">
        <f>EDIT!S41</f>
        <v/>
      </c>
      <c r="U21" s="522" t="str">
        <f>EDIT!T41</f>
        <v/>
      </c>
      <c r="V21" s="521" t="str">
        <f>EDIT!U41</f>
        <v>7A</v>
      </c>
      <c r="W21" s="515" t="str">
        <f>EDIT!V41</f>
        <v>6A</v>
      </c>
      <c r="X21" s="515" t="str">
        <f>EDIT!W41</f>
        <v/>
      </c>
      <c r="Y21" s="515" t="str">
        <f>EDIT!X41</f>
        <v/>
      </c>
      <c r="Z21" s="515" t="str">
        <f>EDIT!Y41</f>
        <v/>
      </c>
      <c r="AA21" s="515" t="str">
        <f>EDIT!Z41</f>
        <v/>
      </c>
      <c r="AB21" s="515" t="str">
        <f>EDIT!AA41</f>
        <v/>
      </c>
      <c r="AC21" s="515" t="str">
        <f>EDIT!AB41</f>
        <v>5A</v>
      </c>
      <c r="AD21" s="522" t="str">
        <f>EDIT!AC41</f>
        <v/>
      </c>
      <c r="AE21" s="521" t="str">
        <f>EDIT!AD41</f>
        <v>7A</v>
      </c>
      <c r="AF21" s="515" t="str">
        <f>EDIT!AE41</f>
        <v>6A</v>
      </c>
      <c r="AG21" s="515" t="str">
        <f>EDIT!AF41</f>
        <v/>
      </c>
      <c r="AH21" s="515" t="str">
        <f>EDIT!AG41</f>
        <v/>
      </c>
      <c r="AI21" s="515" t="str">
        <f>EDIT!AH41</f>
        <v/>
      </c>
      <c r="AJ21" s="515" t="str">
        <f>EDIT!AI41</f>
        <v>5A</v>
      </c>
      <c r="AK21" s="515" t="str">
        <f>EDIT!AJ41</f>
        <v>8A</v>
      </c>
      <c r="AL21" s="515" t="str">
        <f>EDIT!AK41</f>
        <v/>
      </c>
      <c r="AM21" s="522" t="str">
        <f>EDIT!AL41</f>
        <v/>
      </c>
      <c r="AN21" s="521" t="str">
        <f>EDIT!AM41</f>
        <v>7A</v>
      </c>
      <c r="AO21" s="515" t="str">
        <f>EDIT!AN41</f>
        <v>6A</v>
      </c>
      <c r="AP21" s="515" t="str">
        <f>EDIT!AO41</f>
        <v/>
      </c>
      <c r="AQ21" s="515" t="str">
        <f>EDIT!AP41</f>
        <v>5A</v>
      </c>
      <c r="AR21" s="515" t="str">
        <f>EDIT!AQ41</f>
        <v/>
      </c>
      <c r="AS21" s="515" t="str">
        <f>EDIT!AR41</f>
        <v>8A</v>
      </c>
      <c r="AT21" s="515" t="str">
        <f>EDIT!AS41</f>
        <v/>
      </c>
      <c r="AU21" s="515" t="str">
        <f>EDIT!AT41</f>
        <v/>
      </c>
      <c r="AV21" s="522" t="str">
        <f>EDIT!AU41</f>
        <v/>
      </c>
    </row>
    <row r="22" spans="2:48" hidden="1" x14ac:dyDescent="0.25">
      <c r="B22" s="521">
        <f>EDIT!A42</f>
        <v>10</v>
      </c>
      <c r="C22" s="522" t="str">
        <f>EDIT!B42</f>
        <v>Ageel</v>
      </c>
      <c r="D22" s="521" t="str">
        <f>EDIT!C42</f>
        <v>8A</v>
      </c>
      <c r="E22" s="515" t="str">
        <f>EDIT!D42</f>
        <v>9A</v>
      </c>
      <c r="F22" s="515" t="str">
        <f>EDIT!E42</f>
        <v>10A</v>
      </c>
      <c r="G22" s="515" t="str">
        <f>EDIT!F42</f>
        <v/>
      </c>
      <c r="H22" s="515" t="str">
        <f>EDIT!G42</f>
        <v/>
      </c>
      <c r="I22" s="515" t="str">
        <f>EDIT!H42</f>
        <v/>
      </c>
      <c r="J22" s="515" t="str">
        <f>EDIT!I42</f>
        <v/>
      </c>
      <c r="K22" s="515" t="str">
        <f>EDIT!J42</f>
        <v/>
      </c>
      <c r="L22" s="522" t="str">
        <f>EDIT!K42</f>
        <v/>
      </c>
      <c r="M22" s="521" t="str">
        <f>EDIT!L42</f>
        <v/>
      </c>
      <c r="N22" s="515" t="str">
        <f>EDIT!M42</f>
        <v>9A</v>
      </c>
      <c r="O22" s="515" t="str">
        <f>EDIT!N42</f>
        <v>10A</v>
      </c>
      <c r="P22" s="515" t="str">
        <f>EDIT!O42</f>
        <v>8A</v>
      </c>
      <c r="Q22" s="515" t="str">
        <f>EDIT!P42</f>
        <v/>
      </c>
      <c r="R22" s="515" t="str">
        <f>EDIT!Q42</f>
        <v>7A</v>
      </c>
      <c r="S22" s="515" t="str">
        <f>EDIT!R42</f>
        <v/>
      </c>
      <c r="T22" s="515" t="str">
        <f>EDIT!S42</f>
        <v/>
      </c>
      <c r="U22" s="522" t="str">
        <f>EDIT!T42</f>
        <v/>
      </c>
      <c r="V22" s="521" t="str">
        <f>EDIT!U42</f>
        <v>8A</v>
      </c>
      <c r="W22" s="515" t="str">
        <f>EDIT!V42</f>
        <v>9A</v>
      </c>
      <c r="X22" s="515" t="str">
        <f>EDIT!W42</f>
        <v/>
      </c>
      <c r="Y22" s="515" t="str">
        <f>EDIT!X42</f>
        <v>10A</v>
      </c>
      <c r="Z22" s="515" t="str">
        <f>EDIT!Y42</f>
        <v/>
      </c>
      <c r="AA22" s="515" t="str">
        <f>EDIT!Z42</f>
        <v/>
      </c>
      <c r="AB22" s="515" t="str">
        <f>EDIT!AA42</f>
        <v>10A</v>
      </c>
      <c r="AC22" s="515" t="str">
        <f>EDIT!AB42</f>
        <v/>
      </c>
      <c r="AD22" s="522" t="str">
        <f>EDIT!AC42</f>
        <v/>
      </c>
      <c r="AE22" s="521" t="str">
        <f>EDIT!AD42</f>
        <v>8A</v>
      </c>
      <c r="AF22" s="515" t="str">
        <f>EDIT!AE42</f>
        <v>9A</v>
      </c>
      <c r="AG22" s="515" t="str">
        <f>EDIT!AF42</f>
        <v>BTC</v>
      </c>
      <c r="AH22" s="515" t="str">
        <f>EDIT!AG42</f>
        <v/>
      </c>
      <c r="AI22" s="515" t="str">
        <f>EDIT!AH42</f>
        <v/>
      </c>
      <c r="AJ22" s="515" t="str">
        <f>EDIT!AI42</f>
        <v/>
      </c>
      <c r="AK22" s="515" t="str">
        <f>EDIT!AJ42</f>
        <v/>
      </c>
      <c r="AL22" s="515" t="str">
        <f>EDIT!AK42</f>
        <v/>
      </c>
      <c r="AM22" s="522" t="str">
        <f>EDIT!AL42</f>
        <v/>
      </c>
      <c r="AN22" s="521" t="str">
        <f>EDIT!AM42</f>
        <v>8A</v>
      </c>
      <c r="AO22" s="515" t="str">
        <f>EDIT!AN42</f>
        <v>BTC</v>
      </c>
      <c r="AP22" s="515" t="str">
        <f>EDIT!AO42</f>
        <v>9A</v>
      </c>
      <c r="AQ22" s="515" t="str">
        <f>EDIT!AP42</f>
        <v>10A</v>
      </c>
      <c r="AR22" s="515" t="str">
        <f>EDIT!AQ42</f>
        <v/>
      </c>
      <c r="AS22" s="515" t="str">
        <f>EDIT!AR42</f>
        <v>6A</v>
      </c>
      <c r="AT22" s="515" t="str">
        <f>EDIT!AS42</f>
        <v/>
      </c>
      <c r="AU22" s="515" t="str">
        <f>EDIT!AT42</f>
        <v/>
      </c>
      <c r="AV22" s="522" t="str">
        <f>EDIT!AU42</f>
        <v/>
      </c>
    </row>
    <row r="23" spans="2:48" hidden="1" x14ac:dyDescent="0.25">
      <c r="B23" s="521">
        <f>EDIT!A43</f>
        <v>11</v>
      </c>
      <c r="C23" s="522" t="str">
        <f>EDIT!B43</f>
        <v>Lucian</v>
      </c>
      <c r="D23" s="521" t="str">
        <f>EDIT!C43</f>
        <v>9A</v>
      </c>
      <c r="E23" s="515" t="str">
        <f>EDIT!D43</f>
        <v/>
      </c>
      <c r="F23" s="515" t="str">
        <f>EDIT!E43</f>
        <v/>
      </c>
      <c r="G23" s="515" t="str">
        <f>EDIT!F43</f>
        <v/>
      </c>
      <c r="H23" s="515" t="str">
        <f>EDIT!G43</f>
        <v/>
      </c>
      <c r="I23" s="515" t="str">
        <f>EDIT!H43</f>
        <v/>
      </c>
      <c r="J23" s="515" t="str">
        <f>EDIT!I43</f>
        <v>5A</v>
      </c>
      <c r="K23" s="515" t="str">
        <f>EDIT!J43</f>
        <v/>
      </c>
      <c r="L23" s="522" t="str">
        <f>EDIT!K43</f>
        <v/>
      </c>
      <c r="M23" s="521" t="str">
        <f>EDIT!L43</f>
        <v>8A</v>
      </c>
      <c r="N23" s="515" t="str">
        <f>EDIT!M43</f>
        <v>5A</v>
      </c>
      <c r="O23" s="515" t="str">
        <f>EDIT!N43</f>
        <v>9A</v>
      </c>
      <c r="P23" s="515" t="str">
        <f>EDIT!O43</f>
        <v/>
      </c>
      <c r="Q23" s="515" t="str">
        <f>EDIT!P43</f>
        <v/>
      </c>
      <c r="R23" s="515" t="str">
        <f>EDIT!Q43</f>
        <v/>
      </c>
      <c r="S23" s="515" t="str">
        <f>EDIT!R43</f>
        <v>10A</v>
      </c>
      <c r="T23" s="515" t="str">
        <f>EDIT!S43</f>
        <v/>
      </c>
      <c r="U23" s="522" t="str">
        <f>EDIT!T43</f>
        <v/>
      </c>
      <c r="V23" s="521" t="str">
        <f>EDIT!U43</f>
        <v>9A</v>
      </c>
      <c r="W23" s="515" t="str">
        <f>EDIT!V43</f>
        <v>10A</v>
      </c>
      <c r="X23" s="515" t="str">
        <f>EDIT!W43</f>
        <v>8A</v>
      </c>
      <c r="Y23" s="515" t="str">
        <f>EDIT!X43</f>
        <v/>
      </c>
      <c r="Z23" s="515" t="str">
        <f>EDIT!Y43</f>
        <v/>
      </c>
      <c r="AA23" s="515" t="str">
        <f>EDIT!Z43</f>
        <v/>
      </c>
      <c r="AB23" s="515" t="str">
        <f>EDIT!AA43</f>
        <v>5A</v>
      </c>
      <c r="AC23" s="515" t="str">
        <f>EDIT!AB43</f>
        <v/>
      </c>
      <c r="AD23" s="522" t="str">
        <f>EDIT!AC43</f>
        <v/>
      </c>
      <c r="AE23" s="521" t="str">
        <f>EDIT!AD43</f>
        <v>9A</v>
      </c>
      <c r="AF23" s="515" t="str">
        <f>EDIT!AE43</f>
        <v>10A</v>
      </c>
      <c r="AG23" s="515" t="str">
        <f>EDIT!AF43</f>
        <v>8A</v>
      </c>
      <c r="AH23" s="515" t="str">
        <f>EDIT!AG43</f>
        <v>5A</v>
      </c>
      <c r="AI23" s="515" t="str">
        <f>EDIT!AH43</f>
        <v/>
      </c>
      <c r="AJ23" s="515" t="str">
        <f>EDIT!AI43</f>
        <v/>
      </c>
      <c r="AK23" s="515" t="str">
        <f>EDIT!AJ43</f>
        <v/>
      </c>
      <c r="AL23" s="515" t="str">
        <f>EDIT!AK43</f>
        <v/>
      </c>
      <c r="AM23" s="522" t="str">
        <f>EDIT!AL43</f>
        <v/>
      </c>
      <c r="AN23" s="521" t="str">
        <f>EDIT!AM43</f>
        <v>10A</v>
      </c>
      <c r="AO23" s="515" t="str">
        <f>EDIT!AN43</f>
        <v/>
      </c>
      <c r="AP23" s="515" t="str">
        <f>EDIT!AO43</f>
        <v>8A</v>
      </c>
      <c r="AQ23" s="515" t="str">
        <f>EDIT!AP43</f>
        <v/>
      </c>
      <c r="AR23" s="515" t="str">
        <f>EDIT!AQ43</f>
        <v/>
      </c>
      <c r="AS23" s="515" t="str">
        <f>EDIT!AR43</f>
        <v/>
      </c>
      <c r="AT23" s="515" t="str">
        <f>EDIT!AS43</f>
        <v/>
      </c>
      <c r="AU23" s="515" t="str">
        <f>EDIT!AT43</f>
        <v>5A</v>
      </c>
      <c r="AV23" s="522" t="str">
        <f>EDIT!AU43</f>
        <v/>
      </c>
    </row>
    <row r="24" spans="2:48" hidden="1" x14ac:dyDescent="0.25">
      <c r="B24" s="521">
        <f>EDIT!A44</f>
        <v>12</v>
      </c>
      <c r="C24" s="522" t="str">
        <f>EDIT!B44</f>
        <v>Ashraf</v>
      </c>
      <c r="D24" s="521" t="str">
        <f>EDIT!C44</f>
        <v>10A</v>
      </c>
      <c r="E24" s="515" t="str">
        <f>EDIT!D44</f>
        <v/>
      </c>
      <c r="F24" s="515" t="str">
        <f>EDIT!E44</f>
        <v/>
      </c>
      <c r="G24" s="515" t="str">
        <f>EDIT!F44</f>
        <v>7A</v>
      </c>
      <c r="H24" s="515" t="str">
        <f>EDIT!G44</f>
        <v/>
      </c>
      <c r="I24" s="515" t="str">
        <f>EDIT!H44</f>
        <v/>
      </c>
      <c r="J24" s="515" t="str">
        <f>EDIT!I44</f>
        <v>8A</v>
      </c>
      <c r="K24" s="515" t="str">
        <f>EDIT!J44</f>
        <v>9A</v>
      </c>
      <c r="L24" s="522" t="str">
        <f>EDIT!K44</f>
        <v/>
      </c>
      <c r="M24" s="521" t="str">
        <f>EDIT!L44</f>
        <v/>
      </c>
      <c r="N24" s="515" t="str">
        <f>EDIT!M44</f>
        <v/>
      </c>
      <c r="O24" s="515" t="str">
        <f>EDIT!N44</f>
        <v/>
      </c>
      <c r="P24" s="515" t="str">
        <f>EDIT!O44</f>
        <v>7A</v>
      </c>
      <c r="Q24" s="515" t="str">
        <f>EDIT!P44</f>
        <v/>
      </c>
      <c r="R24" s="515" t="str">
        <f>EDIT!Q44</f>
        <v>10A</v>
      </c>
      <c r="S24" s="515" t="str">
        <f>EDIT!R44</f>
        <v/>
      </c>
      <c r="T24" s="515" t="str">
        <f>EDIT!S44</f>
        <v/>
      </c>
      <c r="U24" s="522" t="str">
        <f>EDIT!T44</f>
        <v/>
      </c>
      <c r="V24" s="521" t="str">
        <f>EDIT!U44</f>
        <v/>
      </c>
      <c r="W24" s="515" t="str">
        <f>EDIT!V44</f>
        <v/>
      </c>
      <c r="X24" s="515" t="str">
        <f>EDIT!W44</f>
        <v/>
      </c>
      <c r="Y24" s="515" t="str">
        <f>EDIT!X44</f>
        <v/>
      </c>
      <c r="Z24" s="515" t="str">
        <f>EDIT!Y44</f>
        <v/>
      </c>
      <c r="AA24" s="515" t="str">
        <f>EDIT!Z44</f>
        <v>8A</v>
      </c>
      <c r="AB24" s="515" t="str">
        <f>EDIT!AA44</f>
        <v>9A</v>
      </c>
      <c r="AC24" s="515" t="str">
        <f>EDIT!AB44</f>
        <v/>
      </c>
      <c r="AD24" s="522" t="str">
        <f>EDIT!AC44</f>
        <v/>
      </c>
      <c r="AE24" s="521" t="str">
        <f>EDIT!AD44</f>
        <v>10A</v>
      </c>
      <c r="AF24" s="515" t="str">
        <f>EDIT!AE44</f>
        <v/>
      </c>
      <c r="AG24" s="515" t="str">
        <f>EDIT!AF44</f>
        <v>7A</v>
      </c>
      <c r="AH24" s="515" t="str">
        <f>EDIT!AG44</f>
        <v>8A</v>
      </c>
      <c r="AI24" s="515" t="str">
        <f>EDIT!AH44</f>
        <v/>
      </c>
      <c r="AJ24" s="515" t="str">
        <f>EDIT!AI44</f>
        <v/>
      </c>
      <c r="AK24" s="515" t="str">
        <f>EDIT!AJ44</f>
        <v/>
      </c>
      <c r="AL24" s="515" t="str">
        <f>EDIT!AK44</f>
        <v>9A</v>
      </c>
      <c r="AM24" s="522" t="str">
        <f>EDIT!AL44</f>
        <v/>
      </c>
      <c r="AN24" s="521" t="str">
        <f>EDIT!AM44</f>
        <v/>
      </c>
      <c r="AO24" s="515" t="str">
        <f>EDIT!AN44</f>
        <v/>
      </c>
      <c r="AP24" s="515" t="str">
        <f>EDIT!AO44</f>
        <v>7A</v>
      </c>
      <c r="AQ24" s="515" t="str">
        <f>EDIT!AP44</f>
        <v/>
      </c>
      <c r="AR24" s="515" t="str">
        <f>EDIT!AQ44</f>
        <v/>
      </c>
      <c r="AS24" s="515" t="str">
        <f>EDIT!AR44</f>
        <v>9A</v>
      </c>
      <c r="AT24" s="515" t="str">
        <f>EDIT!AS44</f>
        <v>10A</v>
      </c>
      <c r="AU24" s="515" t="str">
        <f>EDIT!AT44</f>
        <v>8A</v>
      </c>
      <c r="AV24" s="522" t="str">
        <f>EDIT!AU44</f>
        <v/>
      </c>
    </row>
    <row r="25" spans="2:48" hidden="1" x14ac:dyDescent="0.25">
      <c r="B25" s="521">
        <f>EDIT!A45</f>
        <v>13</v>
      </c>
      <c r="C25" s="522" t="str">
        <f>EDIT!B45</f>
        <v>Cilji</v>
      </c>
      <c r="D25" s="521" t="str">
        <f>EDIT!C45</f>
        <v/>
      </c>
      <c r="E25" s="515" t="str">
        <f>EDIT!D45</f>
        <v>7A</v>
      </c>
      <c r="F25" s="515" t="str">
        <f>EDIT!E45</f>
        <v/>
      </c>
      <c r="G25" s="515" t="str">
        <f>EDIT!F45</f>
        <v>10A</v>
      </c>
      <c r="H25" s="515" t="str">
        <f>EDIT!G45</f>
        <v/>
      </c>
      <c r="I25" s="515" t="str">
        <f>EDIT!H45</f>
        <v/>
      </c>
      <c r="J25" s="515" t="str">
        <f>EDIT!I45</f>
        <v>9A</v>
      </c>
      <c r="K25" s="515" t="str">
        <f>EDIT!J45</f>
        <v>8A</v>
      </c>
      <c r="L25" s="522" t="str">
        <f>EDIT!K45</f>
        <v/>
      </c>
      <c r="M25" s="521" t="str">
        <f>EDIT!L45</f>
        <v/>
      </c>
      <c r="N25" s="515" t="str">
        <f>EDIT!M45</f>
        <v/>
      </c>
      <c r="O25" s="515" t="str">
        <f>EDIT!N45</f>
        <v/>
      </c>
      <c r="P25" s="515" t="str">
        <f>EDIT!O45</f>
        <v>10A</v>
      </c>
      <c r="Q25" s="515" t="str">
        <f>EDIT!P45</f>
        <v/>
      </c>
      <c r="R25" s="515" t="str">
        <f>EDIT!Q45</f>
        <v>9A</v>
      </c>
      <c r="S25" s="515" t="str">
        <f>EDIT!R45</f>
        <v>7A</v>
      </c>
      <c r="T25" s="515" t="str">
        <f>EDIT!S45</f>
        <v>8A</v>
      </c>
      <c r="U25" s="522" t="str">
        <f>EDIT!T45</f>
        <v/>
      </c>
      <c r="V25" s="521" t="str">
        <f>EDIT!U45</f>
        <v>10A</v>
      </c>
      <c r="W25" s="515" t="str">
        <f>EDIT!V45</f>
        <v/>
      </c>
      <c r="X25" s="515" t="str">
        <f>EDIT!W45</f>
        <v/>
      </c>
      <c r="Y25" s="515" t="str">
        <f>EDIT!X45</f>
        <v>7A</v>
      </c>
      <c r="Z25" s="515" t="str">
        <f>EDIT!Y45</f>
        <v/>
      </c>
      <c r="AA25" s="515" t="str">
        <f>EDIT!Z45</f>
        <v>9A</v>
      </c>
      <c r="AB25" s="515" t="str">
        <f>EDIT!AA45</f>
        <v/>
      </c>
      <c r="AC25" s="515" t="str">
        <f>EDIT!AB45</f>
        <v>8A</v>
      </c>
      <c r="AD25" s="522" t="str">
        <f>EDIT!AC45</f>
        <v/>
      </c>
      <c r="AE25" s="521" t="str">
        <f>EDIT!AD45</f>
        <v/>
      </c>
      <c r="AF25" s="515" t="str">
        <f>EDIT!AE45</f>
        <v/>
      </c>
      <c r="AG25" s="515" t="str">
        <f>EDIT!AF45</f>
        <v/>
      </c>
      <c r="AH25" s="515" t="str">
        <f>EDIT!AG45</f>
        <v>7A</v>
      </c>
      <c r="AI25" s="515" t="str">
        <f>EDIT!AH45</f>
        <v/>
      </c>
      <c r="AJ25" s="515" t="str">
        <f>EDIT!AI45</f>
        <v>9A</v>
      </c>
      <c r="AK25" s="515" t="str">
        <f>EDIT!AJ45</f>
        <v>10A</v>
      </c>
      <c r="AL25" s="515" t="str">
        <f>EDIT!AK45</f>
        <v>8A</v>
      </c>
      <c r="AM25" s="522" t="str">
        <f>EDIT!AL45</f>
        <v/>
      </c>
      <c r="AN25" s="521" t="str">
        <f>EDIT!AM45</f>
        <v/>
      </c>
      <c r="AO25" s="515" t="str">
        <f>EDIT!AN45</f>
        <v>7A</v>
      </c>
      <c r="AP25" s="515" t="str">
        <f>EDIT!AO45</f>
        <v/>
      </c>
      <c r="AQ25" s="515" t="str">
        <f>EDIT!AP45</f>
        <v>8A</v>
      </c>
      <c r="AR25" s="515" t="str">
        <f>EDIT!AQ45</f>
        <v/>
      </c>
      <c r="AS25" s="515" t="str">
        <f>EDIT!AR45</f>
        <v/>
      </c>
      <c r="AT25" s="515" t="str">
        <f>EDIT!AS45</f>
        <v>9A</v>
      </c>
      <c r="AU25" s="515" t="str">
        <f>EDIT!AT45</f>
        <v>10A</v>
      </c>
      <c r="AV25" s="522" t="str">
        <f>EDIT!AU45</f>
        <v/>
      </c>
    </row>
    <row r="26" spans="2:48" hidden="1" x14ac:dyDescent="0.25">
      <c r="B26" s="521">
        <f>EDIT!A46</f>
        <v>14</v>
      </c>
      <c r="C26" s="522" t="str">
        <f>EDIT!B46</f>
        <v>Ali</v>
      </c>
      <c r="D26" s="521" t="str">
        <f>EDIT!C46</f>
        <v/>
      </c>
      <c r="E26" s="515" t="str">
        <f>EDIT!D46</f>
        <v/>
      </c>
      <c r="F26" s="515" t="str">
        <f>EDIT!E46</f>
        <v>6A</v>
      </c>
      <c r="G26" s="515" t="str">
        <f>EDIT!F46</f>
        <v/>
      </c>
      <c r="H26" s="515" t="str">
        <f>EDIT!G46</f>
        <v/>
      </c>
      <c r="I26" s="515" t="str">
        <f>EDIT!H46</f>
        <v>5A</v>
      </c>
      <c r="J26" s="515" t="str">
        <f>EDIT!I46</f>
        <v>6A</v>
      </c>
      <c r="K26" s="515" t="str">
        <f>EDIT!J46</f>
        <v/>
      </c>
      <c r="L26" s="522" t="str">
        <f>EDIT!K46</f>
        <v/>
      </c>
      <c r="M26" s="521" t="str">
        <f>EDIT!L46</f>
        <v>6A</v>
      </c>
      <c r="N26" s="515" t="str">
        <f>EDIT!M46</f>
        <v/>
      </c>
      <c r="O26" s="515" t="str">
        <f>EDIT!N46</f>
        <v>6A</v>
      </c>
      <c r="P26" s="515" t="str">
        <f>EDIT!O46</f>
        <v>5A</v>
      </c>
      <c r="Q26" s="515" t="str">
        <f>EDIT!P46</f>
        <v/>
      </c>
      <c r="R26" s="515" t="str">
        <f>EDIT!Q46</f>
        <v/>
      </c>
      <c r="S26" s="515" t="str">
        <f>EDIT!R46</f>
        <v/>
      </c>
      <c r="T26" s="515" t="str">
        <f>EDIT!S46</f>
        <v>5A</v>
      </c>
      <c r="U26" s="522" t="str">
        <f>EDIT!T46</f>
        <v/>
      </c>
      <c r="V26" s="521" t="str">
        <f>EDIT!U46</f>
        <v/>
      </c>
      <c r="W26" s="515" t="str">
        <f>EDIT!V46</f>
        <v>5A</v>
      </c>
      <c r="X26" s="515" t="str">
        <f>EDIT!W46</f>
        <v/>
      </c>
      <c r="Y26" s="515" t="str">
        <f>EDIT!X46</f>
        <v>6A</v>
      </c>
      <c r="Z26" s="515" t="str">
        <f>EDIT!Y46</f>
        <v/>
      </c>
      <c r="AA26" s="515" t="str">
        <f>EDIT!Z46</f>
        <v/>
      </c>
      <c r="AB26" s="515" t="str">
        <f>EDIT!AA46</f>
        <v>6A</v>
      </c>
      <c r="AC26" s="515" t="str">
        <f>EDIT!AB46</f>
        <v>2A</v>
      </c>
      <c r="AD26" s="522" t="str">
        <f>EDIT!AC46</f>
        <v/>
      </c>
      <c r="AE26" s="521" t="str">
        <f>EDIT!AD46</f>
        <v/>
      </c>
      <c r="AF26" s="515" t="str">
        <f>EDIT!AE46</f>
        <v/>
      </c>
      <c r="AG26" s="515" t="str">
        <f>EDIT!AF46</f>
        <v/>
      </c>
      <c r="AH26" s="515" t="str">
        <f>EDIT!AG46</f>
        <v/>
      </c>
      <c r="AI26" s="515" t="str">
        <f>EDIT!AH46</f>
        <v/>
      </c>
      <c r="AJ26" s="515" t="str">
        <f>EDIT!AI46</f>
        <v/>
      </c>
      <c r="AK26" s="515" t="str">
        <f>EDIT!AJ46</f>
        <v>6A</v>
      </c>
      <c r="AL26" s="515" t="str">
        <f>EDIT!AK46</f>
        <v>5A</v>
      </c>
      <c r="AM26" s="522" t="str">
        <f>EDIT!AL46</f>
        <v/>
      </c>
      <c r="AN26" s="521" t="str">
        <f>EDIT!AM46</f>
        <v>5A</v>
      </c>
      <c r="AO26" s="515" t="str">
        <f>EDIT!AN46</f>
        <v/>
      </c>
      <c r="AP26" s="515" t="str">
        <f>EDIT!AO46</f>
        <v>6A</v>
      </c>
      <c r="AQ26" s="515" t="str">
        <f>EDIT!AP46</f>
        <v>6A</v>
      </c>
      <c r="AR26" s="515" t="str">
        <f>EDIT!AQ46</f>
        <v/>
      </c>
      <c r="AS26" s="515" t="str">
        <f>EDIT!AR46</f>
        <v/>
      </c>
      <c r="AT26" s="515" t="str">
        <f>EDIT!AS46</f>
        <v>5A</v>
      </c>
      <c r="AU26" s="515" t="str">
        <f>EDIT!AT46</f>
        <v>2A</v>
      </c>
      <c r="AV26" s="522" t="str">
        <f>EDIT!AU46</f>
        <v/>
      </c>
    </row>
    <row r="27" spans="2:48" hidden="1" x14ac:dyDescent="0.25">
      <c r="B27" s="521">
        <f>EDIT!A47</f>
        <v>15</v>
      </c>
      <c r="C27" s="522" t="str">
        <f>EDIT!B47</f>
        <v>Sajith PG</v>
      </c>
      <c r="D27" s="521" t="str">
        <f>EDIT!C47</f>
        <v/>
      </c>
      <c r="E27" s="515" t="str">
        <f>EDIT!D47</f>
        <v/>
      </c>
      <c r="F27" s="515" t="str">
        <f>EDIT!E47</f>
        <v>7A</v>
      </c>
      <c r="G27" s="515" t="str">
        <f>EDIT!F47</f>
        <v>8A</v>
      </c>
      <c r="H27" s="515" t="str">
        <f>EDIT!G47</f>
        <v/>
      </c>
      <c r="I27" s="515" t="str">
        <f>EDIT!H47</f>
        <v>9A</v>
      </c>
      <c r="J27" s="515" t="str">
        <f>EDIT!I47</f>
        <v/>
      </c>
      <c r="K27" s="515" t="str">
        <f>EDIT!J47</f>
        <v>10A</v>
      </c>
      <c r="L27" s="522" t="str">
        <f>EDIT!K47</f>
        <v/>
      </c>
      <c r="M27" s="521" t="str">
        <f>EDIT!L47</f>
        <v>10A</v>
      </c>
      <c r="N27" s="515" t="str">
        <f>EDIT!M47</f>
        <v/>
      </c>
      <c r="O27" s="515" t="str">
        <f>EDIT!N47</f>
        <v>7A</v>
      </c>
      <c r="P27" s="515" t="str">
        <f>EDIT!O47</f>
        <v/>
      </c>
      <c r="Q27" s="515" t="str">
        <f>EDIT!P47</f>
        <v/>
      </c>
      <c r="R27" s="515" t="str">
        <f>EDIT!Q47</f>
        <v>8A</v>
      </c>
      <c r="S27" s="515" t="str">
        <f>EDIT!R47</f>
        <v/>
      </c>
      <c r="T27" s="515" t="str">
        <f>EDIT!S47</f>
        <v>9A</v>
      </c>
      <c r="U27" s="522" t="str">
        <f>EDIT!T47</f>
        <v/>
      </c>
      <c r="V27" s="521" t="str">
        <f>EDIT!U47</f>
        <v/>
      </c>
      <c r="W27" s="515" t="str">
        <f>EDIT!V47</f>
        <v/>
      </c>
      <c r="X27" s="515" t="str">
        <f>EDIT!W47</f>
        <v>10A</v>
      </c>
      <c r="Y27" s="515" t="str">
        <f>EDIT!X47</f>
        <v/>
      </c>
      <c r="Z27" s="515" t="str">
        <f>EDIT!Y47</f>
        <v/>
      </c>
      <c r="AA27" s="515" t="str">
        <f>EDIT!Z47</f>
        <v>7A</v>
      </c>
      <c r="AB27" s="515" t="str">
        <f>EDIT!AA47</f>
        <v>8A</v>
      </c>
      <c r="AC27" s="515" t="str">
        <f>EDIT!AB47</f>
        <v>9A</v>
      </c>
      <c r="AD27" s="522" t="str">
        <f>EDIT!AC47</f>
        <v/>
      </c>
      <c r="AE27" s="521" t="str">
        <f>EDIT!AD47</f>
        <v/>
      </c>
      <c r="AF27" s="515" t="str">
        <f>EDIT!AE47</f>
        <v>7A</v>
      </c>
      <c r="AG27" s="515" t="str">
        <f>EDIT!AF47</f>
        <v>10A</v>
      </c>
      <c r="AH27" s="515" t="str">
        <f>EDIT!AG47</f>
        <v/>
      </c>
      <c r="AI27" s="515" t="str">
        <f>EDIT!AH47</f>
        <v/>
      </c>
      <c r="AJ27" s="515" t="str">
        <f>EDIT!AI47</f>
        <v>8A</v>
      </c>
      <c r="AK27" s="515" t="str">
        <f>EDIT!AJ47</f>
        <v>9A</v>
      </c>
      <c r="AL27" s="515" t="str">
        <f>EDIT!AK47</f>
        <v/>
      </c>
      <c r="AM27" s="522" t="str">
        <f>EDIT!AL47</f>
        <v/>
      </c>
      <c r="AN27" s="521" t="str">
        <f>EDIT!AM47</f>
        <v/>
      </c>
      <c r="AO27" s="515" t="str">
        <f>EDIT!AN47</f>
        <v>10A</v>
      </c>
      <c r="AP27" s="515" t="str">
        <f>EDIT!AO47</f>
        <v/>
      </c>
      <c r="AQ27" s="515" t="str">
        <f>EDIT!AP47</f>
        <v/>
      </c>
      <c r="AR27" s="515" t="str">
        <f>EDIT!AQ47</f>
        <v/>
      </c>
      <c r="AS27" s="515" t="str">
        <f>EDIT!AR47</f>
        <v>7A</v>
      </c>
      <c r="AT27" s="515" t="str">
        <f>EDIT!AS47</f>
        <v>8A</v>
      </c>
      <c r="AU27" s="515" t="str">
        <f>EDIT!AT47</f>
        <v>9A</v>
      </c>
      <c r="AV27" s="522" t="str">
        <f>EDIT!AU47</f>
        <v/>
      </c>
    </row>
    <row r="28" spans="2:48" hidden="1" x14ac:dyDescent="0.25">
      <c r="B28" s="521">
        <f>EDIT!A48</f>
        <v>16</v>
      </c>
      <c r="C28" s="522" t="str">
        <f>EDIT!B48</f>
        <v>Nizna</v>
      </c>
      <c r="D28" s="521" t="str">
        <f>EDIT!C48</f>
        <v/>
      </c>
      <c r="E28" s="515" t="str">
        <f>EDIT!D48</f>
        <v>8A</v>
      </c>
      <c r="F28" s="515" t="str">
        <f>EDIT!E48</f>
        <v>9A</v>
      </c>
      <c r="G28" s="515" t="str">
        <f>EDIT!F48</f>
        <v/>
      </c>
      <c r="H28" s="515" t="str">
        <f>EDIT!G48</f>
        <v/>
      </c>
      <c r="I28" s="515" t="str">
        <f>EDIT!H48</f>
        <v>10A</v>
      </c>
      <c r="J28" s="515" t="str">
        <f>EDIT!I48</f>
        <v/>
      </c>
      <c r="K28" s="515" t="str">
        <f>EDIT!J48</f>
        <v/>
      </c>
      <c r="L28" s="522" t="str">
        <f>EDIT!K48</f>
        <v/>
      </c>
      <c r="M28" s="521" t="str">
        <f>EDIT!L48</f>
        <v>9A</v>
      </c>
      <c r="N28" s="515" t="str">
        <f>EDIT!M48</f>
        <v>10A</v>
      </c>
      <c r="O28" s="515" t="str">
        <f>EDIT!N48</f>
        <v>8A</v>
      </c>
      <c r="P28" s="515" t="str">
        <f>EDIT!O48</f>
        <v/>
      </c>
      <c r="Q28" s="515" t="str">
        <f>EDIT!P48</f>
        <v/>
      </c>
      <c r="R28" s="515" t="str">
        <f>EDIT!Q48</f>
        <v/>
      </c>
      <c r="S28" s="515" t="str">
        <f>EDIT!R48</f>
        <v>5A</v>
      </c>
      <c r="T28" s="515" t="str">
        <f>EDIT!S48</f>
        <v>2A</v>
      </c>
      <c r="U28" s="522" t="str">
        <f>EDIT!T48</f>
        <v/>
      </c>
      <c r="V28" s="521" t="str">
        <f>EDIT!U48</f>
        <v/>
      </c>
      <c r="W28" s="515" t="str">
        <f>EDIT!V48</f>
        <v>8A</v>
      </c>
      <c r="X28" s="515" t="str">
        <f>EDIT!W48</f>
        <v>9A</v>
      </c>
      <c r="Y28" s="515" t="str">
        <f>EDIT!X48</f>
        <v>9A</v>
      </c>
      <c r="Z28" s="515" t="str">
        <f>EDIT!Y48</f>
        <v/>
      </c>
      <c r="AA28" s="515" t="str">
        <f>EDIT!Z48</f>
        <v>5A</v>
      </c>
      <c r="AB28" s="515" t="str">
        <f>EDIT!AA48</f>
        <v/>
      </c>
      <c r="AC28" s="515" t="str">
        <f>EDIT!AB48</f>
        <v/>
      </c>
      <c r="AD28" s="522" t="str">
        <f>EDIT!AC48</f>
        <v/>
      </c>
      <c r="AE28" s="521" t="str">
        <f>EDIT!AD48</f>
        <v/>
      </c>
      <c r="AF28" s="515" t="str">
        <f>EDIT!AE48</f>
        <v/>
      </c>
      <c r="AG28" s="515" t="str">
        <f>EDIT!AF48</f>
        <v/>
      </c>
      <c r="AH28" s="515" t="str">
        <f>EDIT!AG48</f>
        <v>10A</v>
      </c>
      <c r="AI28" s="515" t="str">
        <f>EDIT!AH48</f>
        <v/>
      </c>
      <c r="AJ28" s="515" t="str">
        <f>EDIT!AI48</f>
        <v/>
      </c>
      <c r="AK28" s="515" t="str">
        <f>EDIT!AJ48</f>
        <v/>
      </c>
      <c r="AL28" s="515" t="str">
        <f>EDIT!AK48</f>
        <v/>
      </c>
      <c r="AM28" s="522" t="str">
        <f>EDIT!AL48</f>
        <v/>
      </c>
      <c r="AN28" s="521" t="str">
        <f>EDIT!AM48</f>
        <v>9A</v>
      </c>
      <c r="AO28" s="515" t="str">
        <f>EDIT!AN48</f>
        <v>8A</v>
      </c>
      <c r="AP28" s="515" t="str">
        <f>EDIT!AO48</f>
        <v>10A</v>
      </c>
      <c r="AQ28" s="515" t="str">
        <f>EDIT!AP48</f>
        <v/>
      </c>
      <c r="AR28" s="515" t="str">
        <f>EDIT!AQ48</f>
        <v/>
      </c>
      <c r="AS28" s="515" t="str">
        <f>EDIT!AR48</f>
        <v>5A</v>
      </c>
      <c r="AT28" s="515" t="str">
        <f>EDIT!AS48</f>
        <v/>
      </c>
      <c r="AU28" s="515" t="str">
        <f>EDIT!AT48</f>
        <v/>
      </c>
      <c r="AV28" s="522" t="str">
        <f>EDIT!AU48</f>
        <v/>
      </c>
    </row>
    <row r="29" spans="2:48" hidden="1" x14ac:dyDescent="0.25">
      <c r="B29" s="521">
        <f>EDIT!A49</f>
        <v>17</v>
      </c>
      <c r="C29" s="522" t="str">
        <f>EDIT!B49</f>
        <v>Sanjay</v>
      </c>
      <c r="D29" s="521" t="str">
        <f>EDIT!C49</f>
        <v/>
      </c>
      <c r="E29" s="515" t="str">
        <f>EDIT!D49</f>
        <v/>
      </c>
      <c r="F29" s="515" t="str">
        <f>EDIT!E49</f>
        <v>5A</v>
      </c>
      <c r="G29" s="515" t="str">
        <f>EDIT!F49</f>
        <v>6A</v>
      </c>
      <c r="H29" s="515" t="str">
        <f>EDIT!G49</f>
        <v/>
      </c>
      <c r="I29" s="515" t="str">
        <f>EDIT!H49</f>
        <v>7A</v>
      </c>
      <c r="J29" s="515" t="str">
        <f>EDIT!I49</f>
        <v/>
      </c>
      <c r="K29" s="515" t="str">
        <f>EDIT!J49</f>
        <v>7A</v>
      </c>
      <c r="L29" s="522" t="str">
        <f>EDIT!K49</f>
        <v/>
      </c>
      <c r="M29" s="521" t="str">
        <f>EDIT!L49</f>
        <v/>
      </c>
      <c r="N29" s="515" t="str">
        <f>EDIT!M49</f>
        <v/>
      </c>
      <c r="O29" s="515" t="str">
        <f>EDIT!N49</f>
        <v>5A</v>
      </c>
      <c r="P29" s="515" t="str">
        <f>EDIT!O49</f>
        <v/>
      </c>
      <c r="Q29" s="515" t="str">
        <f>EDIT!P49</f>
        <v/>
      </c>
      <c r="R29" s="515" t="str">
        <f>EDIT!Q49</f>
        <v/>
      </c>
      <c r="S29" s="515" t="str">
        <f>EDIT!R49</f>
        <v/>
      </c>
      <c r="T29" s="515" t="str">
        <f>EDIT!S49</f>
        <v>6A</v>
      </c>
      <c r="U29" s="522" t="str">
        <f>EDIT!T49</f>
        <v/>
      </c>
      <c r="V29" s="521" t="str">
        <f>EDIT!U49</f>
        <v/>
      </c>
      <c r="W29" s="515" t="str">
        <f>EDIT!V49</f>
        <v/>
      </c>
      <c r="X29" s="515" t="str">
        <f>EDIT!W49</f>
        <v>6A</v>
      </c>
      <c r="Y29" s="515" t="str">
        <f>EDIT!X49</f>
        <v/>
      </c>
      <c r="Z29" s="515" t="str">
        <f>EDIT!Y49</f>
        <v/>
      </c>
      <c r="AA29" s="515" t="str">
        <f>EDIT!Z49</f>
        <v>6A</v>
      </c>
      <c r="AB29" s="515" t="str">
        <f>EDIT!AA49</f>
        <v>7A</v>
      </c>
      <c r="AC29" s="515" t="str">
        <f>EDIT!AB49</f>
        <v>7A</v>
      </c>
      <c r="AD29" s="522" t="str">
        <f>EDIT!AC49</f>
        <v/>
      </c>
      <c r="AE29" s="521" t="str">
        <f>EDIT!AD49</f>
        <v/>
      </c>
      <c r="AF29" s="515" t="str">
        <f>EDIT!AE49</f>
        <v/>
      </c>
      <c r="AG29" s="515" t="str">
        <f>EDIT!AF49</f>
        <v/>
      </c>
      <c r="AH29" s="515" t="str">
        <f>EDIT!AG49</f>
        <v/>
      </c>
      <c r="AI29" s="515" t="str">
        <f>EDIT!AH49</f>
        <v/>
      </c>
      <c r="AJ29" s="515" t="str">
        <f>EDIT!AI49</f>
        <v>6A</v>
      </c>
      <c r="AK29" s="515" t="str">
        <f>EDIT!AJ49</f>
        <v>7A</v>
      </c>
      <c r="AL29" s="515" t="str">
        <f>EDIT!AK49</f>
        <v/>
      </c>
      <c r="AM29" s="522" t="str">
        <f>EDIT!AL49</f>
        <v/>
      </c>
      <c r="AN29" s="521" t="str">
        <f>EDIT!AM49</f>
        <v/>
      </c>
      <c r="AO29" s="515" t="str">
        <f>EDIT!AN49</f>
        <v>5A</v>
      </c>
      <c r="AP29" s="515" t="str">
        <f>EDIT!AO49</f>
        <v/>
      </c>
      <c r="AQ29" s="515" t="str">
        <f>EDIT!AP49</f>
        <v>7A</v>
      </c>
      <c r="AR29" s="515" t="str">
        <f>EDIT!AQ49</f>
        <v/>
      </c>
      <c r="AS29" s="515" t="str">
        <f>EDIT!AR49</f>
        <v/>
      </c>
      <c r="AT29" s="515" t="str">
        <f>EDIT!AS49</f>
        <v>6A</v>
      </c>
      <c r="AU29" s="515" t="str">
        <f>EDIT!AT49</f>
        <v>7A</v>
      </c>
      <c r="AV29" s="522" t="str">
        <f>EDIT!AU49</f>
        <v/>
      </c>
    </row>
    <row r="30" spans="2:48" hidden="1" x14ac:dyDescent="0.25">
      <c r="B30" s="521">
        <f>EDIT!A50</f>
        <v>18</v>
      </c>
      <c r="C30" s="522" t="str">
        <f>EDIT!B50</f>
        <v>Sindhu</v>
      </c>
      <c r="D30" s="521" t="str">
        <f>EDIT!C50</f>
        <v>4A</v>
      </c>
      <c r="E30" s="515" t="str">
        <f>EDIT!D50</f>
        <v>4A</v>
      </c>
      <c r="F30" s="515" t="str">
        <f>EDIT!E50</f>
        <v>2A</v>
      </c>
      <c r="G30" s="515" t="str">
        <f>EDIT!F50</f>
        <v/>
      </c>
      <c r="H30" s="515" t="str">
        <f>EDIT!G50</f>
        <v/>
      </c>
      <c r="I30" s="515" t="str">
        <f>EDIT!H50</f>
        <v>6A</v>
      </c>
      <c r="J30" s="515" t="str">
        <f>EDIT!I50</f>
        <v/>
      </c>
      <c r="K30" s="515" t="str">
        <f>EDIT!J50</f>
        <v/>
      </c>
      <c r="L30" s="522" t="str">
        <f>EDIT!K50</f>
        <v/>
      </c>
      <c r="M30" s="521" t="str">
        <f>EDIT!L50</f>
        <v>4A</v>
      </c>
      <c r="N30" s="515" t="str">
        <f>EDIT!M50</f>
        <v/>
      </c>
      <c r="O30" s="515" t="str">
        <f>EDIT!N50</f>
        <v>2A</v>
      </c>
      <c r="P30" s="515" t="str">
        <f>EDIT!O50</f>
        <v>6A</v>
      </c>
      <c r="Q30" s="515" t="str">
        <f>EDIT!P50</f>
        <v/>
      </c>
      <c r="R30" s="515" t="str">
        <f>EDIT!Q50</f>
        <v/>
      </c>
      <c r="S30" s="515" t="str">
        <f>EDIT!R50</f>
        <v/>
      </c>
      <c r="T30" s="515" t="str">
        <f>EDIT!S50</f>
        <v/>
      </c>
      <c r="U30" s="522" t="str">
        <f>EDIT!T50</f>
        <v/>
      </c>
      <c r="V30" s="521" t="str">
        <f>EDIT!U50</f>
        <v/>
      </c>
      <c r="W30" s="515" t="str">
        <f>EDIT!V50</f>
        <v/>
      </c>
      <c r="X30" s="515" t="str">
        <f>EDIT!W50</f>
        <v>2A</v>
      </c>
      <c r="Y30" s="515" t="str">
        <f>EDIT!X50</f>
        <v>4A</v>
      </c>
      <c r="Z30" s="515" t="str">
        <f>EDIT!Y50</f>
        <v/>
      </c>
      <c r="AA30" s="515" t="str">
        <f>EDIT!Z50</f>
        <v/>
      </c>
      <c r="AB30" s="515" t="str">
        <f>EDIT!AA50</f>
        <v/>
      </c>
      <c r="AC30" s="515" t="str">
        <f>EDIT!AB50</f>
        <v>6A</v>
      </c>
      <c r="AD30" s="522" t="str">
        <f>EDIT!AC50</f>
        <v/>
      </c>
      <c r="AE30" s="521" t="str">
        <f>EDIT!AD50</f>
        <v>4A</v>
      </c>
      <c r="AF30" s="515" t="str">
        <f>EDIT!AE50</f>
        <v/>
      </c>
      <c r="AG30" s="515" t="str">
        <f>EDIT!AF50</f>
        <v>6A</v>
      </c>
      <c r="AH30" s="515" t="str">
        <f>EDIT!AG50</f>
        <v>6A</v>
      </c>
      <c r="AI30" s="515" t="str">
        <f>EDIT!AH50</f>
        <v/>
      </c>
      <c r="AJ30" s="515" t="str">
        <f>EDIT!AI50</f>
        <v>2A</v>
      </c>
      <c r="AK30" s="515" t="str">
        <f>EDIT!AJ50</f>
        <v>4A</v>
      </c>
      <c r="AL30" s="515" t="str">
        <f>EDIT!AK50</f>
        <v/>
      </c>
      <c r="AM30" s="522" t="str">
        <f>EDIT!AL50</f>
        <v/>
      </c>
      <c r="AN30" s="521" t="str">
        <f>EDIT!AM50</f>
        <v>2A</v>
      </c>
      <c r="AO30" s="515" t="str">
        <f>EDIT!AN50</f>
        <v>2A</v>
      </c>
      <c r="AP30" s="515" t="str">
        <f>EDIT!AO50</f>
        <v/>
      </c>
      <c r="AQ30" s="515" t="str">
        <f>EDIT!AP50</f>
        <v/>
      </c>
      <c r="AR30" s="515" t="str">
        <f>EDIT!AQ50</f>
        <v/>
      </c>
      <c r="AS30" s="515" t="str">
        <f>EDIT!AR50</f>
        <v/>
      </c>
      <c r="AT30" s="515" t="str">
        <f>EDIT!AS50</f>
        <v/>
      </c>
      <c r="AU30" s="515" t="str">
        <f>EDIT!AT50</f>
        <v>6A</v>
      </c>
      <c r="AV30" s="522" t="str">
        <f>EDIT!AU50</f>
        <v/>
      </c>
    </row>
    <row r="31" spans="2:48" hidden="1" x14ac:dyDescent="0.25">
      <c r="B31" s="521">
        <f>EDIT!A51</f>
        <v>19</v>
      </c>
      <c r="C31" s="522" t="str">
        <f>EDIT!B51</f>
        <v>Ahmed</v>
      </c>
      <c r="D31" s="521" t="str">
        <f>EDIT!C51</f>
        <v>2A</v>
      </c>
      <c r="E31" s="515" t="str">
        <f>EDIT!D51</f>
        <v/>
      </c>
      <c r="F31" s="515" t="str">
        <f>EDIT!E51</f>
        <v/>
      </c>
      <c r="G31" s="515" t="str">
        <f>EDIT!F51</f>
        <v>4A</v>
      </c>
      <c r="H31" s="515" t="str">
        <f>EDIT!G51</f>
        <v/>
      </c>
      <c r="I31" s="515" t="str">
        <f>EDIT!H51</f>
        <v>1A</v>
      </c>
      <c r="J31" s="515" t="str">
        <f>EDIT!I51</f>
        <v/>
      </c>
      <c r="K31" s="515" t="str">
        <f>EDIT!J51</f>
        <v>6A</v>
      </c>
      <c r="L31" s="522" t="str">
        <f>EDIT!K51</f>
        <v/>
      </c>
      <c r="M31" s="521" t="str">
        <f>EDIT!L51</f>
        <v/>
      </c>
      <c r="N31" s="515" t="str">
        <f>EDIT!M51</f>
        <v>7A</v>
      </c>
      <c r="O31" s="515" t="str">
        <f>EDIT!N51</f>
        <v/>
      </c>
      <c r="P31" s="515" t="str">
        <f>EDIT!O51</f>
        <v>1A</v>
      </c>
      <c r="Q31" s="515" t="str">
        <f>EDIT!P51</f>
        <v/>
      </c>
      <c r="R31" s="515" t="str">
        <f>EDIT!Q51</f>
        <v>3A</v>
      </c>
      <c r="S31" s="515" t="str">
        <f>EDIT!R51</f>
        <v>6A</v>
      </c>
      <c r="T31" s="515" t="str">
        <f>EDIT!S51</f>
        <v/>
      </c>
      <c r="U31" s="522" t="str">
        <f>EDIT!T51</f>
        <v/>
      </c>
      <c r="V31" s="521" t="str">
        <f>EDIT!U51</f>
        <v>5A</v>
      </c>
      <c r="W31" s="515" t="str">
        <f>EDIT!V51</f>
        <v>7A</v>
      </c>
      <c r="X31" s="515" t="str">
        <f>EDIT!W51</f>
        <v>4A</v>
      </c>
      <c r="Y31" s="515" t="str">
        <f>EDIT!X51</f>
        <v>1A</v>
      </c>
      <c r="Z31" s="515" t="str">
        <f>EDIT!Y51</f>
        <v/>
      </c>
      <c r="AA31" s="515" t="str">
        <f>EDIT!Z51</f>
        <v>3A</v>
      </c>
      <c r="AB31" s="515" t="str">
        <f>EDIT!AA51</f>
        <v/>
      </c>
      <c r="AC31" s="515" t="str">
        <f>EDIT!AB51</f>
        <v/>
      </c>
      <c r="AD31" s="522" t="str">
        <f>EDIT!AC51</f>
        <v/>
      </c>
      <c r="AE31" s="521" t="str">
        <f>EDIT!AD51</f>
        <v>2A</v>
      </c>
      <c r="AF31" s="515" t="str">
        <f>EDIT!AE51</f>
        <v>5A</v>
      </c>
      <c r="AG31" s="515" t="str">
        <f>EDIT!AF51</f>
        <v>4A</v>
      </c>
      <c r="AH31" s="515" t="str">
        <f>EDIT!AG51</f>
        <v/>
      </c>
      <c r="AI31" s="515" t="str">
        <f>EDIT!AH51</f>
        <v/>
      </c>
      <c r="AJ31" s="515" t="str">
        <f>EDIT!AI51</f>
        <v>7A</v>
      </c>
      <c r="AK31" s="515" t="str">
        <f>EDIT!AJ51</f>
        <v>3A</v>
      </c>
      <c r="AL31" s="515" t="str">
        <f>EDIT!AK51</f>
        <v>6A</v>
      </c>
      <c r="AM31" s="522" t="str">
        <f>EDIT!AL51</f>
        <v/>
      </c>
      <c r="AN31" s="521" t="str">
        <f>EDIT!AM51</f>
        <v/>
      </c>
      <c r="AO31" s="515" t="str">
        <f>EDIT!AN51</f>
        <v/>
      </c>
      <c r="AP31" s="515" t="str">
        <f>EDIT!AO51</f>
        <v>5A</v>
      </c>
      <c r="AQ31" s="515" t="str">
        <f>EDIT!AP51</f>
        <v/>
      </c>
      <c r="AR31" s="515" t="str">
        <f>EDIT!AQ51</f>
        <v/>
      </c>
      <c r="AS31" s="515" t="str">
        <f>EDIT!AR51</f>
        <v/>
      </c>
      <c r="AT31" s="515" t="str">
        <f>EDIT!AS51</f>
        <v>2A</v>
      </c>
      <c r="AU31" s="515" t="str">
        <f>EDIT!AT51</f>
        <v/>
      </c>
      <c r="AV31" s="522" t="str">
        <f>EDIT!AU51</f>
        <v/>
      </c>
    </row>
    <row r="32" spans="2:48" hidden="1" x14ac:dyDescent="0.25">
      <c r="B32" s="521">
        <f>EDIT!A52</f>
        <v>20</v>
      </c>
      <c r="C32" s="522" t="str">
        <f>EDIT!B52</f>
        <v>Naushadh</v>
      </c>
      <c r="D32" s="521" t="str">
        <f>EDIT!C52</f>
        <v/>
      </c>
      <c r="E32" s="515" t="str">
        <f>EDIT!D52</f>
        <v>10A</v>
      </c>
      <c r="F32" s="515" t="str">
        <f>EDIT!E52</f>
        <v/>
      </c>
      <c r="G32" s="515" t="str">
        <f>EDIT!F52</f>
        <v/>
      </c>
      <c r="H32" s="515" t="str">
        <f>EDIT!G52</f>
        <v/>
      </c>
      <c r="I32" s="515" t="str">
        <f>EDIT!H52</f>
        <v/>
      </c>
      <c r="J32" s="515" t="str">
        <f>EDIT!I52</f>
        <v/>
      </c>
      <c r="K32" s="515" t="str">
        <f>EDIT!J52</f>
        <v/>
      </c>
      <c r="L32" s="522" t="str">
        <f>EDIT!K52</f>
        <v/>
      </c>
      <c r="M32" s="521" t="str">
        <f>EDIT!L52</f>
        <v/>
      </c>
      <c r="N32" s="515" t="str">
        <f>EDIT!M52</f>
        <v/>
      </c>
      <c r="O32" s="515" t="str">
        <f>EDIT!N52</f>
        <v/>
      </c>
      <c r="P32" s="515" t="str">
        <f>EDIT!O52</f>
        <v/>
      </c>
      <c r="Q32" s="515" t="str">
        <f>EDIT!P52</f>
        <v/>
      </c>
      <c r="R32" s="515" t="str">
        <f>EDIT!Q52</f>
        <v/>
      </c>
      <c r="S32" s="515" t="str">
        <f>EDIT!R52</f>
        <v>9A</v>
      </c>
      <c r="T32" s="515" t="str">
        <f>EDIT!S52</f>
        <v>10A</v>
      </c>
      <c r="U32" s="522" t="str">
        <f>EDIT!T52</f>
        <v/>
      </c>
      <c r="V32" s="521" t="str">
        <f>EDIT!U52</f>
        <v/>
      </c>
      <c r="W32" s="515" t="str">
        <f>EDIT!V52</f>
        <v/>
      </c>
      <c r="X32" s="515" t="str">
        <f>EDIT!W52</f>
        <v/>
      </c>
      <c r="Y32" s="515" t="str">
        <f>EDIT!X52</f>
        <v/>
      </c>
      <c r="Z32" s="515" t="str">
        <f>EDIT!Y52</f>
        <v/>
      </c>
      <c r="AA32" s="515" t="str">
        <f>EDIT!Z52</f>
        <v/>
      </c>
      <c r="AB32" s="515" t="str">
        <f>EDIT!AA52</f>
        <v/>
      </c>
      <c r="AC32" s="515" t="str">
        <f>EDIT!AB52</f>
        <v>10A</v>
      </c>
      <c r="AD32" s="522" t="str">
        <f>EDIT!AC52</f>
        <v/>
      </c>
      <c r="AE32" s="521" t="str">
        <f>EDIT!AD52</f>
        <v/>
      </c>
      <c r="AF32" s="515" t="str">
        <f>EDIT!AE52</f>
        <v/>
      </c>
      <c r="AG32" s="515" t="str">
        <f>EDIT!AF52</f>
        <v/>
      </c>
      <c r="AH32" s="515" t="str">
        <f>EDIT!AG52</f>
        <v>9A</v>
      </c>
      <c r="AI32" s="515" t="str">
        <f>EDIT!AH52</f>
        <v/>
      </c>
      <c r="AJ32" s="515" t="str">
        <f>EDIT!AI52</f>
        <v>10A</v>
      </c>
      <c r="AK32" s="515" t="str">
        <f>EDIT!AJ52</f>
        <v/>
      </c>
      <c r="AL32" s="515" t="str">
        <f>EDIT!AK52</f>
        <v/>
      </c>
      <c r="AM32" s="522" t="str">
        <f>EDIT!AL52</f>
        <v/>
      </c>
      <c r="AN32" s="521" t="str">
        <f>EDIT!AM52</f>
        <v/>
      </c>
      <c r="AO32" s="515" t="str">
        <f>EDIT!AN52</f>
        <v/>
      </c>
      <c r="AP32" s="515" t="str">
        <f>EDIT!AO52</f>
        <v/>
      </c>
      <c r="AQ32" s="515" t="str">
        <f>EDIT!AP52</f>
        <v>9A</v>
      </c>
      <c r="AR32" s="515" t="str">
        <f>EDIT!AQ52</f>
        <v/>
      </c>
      <c r="AS32" s="515" t="str">
        <f>EDIT!AR52</f>
        <v/>
      </c>
      <c r="AT32" s="515" t="str">
        <f>EDIT!AS52</f>
        <v/>
      </c>
      <c r="AU32" s="515" t="str">
        <f>EDIT!AT52</f>
        <v/>
      </c>
      <c r="AV32" s="522" t="str">
        <f>EDIT!AU52</f>
        <v/>
      </c>
    </row>
    <row r="33" spans="2:48" hidden="1" x14ac:dyDescent="0.25">
      <c r="B33" s="521">
        <f>EDIT!A53</f>
        <v>21</v>
      </c>
      <c r="C33" s="522" t="str">
        <f>EDIT!B53</f>
        <v>Muna</v>
      </c>
      <c r="D33" s="521" t="str">
        <f>EDIT!C53</f>
        <v/>
      </c>
      <c r="E33" s="515" t="str">
        <f>EDIT!D53</f>
        <v>2A</v>
      </c>
      <c r="F33" s="515" t="str">
        <f>EDIT!E53</f>
        <v/>
      </c>
      <c r="G33" s="515" t="str">
        <f>EDIT!F53</f>
        <v/>
      </c>
      <c r="H33" s="515" t="str">
        <f>EDIT!G53</f>
        <v>P2</v>
      </c>
      <c r="I33" s="515" t="str">
        <f>EDIT!H53</f>
        <v/>
      </c>
      <c r="J33" s="515" t="str">
        <f>EDIT!I53</f>
        <v/>
      </c>
      <c r="K33" s="515" t="str">
        <f>EDIT!J53</f>
        <v>4A</v>
      </c>
      <c r="L33" s="522" t="str">
        <f>EDIT!K53</f>
        <v/>
      </c>
      <c r="M33" s="521" t="str">
        <f>EDIT!L53</f>
        <v/>
      </c>
      <c r="N33" s="515" t="str">
        <f>EDIT!M53</f>
        <v>2A</v>
      </c>
      <c r="O33" s="515" t="str">
        <f>EDIT!N53</f>
        <v/>
      </c>
      <c r="P33" s="515" t="str">
        <f>EDIT!O53</f>
        <v>P2</v>
      </c>
      <c r="Q33" s="515" t="str">
        <f>EDIT!P53</f>
        <v/>
      </c>
      <c r="R33" s="515" t="str">
        <f>EDIT!Q53</f>
        <v>4A</v>
      </c>
      <c r="S33" s="515" t="str">
        <f>EDIT!R53</f>
        <v>P2</v>
      </c>
      <c r="T33" s="515" t="str">
        <f>EDIT!S53</f>
        <v>1A</v>
      </c>
      <c r="U33" s="522" t="str">
        <f>EDIT!T53</f>
        <v/>
      </c>
      <c r="V33" s="521" t="str">
        <f>EDIT!U53</f>
        <v/>
      </c>
      <c r="W33" s="515" t="str">
        <f>EDIT!V53</f>
        <v/>
      </c>
      <c r="X33" s="515" t="str">
        <f>EDIT!W53</f>
        <v/>
      </c>
      <c r="Y33" s="515" t="str">
        <f>EDIT!X53</f>
        <v>P2</v>
      </c>
      <c r="Z33" s="515" t="str">
        <f>EDIT!Y53</f>
        <v/>
      </c>
      <c r="AA33" s="515" t="str">
        <f>EDIT!Z53</f>
        <v>2A</v>
      </c>
      <c r="AB33" s="515" t="str">
        <f>EDIT!AA53</f>
        <v>P2</v>
      </c>
      <c r="AC33" s="515" t="str">
        <f>EDIT!AB53</f>
        <v>4A</v>
      </c>
      <c r="AD33" s="522" t="str">
        <f>EDIT!AC53</f>
        <v/>
      </c>
      <c r="AE33" s="521" t="str">
        <f>EDIT!AD53</f>
        <v/>
      </c>
      <c r="AF33" s="515" t="str">
        <f>EDIT!AE53</f>
        <v>2A</v>
      </c>
      <c r="AG33" s="515" t="str">
        <f>EDIT!AF53</f>
        <v/>
      </c>
      <c r="AH33" s="515" t="str">
        <f>EDIT!AG53</f>
        <v>P2</v>
      </c>
      <c r="AI33" s="515" t="str">
        <f>EDIT!AH53</f>
        <v/>
      </c>
      <c r="AJ33" s="515" t="str">
        <f>EDIT!AI53</f>
        <v>4A</v>
      </c>
      <c r="AK33" s="515" t="str">
        <f>EDIT!AJ53</f>
        <v>P2</v>
      </c>
      <c r="AL33" s="515" t="str">
        <f>EDIT!AK53</f>
        <v/>
      </c>
      <c r="AM33" s="522" t="str">
        <f>EDIT!AL53</f>
        <v/>
      </c>
      <c r="AN33" s="521" t="str">
        <f>EDIT!AM53</f>
        <v/>
      </c>
      <c r="AO33" s="515" t="str">
        <f>EDIT!AN53</f>
        <v/>
      </c>
      <c r="AP33" s="515" t="str">
        <f>EDIT!AO53</f>
        <v/>
      </c>
      <c r="AQ33" s="515" t="str">
        <f>EDIT!AP53</f>
        <v>4A</v>
      </c>
      <c r="AR33" s="515" t="str">
        <f>EDIT!AQ53</f>
        <v/>
      </c>
      <c r="AS33" s="515" t="str">
        <f>EDIT!AR53</f>
        <v>2A</v>
      </c>
      <c r="AT33" s="515" t="str">
        <f>EDIT!AS53</f>
        <v/>
      </c>
      <c r="AU33" s="515" t="str">
        <f>EDIT!AT53</f>
        <v/>
      </c>
      <c r="AV33" s="522" t="str">
        <f>EDIT!AU53</f>
        <v/>
      </c>
    </row>
    <row r="34" spans="2:48" hidden="1" x14ac:dyDescent="0.25">
      <c r="B34" s="521">
        <f>EDIT!A54</f>
        <v>22</v>
      </c>
      <c r="C34" s="522" t="str">
        <f>EDIT!B54</f>
        <v>Sukesh</v>
      </c>
      <c r="D34" s="521" t="str">
        <f>EDIT!C54</f>
        <v>BTC</v>
      </c>
      <c r="E34" s="515" t="str">
        <f>EDIT!D54</f>
        <v>BTC</v>
      </c>
      <c r="F34" s="515" t="str">
        <f>EDIT!E54</f>
        <v>BTC</v>
      </c>
      <c r="G34" s="515" t="str">
        <f>EDIT!F54</f>
        <v>9A</v>
      </c>
      <c r="H34" s="515" t="str">
        <f>EDIT!G54</f>
        <v/>
      </c>
      <c r="I34" s="515" t="str">
        <f>EDIT!H54</f>
        <v/>
      </c>
      <c r="J34" s="515" t="str">
        <f>EDIT!I54</f>
        <v>10A</v>
      </c>
      <c r="K34" s="515" t="str">
        <f>EDIT!J54</f>
        <v/>
      </c>
      <c r="L34" s="522" t="str">
        <f>EDIT!K54</f>
        <v/>
      </c>
      <c r="M34" s="521" t="str">
        <f>EDIT!L54</f>
        <v>BTC</v>
      </c>
      <c r="N34" s="515" t="str">
        <f>EDIT!M54</f>
        <v>BTC</v>
      </c>
      <c r="O34" s="515" t="str">
        <f>EDIT!N54</f>
        <v>BTC</v>
      </c>
      <c r="P34" s="515" t="str">
        <f>EDIT!O54</f>
        <v>9A</v>
      </c>
      <c r="Q34" s="515" t="str">
        <f>EDIT!P54</f>
        <v/>
      </c>
      <c r="R34" s="515" t="str">
        <f>EDIT!Q54</f>
        <v/>
      </c>
      <c r="S34" s="515" t="str">
        <f>EDIT!R54</f>
        <v/>
      </c>
      <c r="T34" s="515" t="str">
        <f>EDIT!S54</f>
        <v/>
      </c>
      <c r="U34" s="522" t="str">
        <f>EDIT!T54</f>
        <v/>
      </c>
      <c r="V34" s="521" t="str">
        <f>EDIT!U54</f>
        <v>BTC</v>
      </c>
      <c r="W34" s="515" t="str">
        <f>EDIT!V54</f>
        <v>BTC</v>
      </c>
      <c r="X34" s="515" t="str">
        <f>EDIT!W54</f>
        <v>BTC</v>
      </c>
      <c r="Y34" s="515" t="str">
        <f>EDIT!X54</f>
        <v/>
      </c>
      <c r="Z34" s="515" t="str">
        <f>EDIT!Y54</f>
        <v/>
      </c>
      <c r="AA34" s="515" t="str">
        <f>EDIT!Z54</f>
        <v>10A</v>
      </c>
      <c r="AB34" s="515" t="str">
        <f>EDIT!AA54</f>
        <v/>
      </c>
      <c r="AC34" s="515" t="str">
        <f>EDIT!AB54</f>
        <v/>
      </c>
      <c r="AD34" s="522" t="str">
        <f>EDIT!AC54</f>
        <v/>
      </c>
      <c r="AE34" s="521" t="str">
        <f>EDIT!AD54</f>
        <v>BTC</v>
      </c>
      <c r="AF34" s="515" t="str">
        <f>EDIT!AE54</f>
        <v>BTC</v>
      </c>
      <c r="AG34" s="515" t="str">
        <f>EDIT!AF54</f>
        <v>9A</v>
      </c>
      <c r="AH34" s="515" t="str">
        <f>EDIT!AG54</f>
        <v/>
      </c>
      <c r="AI34" s="515" t="str">
        <f>EDIT!AH54</f>
        <v/>
      </c>
      <c r="AJ34" s="515" t="str">
        <f>EDIT!AI54</f>
        <v/>
      </c>
      <c r="AK34" s="515" t="str">
        <f>EDIT!AJ54</f>
        <v/>
      </c>
      <c r="AL34" s="515" t="str">
        <f>EDIT!AK54</f>
        <v>10A</v>
      </c>
      <c r="AM34" s="522" t="str">
        <f>EDIT!AL54</f>
        <v/>
      </c>
      <c r="AN34" s="521" t="str">
        <f>EDIT!AM54</f>
        <v>BTC</v>
      </c>
      <c r="AO34" s="515" t="str">
        <f>EDIT!AN54</f>
        <v>9A</v>
      </c>
      <c r="AP34" s="515" t="str">
        <f>EDIT!AO54</f>
        <v/>
      </c>
      <c r="AQ34" s="515" t="str">
        <f>EDIT!AP54</f>
        <v/>
      </c>
      <c r="AR34" s="515" t="str">
        <f>EDIT!AQ54</f>
        <v/>
      </c>
      <c r="AS34" s="515" t="str">
        <f>EDIT!AR54</f>
        <v>10A</v>
      </c>
      <c r="AT34" s="515" t="str">
        <f>EDIT!AS54</f>
        <v/>
      </c>
      <c r="AU34" s="515" t="str">
        <f>EDIT!AT54</f>
        <v/>
      </c>
      <c r="AV34" s="522" t="str">
        <f>EDIT!AU54</f>
        <v/>
      </c>
    </row>
    <row r="35" spans="2:48" ht="15.75" hidden="1" thickBot="1" x14ac:dyDescent="0.3">
      <c r="B35" s="523">
        <f>EDIT!A55</f>
        <v>23</v>
      </c>
      <c r="C35" s="525" t="str">
        <f>EDIT!B55</f>
        <v xml:space="preserve">Sharafiyya </v>
      </c>
      <c r="D35" s="523" t="str">
        <f>EDIT!C55</f>
        <v/>
      </c>
      <c r="E35" s="524" t="str">
        <f>EDIT!D55</f>
        <v>1A</v>
      </c>
      <c r="F35" s="524" t="str">
        <f>EDIT!E55</f>
        <v>4A</v>
      </c>
      <c r="G35" s="524" t="str">
        <f>EDIT!F55</f>
        <v>3A</v>
      </c>
      <c r="H35" s="524" t="str">
        <f>EDIT!G55</f>
        <v/>
      </c>
      <c r="I35" s="524" t="str">
        <f>EDIT!H55</f>
        <v/>
      </c>
      <c r="J35" s="524" t="str">
        <f>EDIT!I55</f>
        <v>2A</v>
      </c>
      <c r="K35" s="524" t="str">
        <f>EDIT!J55</f>
        <v/>
      </c>
      <c r="L35" s="525" t="str">
        <f>EDIT!K55</f>
        <v/>
      </c>
      <c r="M35" s="523" t="str">
        <f>EDIT!L55</f>
        <v>3A</v>
      </c>
      <c r="N35" s="524" t="str">
        <f>EDIT!M55</f>
        <v>1A</v>
      </c>
      <c r="O35" s="524" t="str">
        <f>EDIT!N55</f>
        <v>4A</v>
      </c>
      <c r="P35" s="524" t="str">
        <f>EDIT!O55</f>
        <v/>
      </c>
      <c r="Q35" s="524" t="str">
        <f>EDIT!P55</f>
        <v/>
      </c>
      <c r="R35" s="524" t="str">
        <f>EDIT!Q55</f>
        <v>2A</v>
      </c>
      <c r="S35" s="524" t="str">
        <f>EDIT!R55</f>
        <v/>
      </c>
      <c r="T35" s="524" t="str">
        <f>EDIT!S55</f>
        <v/>
      </c>
      <c r="U35" s="525" t="str">
        <f>EDIT!T55</f>
        <v/>
      </c>
      <c r="V35" s="523" t="str">
        <f>EDIT!U55</f>
        <v/>
      </c>
      <c r="W35" s="524" t="str">
        <f>EDIT!V55</f>
        <v/>
      </c>
      <c r="X35" s="524" t="str">
        <f>EDIT!W55</f>
        <v/>
      </c>
      <c r="Y35" s="524" t="str">
        <f>EDIT!X55</f>
        <v/>
      </c>
      <c r="Z35" s="524" t="str">
        <f>EDIT!Y55</f>
        <v/>
      </c>
      <c r="AA35" s="524" t="str">
        <f>EDIT!Z55</f>
        <v>1A</v>
      </c>
      <c r="AB35" s="524" t="str">
        <f>EDIT!AA55</f>
        <v>2A</v>
      </c>
      <c r="AC35" s="524" t="str">
        <f>EDIT!AB55</f>
        <v>3A</v>
      </c>
      <c r="AD35" s="525" t="str">
        <f>EDIT!AC55</f>
        <v/>
      </c>
      <c r="AE35" s="523" t="str">
        <f>EDIT!AD55</f>
        <v>3A</v>
      </c>
      <c r="AF35" s="524" t="str">
        <f>EDIT!AE55</f>
        <v>1A</v>
      </c>
      <c r="AG35" s="524" t="str">
        <f>EDIT!AF55</f>
        <v/>
      </c>
      <c r="AH35" s="524" t="str">
        <f>EDIT!AG55</f>
        <v/>
      </c>
      <c r="AI35" s="524" t="str">
        <f>EDIT!AH55</f>
        <v/>
      </c>
      <c r="AJ35" s="524" t="str">
        <f>EDIT!AI55</f>
        <v/>
      </c>
      <c r="AK35" s="524" t="str">
        <f>EDIT!AJ55</f>
        <v/>
      </c>
      <c r="AL35" s="524" t="str">
        <f>EDIT!AK55</f>
        <v>2A</v>
      </c>
      <c r="AM35" s="525" t="str">
        <f>EDIT!AL55</f>
        <v/>
      </c>
      <c r="AN35" s="523" t="str">
        <f>EDIT!AM55</f>
        <v/>
      </c>
      <c r="AO35" s="524" t="str">
        <f>EDIT!AN55</f>
        <v>4A</v>
      </c>
      <c r="AP35" s="524" t="str">
        <f>EDIT!AO55</f>
        <v>2A</v>
      </c>
      <c r="AQ35" s="524" t="str">
        <f>EDIT!AP55</f>
        <v/>
      </c>
      <c r="AR35" s="524" t="str">
        <f>EDIT!AQ55</f>
        <v/>
      </c>
      <c r="AS35" s="524" t="str">
        <f>EDIT!AR55</f>
        <v>1A</v>
      </c>
      <c r="AT35" s="524" t="str">
        <f>EDIT!AS55</f>
        <v>3A</v>
      </c>
      <c r="AU35" s="524" t="str">
        <f>EDIT!AT55</f>
        <v/>
      </c>
      <c r="AV35" s="525" t="str">
        <f>EDIT!AU55</f>
        <v/>
      </c>
    </row>
    <row r="36" spans="2:48" ht="15.75" hidden="1" thickBot="1" x14ac:dyDescent="0.3">
      <c r="C36" s="514">
        <v>2</v>
      </c>
      <c r="D36" s="514">
        <f>C36+1</f>
        <v>3</v>
      </c>
      <c r="E36" s="514">
        <f t="shared" ref="E36:AV36" si="0">D36+1</f>
        <v>4</v>
      </c>
      <c r="F36" s="514">
        <f t="shared" si="0"/>
        <v>5</v>
      </c>
      <c r="G36" s="514">
        <f t="shared" si="0"/>
        <v>6</v>
      </c>
      <c r="H36" s="514">
        <f t="shared" si="0"/>
        <v>7</v>
      </c>
      <c r="I36" s="514">
        <f t="shared" si="0"/>
        <v>8</v>
      </c>
      <c r="J36" s="514">
        <f t="shared" si="0"/>
        <v>9</v>
      </c>
      <c r="K36" s="514">
        <f t="shared" si="0"/>
        <v>10</v>
      </c>
      <c r="L36" s="514">
        <f t="shared" si="0"/>
        <v>11</v>
      </c>
      <c r="M36" s="514">
        <f t="shared" si="0"/>
        <v>12</v>
      </c>
      <c r="N36" s="514">
        <f t="shared" si="0"/>
        <v>13</v>
      </c>
      <c r="O36" s="514">
        <f t="shared" si="0"/>
        <v>14</v>
      </c>
      <c r="P36" s="514">
        <f t="shared" si="0"/>
        <v>15</v>
      </c>
      <c r="Q36" s="514">
        <f t="shared" si="0"/>
        <v>16</v>
      </c>
      <c r="R36" s="514">
        <f t="shared" si="0"/>
        <v>17</v>
      </c>
      <c r="S36" s="514">
        <f t="shared" si="0"/>
        <v>18</v>
      </c>
      <c r="T36" s="514">
        <f t="shared" si="0"/>
        <v>19</v>
      </c>
      <c r="U36" s="514">
        <f t="shared" si="0"/>
        <v>20</v>
      </c>
      <c r="V36" s="514">
        <f t="shared" si="0"/>
        <v>21</v>
      </c>
      <c r="W36" s="514">
        <f t="shared" si="0"/>
        <v>22</v>
      </c>
      <c r="X36" s="514">
        <f t="shared" si="0"/>
        <v>23</v>
      </c>
      <c r="Y36" s="514">
        <f t="shared" si="0"/>
        <v>24</v>
      </c>
      <c r="Z36" s="514">
        <f t="shared" si="0"/>
        <v>25</v>
      </c>
      <c r="AA36" s="514">
        <f t="shared" si="0"/>
        <v>26</v>
      </c>
      <c r="AB36" s="514">
        <f t="shared" si="0"/>
        <v>27</v>
      </c>
      <c r="AC36" s="514">
        <f t="shared" si="0"/>
        <v>28</v>
      </c>
      <c r="AD36" s="514">
        <f t="shared" si="0"/>
        <v>29</v>
      </c>
      <c r="AE36" s="514">
        <f t="shared" si="0"/>
        <v>30</v>
      </c>
      <c r="AF36" s="514">
        <f t="shared" si="0"/>
        <v>31</v>
      </c>
      <c r="AG36" s="514">
        <f t="shared" si="0"/>
        <v>32</v>
      </c>
      <c r="AH36" s="514">
        <f t="shared" si="0"/>
        <v>33</v>
      </c>
      <c r="AI36" s="514">
        <f t="shared" si="0"/>
        <v>34</v>
      </c>
      <c r="AJ36" s="514">
        <f t="shared" si="0"/>
        <v>35</v>
      </c>
      <c r="AK36" s="514">
        <f t="shared" si="0"/>
        <v>36</v>
      </c>
      <c r="AL36" s="514">
        <f t="shared" si="0"/>
        <v>37</v>
      </c>
      <c r="AM36" s="514">
        <f t="shared" si="0"/>
        <v>38</v>
      </c>
      <c r="AN36" s="514">
        <f t="shared" si="0"/>
        <v>39</v>
      </c>
      <c r="AO36" s="514">
        <f t="shared" si="0"/>
        <v>40</v>
      </c>
      <c r="AP36" s="514">
        <f t="shared" si="0"/>
        <v>41</v>
      </c>
      <c r="AQ36" s="514">
        <f t="shared" si="0"/>
        <v>42</v>
      </c>
      <c r="AR36" s="514">
        <f t="shared" si="0"/>
        <v>43</v>
      </c>
      <c r="AS36" s="514">
        <f t="shared" si="0"/>
        <v>44</v>
      </c>
      <c r="AT36" s="514">
        <f t="shared" si="0"/>
        <v>45</v>
      </c>
      <c r="AU36" s="514">
        <f t="shared" si="0"/>
        <v>46</v>
      </c>
      <c r="AV36" s="514">
        <f t="shared" si="0"/>
        <v>47</v>
      </c>
    </row>
    <row r="37" spans="2:48" hidden="1" x14ac:dyDescent="0.25">
      <c r="B37" s="518">
        <f>Substitution!M3</f>
        <v>2</v>
      </c>
      <c r="C37" s="520" t="str">
        <f>VLOOKUP($B37,$B$13:$AV$35,C$36,FALSE)</f>
        <v>Sheema</v>
      </c>
      <c r="D37" s="527" t="str">
        <f t="shared" ref="D37:AV42" si="1">VLOOKUP($B37,$B$13:$AV$35,D$36,FALSE)</f>
        <v/>
      </c>
      <c r="E37" s="527" t="str">
        <f t="shared" si="1"/>
        <v/>
      </c>
      <c r="F37" s="527" t="str">
        <f t="shared" si="1"/>
        <v/>
      </c>
      <c r="G37" s="527" t="str">
        <f t="shared" si="1"/>
        <v/>
      </c>
      <c r="H37" s="527" t="str">
        <f t="shared" si="1"/>
        <v/>
      </c>
      <c r="I37" s="527" t="str">
        <f t="shared" si="1"/>
        <v>P2</v>
      </c>
      <c r="J37" s="527" t="str">
        <f t="shared" si="1"/>
        <v>P2</v>
      </c>
      <c r="K37" s="527" t="str">
        <f t="shared" si="1"/>
        <v>1A</v>
      </c>
      <c r="L37" s="528" t="str">
        <f t="shared" si="1"/>
        <v/>
      </c>
      <c r="M37" s="526" t="str">
        <f t="shared" si="1"/>
        <v>1A</v>
      </c>
      <c r="N37" s="527" t="str">
        <f t="shared" si="1"/>
        <v/>
      </c>
      <c r="O37" s="527" t="str">
        <f t="shared" si="1"/>
        <v/>
      </c>
      <c r="P37" s="527" t="str">
        <f t="shared" si="1"/>
        <v/>
      </c>
      <c r="Q37" s="527" t="str">
        <f t="shared" si="1"/>
        <v/>
      </c>
      <c r="R37" s="527" t="str">
        <f t="shared" si="1"/>
        <v>P2</v>
      </c>
      <c r="S37" s="527" t="str">
        <f t="shared" si="1"/>
        <v/>
      </c>
      <c r="T37" s="527" t="str">
        <f t="shared" si="1"/>
        <v>4A</v>
      </c>
      <c r="U37" s="528" t="str">
        <f t="shared" si="1"/>
        <v/>
      </c>
      <c r="V37" s="526" t="str">
        <f t="shared" si="1"/>
        <v>3A</v>
      </c>
      <c r="W37" s="527" t="str">
        <f t="shared" si="1"/>
        <v>1A</v>
      </c>
      <c r="X37" s="527" t="str">
        <f t="shared" si="1"/>
        <v/>
      </c>
      <c r="Y37" s="527" t="str">
        <f t="shared" si="1"/>
        <v/>
      </c>
      <c r="Z37" s="527" t="str">
        <f t="shared" si="1"/>
        <v/>
      </c>
      <c r="AA37" s="527" t="str">
        <f t="shared" si="1"/>
        <v>P2</v>
      </c>
      <c r="AB37" s="527" t="str">
        <f t="shared" si="1"/>
        <v/>
      </c>
      <c r="AC37" s="527" t="str">
        <f t="shared" si="1"/>
        <v>1A</v>
      </c>
      <c r="AD37" s="528" t="str">
        <f t="shared" si="1"/>
        <v/>
      </c>
      <c r="AE37" s="526" t="str">
        <f t="shared" si="1"/>
        <v/>
      </c>
      <c r="AF37" s="527" t="str">
        <f t="shared" si="1"/>
        <v/>
      </c>
      <c r="AG37" s="527" t="str">
        <f t="shared" si="1"/>
        <v>1A</v>
      </c>
      <c r="AH37" s="527" t="str">
        <f t="shared" si="1"/>
        <v>3A</v>
      </c>
      <c r="AI37" s="527" t="str">
        <f t="shared" si="1"/>
        <v/>
      </c>
      <c r="AJ37" s="527" t="str">
        <f t="shared" si="1"/>
        <v>P2</v>
      </c>
      <c r="AK37" s="527" t="str">
        <f t="shared" si="1"/>
        <v>1A</v>
      </c>
      <c r="AL37" s="527" t="str">
        <f t="shared" si="1"/>
        <v>P2</v>
      </c>
      <c r="AM37" s="528" t="str">
        <f t="shared" si="1"/>
        <v/>
      </c>
      <c r="AN37" s="526" t="str">
        <f t="shared" si="1"/>
        <v/>
      </c>
      <c r="AO37" s="527" t="str">
        <f t="shared" si="1"/>
        <v/>
      </c>
      <c r="AP37" s="527" t="str">
        <f t="shared" si="1"/>
        <v/>
      </c>
      <c r="AQ37" s="527" t="str">
        <f t="shared" si="1"/>
        <v/>
      </c>
      <c r="AR37" s="527" t="str">
        <f t="shared" si="1"/>
        <v>P2</v>
      </c>
      <c r="AS37" s="527" t="str">
        <f t="shared" si="1"/>
        <v>P2</v>
      </c>
      <c r="AT37" s="527" t="str">
        <f t="shared" si="1"/>
        <v>4A</v>
      </c>
      <c r="AU37" s="527" t="str">
        <f t="shared" si="1"/>
        <v>1A</v>
      </c>
      <c r="AV37" s="528" t="str">
        <f t="shared" si="1"/>
        <v/>
      </c>
    </row>
    <row r="38" spans="2:48" hidden="1" x14ac:dyDescent="0.25">
      <c r="B38" s="521">
        <f>Substitution!M4</f>
        <v>19</v>
      </c>
      <c r="C38" s="522" t="str">
        <f t="shared" ref="C38:R49" si="2">VLOOKUP($B38,$B$13:$AV$35,C$36,FALSE)</f>
        <v>Ahmed</v>
      </c>
      <c r="D38" s="530" t="str">
        <f t="shared" si="2"/>
        <v>2A</v>
      </c>
      <c r="E38" s="530" t="str">
        <f t="shared" si="2"/>
        <v/>
      </c>
      <c r="F38" s="530" t="str">
        <f t="shared" si="2"/>
        <v/>
      </c>
      <c r="G38" s="530" t="str">
        <f t="shared" si="2"/>
        <v>4A</v>
      </c>
      <c r="H38" s="530" t="str">
        <f t="shared" si="2"/>
        <v/>
      </c>
      <c r="I38" s="530" t="str">
        <f t="shared" si="2"/>
        <v>1A</v>
      </c>
      <c r="J38" s="530" t="str">
        <f t="shared" si="2"/>
        <v/>
      </c>
      <c r="K38" s="530" t="str">
        <f t="shared" si="2"/>
        <v>6A</v>
      </c>
      <c r="L38" s="531" t="str">
        <f t="shared" si="2"/>
        <v/>
      </c>
      <c r="M38" s="529" t="str">
        <f t="shared" si="2"/>
        <v/>
      </c>
      <c r="N38" s="530" t="str">
        <f t="shared" si="2"/>
        <v>7A</v>
      </c>
      <c r="O38" s="530" t="str">
        <f t="shared" si="2"/>
        <v/>
      </c>
      <c r="P38" s="530" t="str">
        <f t="shared" si="2"/>
        <v>1A</v>
      </c>
      <c r="Q38" s="530" t="str">
        <f t="shared" si="2"/>
        <v/>
      </c>
      <c r="R38" s="530" t="str">
        <f t="shared" si="2"/>
        <v>3A</v>
      </c>
      <c r="S38" s="530" t="str">
        <f t="shared" si="1"/>
        <v>6A</v>
      </c>
      <c r="T38" s="530" t="str">
        <f t="shared" si="1"/>
        <v/>
      </c>
      <c r="U38" s="531" t="str">
        <f t="shared" si="1"/>
        <v/>
      </c>
      <c r="V38" s="529" t="str">
        <f t="shared" si="1"/>
        <v>5A</v>
      </c>
      <c r="W38" s="530" t="str">
        <f t="shared" si="1"/>
        <v>7A</v>
      </c>
      <c r="X38" s="530" t="str">
        <f t="shared" si="1"/>
        <v>4A</v>
      </c>
      <c r="Y38" s="530" t="str">
        <f t="shared" si="1"/>
        <v>1A</v>
      </c>
      <c r="Z38" s="530" t="str">
        <f t="shared" si="1"/>
        <v/>
      </c>
      <c r="AA38" s="530" t="str">
        <f t="shared" si="1"/>
        <v>3A</v>
      </c>
      <c r="AB38" s="530" t="str">
        <f t="shared" si="1"/>
        <v/>
      </c>
      <c r="AC38" s="530" t="str">
        <f t="shared" si="1"/>
        <v/>
      </c>
      <c r="AD38" s="531" t="str">
        <f t="shared" si="1"/>
        <v/>
      </c>
      <c r="AE38" s="529" t="str">
        <f t="shared" si="1"/>
        <v>2A</v>
      </c>
      <c r="AF38" s="530" t="str">
        <f t="shared" si="1"/>
        <v>5A</v>
      </c>
      <c r="AG38" s="530" t="str">
        <f t="shared" si="1"/>
        <v>4A</v>
      </c>
      <c r="AH38" s="530" t="str">
        <f t="shared" si="1"/>
        <v/>
      </c>
      <c r="AI38" s="530" t="str">
        <f t="shared" si="1"/>
        <v/>
      </c>
      <c r="AJ38" s="530" t="str">
        <f t="shared" si="1"/>
        <v>7A</v>
      </c>
      <c r="AK38" s="530" t="str">
        <f t="shared" si="1"/>
        <v>3A</v>
      </c>
      <c r="AL38" s="530" t="str">
        <f t="shared" si="1"/>
        <v>6A</v>
      </c>
      <c r="AM38" s="531" t="str">
        <f t="shared" si="1"/>
        <v/>
      </c>
      <c r="AN38" s="529" t="str">
        <f t="shared" si="1"/>
        <v/>
      </c>
      <c r="AO38" s="530" t="str">
        <f t="shared" si="1"/>
        <v/>
      </c>
      <c r="AP38" s="530" t="str">
        <f t="shared" si="1"/>
        <v>5A</v>
      </c>
      <c r="AQ38" s="530" t="str">
        <f t="shared" si="1"/>
        <v/>
      </c>
      <c r="AR38" s="530" t="str">
        <f t="shared" si="1"/>
        <v/>
      </c>
      <c r="AS38" s="530" t="str">
        <f t="shared" si="1"/>
        <v/>
      </c>
      <c r="AT38" s="530" t="str">
        <f t="shared" si="1"/>
        <v>2A</v>
      </c>
      <c r="AU38" s="530" t="str">
        <f t="shared" si="1"/>
        <v/>
      </c>
      <c r="AV38" s="531" t="str">
        <f t="shared" si="1"/>
        <v/>
      </c>
    </row>
    <row r="39" spans="2:48" hidden="1" x14ac:dyDescent="0.25">
      <c r="B39" s="521">
        <f>Substitution!M5</f>
        <v>7</v>
      </c>
      <c r="C39" s="522" t="str">
        <f t="shared" si="2"/>
        <v>Maurifa</v>
      </c>
      <c r="D39" s="530" t="str">
        <f t="shared" si="1"/>
        <v/>
      </c>
      <c r="E39" s="530" t="str">
        <f t="shared" si="1"/>
        <v/>
      </c>
      <c r="F39" s="530" t="str">
        <f t="shared" si="1"/>
        <v/>
      </c>
      <c r="G39" s="530" t="str">
        <f t="shared" si="1"/>
        <v>P2</v>
      </c>
      <c r="H39" s="530" t="str">
        <f t="shared" si="1"/>
        <v/>
      </c>
      <c r="I39" s="530" t="str">
        <f t="shared" si="1"/>
        <v>3A</v>
      </c>
      <c r="J39" s="530" t="str">
        <f t="shared" si="1"/>
        <v>3A</v>
      </c>
      <c r="K39" s="530" t="str">
        <f t="shared" si="1"/>
        <v>P2</v>
      </c>
      <c r="L39" s="531" t="str">
        <f t="shared" si="1"/>
        <v/>
      </c>
      <c r="M39" s="529" t="str">
        <f t="shared" si="1"/>
        <v/>
      </c>
      <c r="N39" s="530" t="str">
        <f t="shared" si="1"/>
        <v/>
      </c>
      <c r="O39" s="530" t="str">
        <f t="shared" si="1"/>
        <v>3A</v>
      </c>
      <c r="P39" s="530" t="str">
        <f t="shared" si="1"/>
        <v>3A</v>
      </c>
      <c r="Q39" s="530" t="str">
        <f t="shared" si="1"/>
        <v/>
      </c>
      <c r="R39" s="530" t="str">
        <f t="shared" si="1"/>
        <v/>
      </c>
      <c r="S39" s="530" t="str">
        <f t="shared" si="1"/>
        <v/>
      </c>
      <c r="T39" s="530" t="str">
        <f t="shared" si="1"/>
        <v/>
      </c>
      <c r="U39" s="531" t="str">
        <f t="shared" si="1"/>
        <v/>
      </c>
      <c r="V39" s="529" t="str">
        <f t="shared" si="1"/>
        <v/>
      </c>
      <c r="W39" s="530" t="str">
        <f t="shared" si="1"/>
        <v/>
      </c>
      <c r="X39" s="530" t="str">
        <f t="shared" si="1"/>
        <v/>
      </c>
      <c r="Y39" s="530" t="str">
        <f t="shared" si="1"/>
        <v>3A</v>
      </c>
      <c r="Z39" s="530" t="str">
        <f t="shared" si="1"/>
        <v>P2</v>
      </c>
      <c r="AA39" s="530" t="str">
        <f t="shared" si="1"/>
        <v>4A</v>
      </c>
      <c r="AB39" s="530" t="str">
        <f t="shared" si="1"/>
        <v>3A</v>
      </c>
      <c r="AC39" s="530" t="str">
        <f t="shared" si="1"/>
        <v/>
      </c>
      <c r="AD39" s="531" t="str">
        <f t="shared" si="1"/>
        <v/>
      </c>
      <c r="AE39" s="529" t="str">
        <f t="shared" si="1"/>
        <v/>
      </c>
      <c r="AF39" s="530" t="str">
        <f t="shared" si="1"/>
        <v>3A</v>
      </c>
      <c r="AG39" s="530" t="str">
        <f t="shared" si="1"/>
        <v/>
      </c>
      <c r="AH39" s="530" t="str">
        <f t="shared" si="1"/>
        <v/>
      </c>
      <c r="AI39" s="530" t="str">
        <f t="shared" si="1"/>
        <v/>
      </c>
      <c r="AJ39" s="530" t="str">
        <f t="shared" si="1"/>
        <v>3A</v>
      </c>
      <c r="AK39" s="530" t="str">
        <f t="shared" si="1"/>
        <v/>
      </c>
      <c r="AL39" s="530" t="str">
        <f t="shared" si="1"/>
        <v/>
      </c>
      <c r="AM39" s="531" t="str">
        <f t="shared" si="1"/>
        <v/>
      </c>
      <c r="AN39" s="529" t="str">
        <f t="shared" si="1"/>
        <v/>
      </c>
      <c r="AO39" s="530" t="str">
        <f t="shared" si="1"/>
        <v>3A</v>
      </c>
      <c r="AP39" s="530" t="str">
        <f t="shared" si="1"/>
        <v/>
      </c>
      <c r="AQ39" s="530" t="str">
        <f t="shared" si="1"/>
        <v>3A</v>
      </c>
      <c r="AR39" s="530" t="str">
        <f t="shared" si="1"/>
        <v/>
      </c>
      <c r="AS39" s="530" t="str">
        <f t="shared" si="1"/>
        <v>4A</v>
      </c>
      <c r="AT39" s="530" t="str">
        <f t="shared" si="1"/>
        <v>P2</v>
      </c>
      <c r="AU39" s="530" t="str">
        <f t="shared" si="1"/>
        <v>P2</v>
      </c>
      <c r="AV39" s="531" t="str">
        <f t="shared" si="1"/>
        <v/>
      </c>
    </row>
    <row r="40" spans="2:48" hidden="1" x14ac:dyDescent="0.25">
      <c r="B40" s="521">
        <f>Substitution!M6</f>
        <v>20</v>
      </c>
      <c r="C40" s="522" t="str">
        <f t="shared" si="2"/>
        <v>Naushadh</v>
      </c>
      <c r="D40" s="530" t="str">
        <f t="shared" si="1"/>
        <v/>
      </c>
      <c r="E40" s="530" t="str">
        <f t="shared" si="1"/>
        <v>10A</v>
      </c>
      <c r="F40" s="530" t="str">
        <f t="shared" si="1"/>
        <v/>
      </c>
      <c r="G40" s="530" t="str">
        <f t="shared" si="1"/>
        <v/>
      </c>
      <c r="H40" s="530" t="str">
        <f t="shared" si="1"/>
        <v/>
      </c>
      <c r="I40" s="530" t="str">
        <f t="shared" si="1"/>
        <v/>
      </c>
      <c r="J40" s="530" t="str">
        <f t="shared" si="1"/>
        <v/>
      </c>
      <c r="K40" s="530" t="str">
        <f t="shared" si="1"/>
        <v/>
      </c>
      <c r="L40" s="531" t="str">
        <f t="shared" si="1"/>
        <v/>
      </c>
      <c r="M40" s="529" t="str">
        <f t="shared" si="1"/>
        <v/>
      </c>
      <c r="N40" s="530" t="str">
        <f t="shared" si="1"/>
        <v/>
      </c>
      <c r="O40" s="530" t="str">
        <f t="shared" si="1"/>
        <v/>
      </c>
      <c r="P40" s="530" t="str">
        <f t="shared" si="1"/>
        <v/>
      </c>
      <c r="Q40" s="530" t="str">
        <f t="shared" si="1"/>
        <v/>
      </c>
      <c r="R40" s="530" t="str">
        <f t="shared" si="1"/>
        <v/>
      </c>
      <c r="S40" s="530" t="str">
        <f t="shared" si="1"/>
        <v>9A</v>
      </c>
      <c r="T40" s="530" t="str">
        <f t="shared" si="1"/>
        <v>10A</v>
      </c>
      <c r="U40" s="531" t="str">
        <f t="shared" si="1"/>
        <v/>
      </c>
      <c r="V40" s="529" t="str">
        <f t="shared" si="1"/>
        <v/>
      </c>
      <c r="W40" s="530" t="str">
        <f t="shared" si="1"/>
        <v/>
      </c>
      <c r="X40" s="530" t="str">
        <f t="shared" si="1"/>
        <v/>
      </c>
      <c r="Y40" s="530" t="str">
        <f t="shared" si="1"/>
        <v/>
      </c>
      <c r="Z40" s="530" t="str">
        <f t="shared" si="1"/>
        <v/>
      </c>
      <c r="AA40" s="530" t="str">
        <f t="shared" si="1"/>
        <v/>
      </c>
      <c r="AB40" s="530" t="str">
        <f t="shared" si="1"/>
        <v/>
      </c>
      <c r="AC40" s="530" t="str">
        <f t="shared" si="1"/>
        <v>10A</v>
      </c>
      <c r="AD40" s="531" t="str">
        <f t="shared" si="1"/>
        <v/>
      </c>
      <c r="AE40" s="529" t="str">
        <f t="shared" si="1"/>
        <v/>
      </c>
      <c r="AF40" s="530" t="str">
        <f t="shared" si="1"/>
        <v/>
      </c>
      <c r="AG40" s="530" t="str">
        <f t="shared" si="1"/>
        <v/>
      </c>
      <c r="AH40" s="530" t="str">
        <f t="shared" si="1"/>
        <v>9A</v>
      </c>
      <c r="AI40" s="530" t="str">
        <f t="shared" si="1"/>
        <v/>
      </c>
      <c r="AJ40" s="530" t="str">
        <f t="shared" si="1"/>
        <v>10A</v>
      </c>
      <c r="AK40" s="530" t="str">
        <f t="shared" si="1"/>
        <v/>
      </c>
      <c r="AL40" s="530" t="str">
        <f t="shared" si="1"/>
        <v/>
      </c>
      <c r="AM40" s="531" t="str">
        <f t="shared" si="1"/>
        <v/>
      </c>
      <c r="AN40" s="529" t="str">
        <f t="shared" si="1"/>
        <v/>
      </c>
      <c r="AO40" s="530" t="str">
        <f t="shared" si="1"/>
        <v/>
      </c>
      <c r="AP40" s="530" t="str">
        <f t="shared" si="1"/>
        <v/>
      </c>
      <c r="AQ40" s="530" t="str">
        <f t="shared" si="1"/>
        <v>9A</v>
      </c>
      <c r="AR40" s="530" t="str">
        <f t="shared" si="1"/>
        <v/>
      </c>
      <c r="AS40" s="530" t="str">
        <f t="shared" si="1"/>
        <v/>
      </c>
      <c r="AT40" s="530" t="str">
        <f t="shared" si="1"/>
        <v/>
      </c>
      <c r="AU40" s="530" t="str">
        <f t="shared" si="1"/>
        <v/>
      </c>
      <c r="AV40" s="531" t="str">
        <f t="shared" si="1"/>
        <v/>
      </c>
    </row>
    <row r="41" spans="2:48" hidden="1" x14ac:dyDescent="0.25">
      <c r="B41" s="521">
        <f>Substitution!M7</f>
        <v>2</v>
      </c>
      <c r="C41" s="522" t="str">
        <f t="shared" si="2"/>
        <v>Sheema</v>
      </c>
      <c r="D41" s="530" t="str">
        <f t="shared" si="1"/>
        <v/>
      </c>
      <c r="E41" s="530" t="str">
        <f t="shared" si="1"/>
        <v/>
      </c>
      <c r="F41" s="530" t="str">
        <f t="shared" si="1"/>
        <v/>
      </c>
      <c r="G41" s="530" t="str">
        <f t="shared" si="1"/>
        <v/>
      </c>
      <c r="H41" s="530" t="str">
        <f t="shared" si="1"/>
        <v/>
      </c>
      <c r="I41" s="530" t="str">
        <f t="shared" si="1"/>
        <v>P2</v>
      </c>
      <c r="J41" s="530" t="str">
        <f t="shared" si="1"/>
        <v>P2</v>
      </c>
      <c r="K41" s="530" t="str">
        <f t="shared" si="1"/>
        <v>1A</v>
      </c>
      <c r="L41" s="531" t="str">
        <f t="shared" si="1"/>
        <v/>
      </c>
      <c r="M41" s="529" t="str">
        <f t="shared" si="1"/>
        <v>1A</v>
      </c>
      <c r="N41" s="530" t="str">
        <f t="shared" si="1"/>
        <v/>
      </c>
      <c r="O41" s="530" t="str">
        <f t="shared" si="1"/>
        <v/>
      </c>
      <c r="P41" s="530" t="str">
        <f t="shared" si="1"/>
        <v/>
      </c>
      <c r="Q41" s="530" t="str">
        <f t="shared" si="1"/>
        <v/>
      </c>
      <c r="R41" s="530" t="str">
        <f t="shared" si="1"/>
        <v>P2</v>
      </c>
      <c r="S41" s="530" t="str">
        <f t="shared" si="1"/>
        <v/>
      </c>
      <c r="T41" s="530" t="str">
        <f t="shared" si="1"/>
        <v>4A</v>
      </c>
      <c r="U41" s="531" t="str">
        <f t="shared" si="1"/>
        <v/>
      </c>
      <c r="V41" s="529" t="str">
        <f t="shared" si="1"/>
        <v>3A</v>
      </c>
      <c r="W41" s="530" t="str">
        <f t="shared" si="1"/>
        <v>1A</v>
      </c>
      <c r="X41" s="530" t="str">
        <f t="shared" si="1"/>
        <v/>
      </c>
      <c r="Y41" s="530" t="str">
        <f t="shared" si="1"/>
        <v/>
      </c>
      <c r="Z41" s="530" t="str">
        <f t="shared" si="1"/>
        <v/>
      </c>
      <c r="AA41" s="530" t="str">
        <f t="shared" si="1"/>
        <v>P2</v>
      </c>
      <c r="AB41" s="530" t="str">
        <f t="shared" si="1"/>
        <v/>
      </c>
      <c r="AC41" s="530" t="str">
        <f t="shared" si="1"/>
        <v>1A</v>
      </c>
      <c r="AD41" s="531" t="str">
        <f t="shared" si="1"/>
        <v/>
      </c>
      <c r="AE41" s="529" t="str">
        <f t="shared" si="1"/>
        <v/>
      </c>
      <c r="AF41" s="530" t="str">
        <f t="shared" si="1"/>
        <v/>
      </c>
      <c r="AG41" s="530" t="str">
        <f t="shared" si="1"/>
        <v>1A</v>
      </c>
      <c r="AH41" s="530" t="str">
        <f t="shared" si="1"/>
        <v>3A</v>
      </c>
      <c r="AI41" s="530" t="str">
        <f t="shared" si="1"/>
        <v/>
      </c>
      <c r="AJ41" s="530" t="str">
        <f t="shared" si="1"/>
        <v>P2</v>
      </c>
      <c r="AK41" s="530" t="str">
        <f t="shared" si="1"/>
        <v>1A</v>
      </c>
      <c r="AL41" s="530" t="str">
        <f t="shared" si="1"/>
        <v>P2</v>
      </c>
      <c r="AM41" s="531" t="str">
        <f t="shared" si="1"/>
        <v/>
      </c>
      <c r="AN41" s="529" t="str">
        <f t="shared" si="1"/>
        <v/>
      </c>
      <c r="AO41" s="530" t="str">
        <f t="shared" si="1"/>
        <v/>
      </c>
      <c r="AP41" s="530" t="str">
        <f t="shared" si="1"/>
        <v/>
      </c>
      <c r="AQ41" s="530" t="str">
        <f t="shared" si="1"/>
        <v/>
      </c>
      <c r="AR41" s="530" t="str">
        <f t="shared" si="1"/>
        <v>P2</v>
      </c>
      <c r="AS41" s="530" t="str">
        <f t="shared" si="1"/>
        <v>P2</v>
      </c>
      <c r="AT41" s="530" t="str">
        <f t="shared" si="1"/>
        <v>4A</v>
      </c>
      <c r="AU41" s="530" t="str">
        <f t="shared" si="1"/>
        <v>1A</v>
      </c>
      <c r="AV41" s="531" t="str">
        <f t="shared" si="1"/>
        <v/>
      </c>
    </row>
    <row r="42" spans="2:48" hidden="1" x14ac:dyDescent="0.25">
      <c r="B42" s="521">
        <f>Substitution!M8</f>
        <v>19</v>
      </c>
      <c r="C42" s="522" t="str">
        <f t="shared" si="2"/>
        <v>Ahmed</v>
      </c>
      <c r="D42" s="530" t="str">
        <f t="shared" si="1"/>
        <v>2A</v>
      </c>
      <c r="E42" s="530" t="str">
        <f t="shared" si="1"/>
        <v/>
      </c>
      <c r="F42" s="530" t="str">
        <f t="shared" si="1"/>
        <v/>
      </c>
      <c r="G42" s="530" t="str">
        <f t="shared" si="1"/>
        <v>4A</v>
      </c>
      <c r="H42" s="530" t="str">
        <f t="shared" si="1"/>
        <v/>
      </c>
      <c r="I42" s="530" t="str">
        <f t="shared" si="1"/>
        <v>1A</v>
      </c>
      <c r="J42" s="530" t="str">
        <f t="shared" si="1"/>
        <v/>
      </c>
      <c r="K42" s="530" t="str">
        <f t="shared" si="1"/>
        <v>6A</v>
      </c>
      <c r="L42" s="531" t="str">
        <f t="shared" si="1"/>
        <v/>
      </c>
      <c r="M42" s="529" t="str">
        <f t="shared" si="1"/>
        <v/>
      </c>
      <c r="N42" s="530" t="str">
        <f t="shared" si="1"/>
        <v>7A</v>
      </c>
      <c r="O42" s="530" t="str">
        <f t="shared" si="1"/>
        <v/>
      </c>
      <c r="P42" s="530" t="str">
        <f t="shared" si="1"/>
        <v>1A</v>
      </c>
      <c r="Q42" s="530" t="str">
        <f t="shared" si="1"/>
        <v/>
      </c>
      <c r="R42" s="530" t="str">
        <f t="shared" si="1"/>
        <v>3A</v>
      </c>
      <c r="S42" s="530" t="str">
        <f t="shared" si="1"/>
        <v>6A</v>
      </c>
      <c r="T42" s="530" t="str">
        <f t="shared" si="1"/>
        <v/>
      </c>
      <c r="U42" s="531" t="str">
        <f t="shared" si="1"/>
        <v/>
      </c>
      <c r="V42" s="529" t="str">
        <f t="shared" si="1"/>
        <v>5A</v>
      </c>
      <c r="W42" s="530" t="str">
        <f t="shared" si="1"/>
        <v>7A</v>
      </c>
      <c r="X42" s="530" t="str">
        <f t="shared" si="1"/>
        <v>4A</v>
      </c>
      <c r="Y42" s="530" t="str">
        <f t="shared" si="1"/>
        <v>1A</v>
      </c>
      <c r="Z42" s="530" t="str">
        <f t="shared" si="1"/>
        <v/>
      </c>
      <c r="AA42" s="530" t="str">
        <f t="shared" si="1"/>
        <v>3A</v>
      </c>
      <c r="AB42" s="530" t="str">
        <f t="shared" si="1"/>
        <v/>
      </c>
      <c r="AC42" s="530" t="str">
        <f t="shared" si="1"/>
        <v/>
      </c>
      <c r="AD42" s="531" t="str">
        <f t="shared" si="1"/>
        <v/>
      </c>
      <c r="AE42" s="529" t="str">
        <f t="shared" si="1"/>
        <v>2A</v>
      </c>
      <c r="AF42" s="530" t="str">
        <f t="shared" si="1"/>
        <v>5A</v>
      </c>
      <c r="AG42" s="530" t="str">
        <f t="shared" si="1"/>
        <v>4A</v>
      </c>
      <c r="AH42" s="530" t="str">
        <f t="shared" si="1"/>
        <v/>
      </c>
      <c r="AI42" s="530" t="str">
        <f t="shared" si="1"/>
        <v/>
      </c>
      <c r="AJ42" s="530" t="str">
        <f t="shared" si="1"/>
        <v>7A</v>
      </c>
      <c r="AK42" s="530" t="str">
        <f t="shared" si="1"/>
        <v>3A</v>
      </c>
      <c r="AL42" s="530" t="str">
        <f t="shared" si="1"/>
        <v>6A</v>
      </c>
      <c r="AM42" s="531" t="str">
        <f t="shared" si="1"/>
        <v/>
      </c>
      <c r="AN42" s="529" t="str">
        <f t="shared" si="1"/>
        <v/>
      </c>
      <c r="AO42" s="530" t="str">
        <f t="shared" si="1"/>
        <v/>
      </c>
      <c r="AP42" s="530" t="str">
        <f t="shared" si="1"/>
        <v>5A</v>
      </c>
      <c r="AQ42" s="530" t="str">
        <f t="shared" si="1"/>
        <v/>
      </c>
      <c r="AR42" s="530" t="str">
        <f t="shared" si="1"/>
        <v/>
      </c>
      <c r="AS42" s="530" t="str">
        <f t="shared" si="1"/>
        <v/>
      </c>
      <c r="AT42" s="530" t="str">
        <f t="shared" si="1"/>
        <v>2A</v>
      </c>
      <c r="AU42" s="530" t="str">
        <f t="shared" si="1"/>
        <v/>
      </c>
      <c r="AV42" s="531" t="str">
        <f t="shared" si="1"/>
        <v/>
      </c>
    </row>
    <row r="43" spans="2:48" hidden="1" x14ac:dyDescent="0.25">
      <c r="B43" s="521">
        <f>Substitution!M9</f>
        <v>7</v>
      </c>
      <c r="C43" s="522" t="str">
        <f t="shared" si="2"/>
        <v>Maurifa</v>
      </c>
      <c r="D43" s="530" t="str">
        <f t="shared" ref="D43:AV48" si="3">VLOOKUP($B43,$B$13:$AV$35,D$36,FALSE)</f>
        <v/>
      </c>
      <c r="E43" s="530" t="str">
        <f t="shared" si="3"/>
        <v/>
      </c>
      <c r="F43" s="530" t="str">
        <f t="shared" si="3"/>
        <v/>
      </c>
      <c r="G43" s="530" t="str">
        <f t="shared" si="3"/>
        <v>P2</v>
      </c>
      <c r="H43" s="530" t="str">
        <f t="shared" si="3"/>
        <v/>
      </c>
      <c r="I43" s="530" t="str">
        <f t="shared" si="3"/>
        <v>3A</v>
      </c>
      <c r="J43" s="530" t="str">
        <f t="shared" si="3"/>
        <v>3A</v>
      </c>
      <c r="K43" s="530" t="str">
        <f t="shared" si="3"/>
        <v>P2</v>
      </c>
      <c r="L43" s="531" t="str">
        <f t="shared" si="3"/>
        <v/>
      </c>
      <c r="M43" s="529" t="str">
        <f t="shared" si="3"/>
        <v/>
      </c>
      <c r="N43" s="530" t="str">
        <f t="shared" si="3"/>
        <v/>
      </c>
      <c r="O43" s="530" t="str">
        <f t="shared" si="3"/>
        <v>3A</v>
      </c>
      <c r="P43" s="530" t="str">
        <f t="shared" si="3"/>
        <v>3A</v>
      </c>
      <c r="Q43" s="530" t="str">
        <f t="shared" si="3"/>
        <v/>
      </c>
      <c r="R43" s="530" t="str">
        <f t="shared" si="3"/>
        <v/>
      </c>
      <c r="S43" s="530" t="str">
        <f t="shared" si="3"/>
        <v/>
      </c>
      <c r="T43" s="530" t="str">
        <f t="shared" si="3"/>
        <v/>
      </c>
      <c r="U43" s="531" t="str">
        <f t="shared" si="3"/>
        <v/>
      </c>
      <c r="V43" s="529" t="str">
        <f t="shared" si="3"/>
        <v/>
      </c>
      <c r="W43" s="530" t="str">
        <f t="shared" si="3"/>
        <v/>
      </c>
      <c r="X43" s="530" t="str">
        <f t="shared" si="3"/>
        <v/>
      </c>
      <c r="Y43" s="530" t="str">
        <f t="shared" si="3"/>
        <v>3A</v>
      </c>
      <c r="Z43" s="530" t="str">
        <f t="shared" si="3"/>
        <v>P2</v>
      </c>
      <c r="AA43" s="530" t="str">
        <f t="shared" si="3"/>
        <v>4A</v>
      </c>
      <c r="AB43" s="530" t="str">
        <f t="shared" si="3"/>
        <v>3A</v>
      </c>
      <c r="AC43" s="530" t="str">
        <f t="shared" si="3"/>
        <v/>
      </c>
      <c r="AD43" s="531" t="str">
        <f t="shared" si="3"/>
        <v/>
      </c>
      <c r="AE43" s="529" t="str">
        <f t="shared" si="3"/>
        <v/>
      </c>
      <c r="AF43" s="530" t="str">
        <f t="shared" si="3"/>
        <v>3A</v>
      </c>
      <c r="AG43" s="530" t="str">
        <f t="shared" si="3"/>
        <v/>
      </c>
      <c r="AH43" s="530" t="str">
        <f t="shared" si="3"/>
        <v/>
      </c>
      <c r="AI43" s="530" t="str">
        <f t="shared" si="3"/>
        <v/>
      </c>
      <c r="AJ43" s="530" t="str">
        <f t="shared" si="3"/>
        <v>3A</v>
      </c>
      <c r="AK43" s="530" t="str">
        <f t="shared" si="3"/>
        <v/>
      </c>
      <c r="AL43" s="530" t="str">
        <f t="shared" si="3"/>
        <v/>
      </c>
      <c r="AM43" s="531" t="str">
        <f t="shared" si="3"/>
        <v/>
      </c>
      <c r="AN43" s="529" t="str">
        <f t="shared" si="3"/>
        <v/>
      </c>
      <c r="AO43" s="530" t="str">
        <f t="shared" si="3"/>
        <v>3A</v>
      </c>
      <c r="AP43" s="530" t="str">
        <f t="shared" si="3"/>
        <v/>
      </c>
      <c r="AQ43" s="530" t="str">
        <f t="shared" si="3"/>
        <v>3A</v>
      </c>
      <c r="AR43" s="530" t="str">
        <f t="shared" si="3"/>
        <v/>
      </c>
      <c r="AS43" s="530" t="str">
        <f t="shared" si="3"/>
        <v>4A</v>
      </c>
      <c r="AT43" s="530" t="str">
        <f t="shared" si="3"/>
        <v>P2</v>
      </c>
      <c r="AU43" s="530" t="str">
        <f t="shared" si="3"/>
        <v>P2</v>
      </c>
      <c r="AV43" s="531" t="str">
        <f t="shared" si="3"/>
        <v/>
      </c>
    </row>
    <row r="44" spans="2:48" hidden="1" x14ac:dyDescent="0.25">
      <c r="B44" s="521">
        <f>Substitution!M10</f>
        <v>20</v>
      </c>
      <c r="C44" s="522" t="str">
        <f t="shared" si="2"/>
        <v>Naushadh</v>
      </c>
      <c r="D44" s="530" t="str">
        <f t="shared" si="3"/>
        <v/>
      </c>
      <c r="E44" s="530" t="str">
        <f t="shared" si="3"/>
        <v>10A</v>
      </c>
      <c r="F44" s="530" t="str">
        <f t="shared" si="3"/>
        <v/>
      </c>
      <c r="G44" s="530" t="str">
        <f t="shared" si="3"/>
        <v/>
      </c>
      <c r="H44" s="530" t="str">
        <f t="shared" si="3"/>
        <v/>
      </c>
      <c r="I44" s="530" t="str">
        <f t="shared" si="3"/>
        <v/>
      </c>
      <c r="J44" s="530" t="str">
        <f t="shared" si="3"/>
        <v/>
      </c>
      <c r="K44" s="530" t="str">
        <f t="shared" si="3"/>
        <v/>
      </c>
      <c r="L44" s="531" t="str">
        <f t="shared" si="3"/>
        <v/>
      </c>
      <c r="M44" s="529" t="str">
        <f t="shared" si="3"/>
        <v/>
      </c>
      <c r="N44" s="530" t="str">
        <f t="shared" si="3"/>
        <v/>
      </c>
      <c r="O44" s="530" t="str">
        <f t="shared" si="3"/>
        <v/>
      </c>
      <c r="P44" s="530" t="str">
        <f t="shared" si="3"/>
        <v/>
      </c>
      <c r="Q44" s="530" t="str">
        <f t="shared" si="3"/>
        <v/>
      </c>
      <c r="R44" s="530" t="str">
        <f t="shared" si="3"/>
        <v/>
      </c>
      <c r="S44" s="530" t="str">
        <f t="shared" si="3"/>
        <v>9A</v>
      </c>
      <c r="T44" s="530" t="str">
        <f t="shared" si="3"/>
        <v>10A</v>
      </c>
      <c r="U44" s="531" t="str">
        <f t="shared" si="3"/>
        <v/>
      </c>
      <c r="V44" s="529" t="str">
        <f t="shared" si="3"/>
        <v/>
      </c>
      <c r="W44" s="530" t="str">
        <f t="shared" si="3"/>
        <v/>
      </c>
      <c r="X44" s="530" t="str">
        <f t="shared" si="3"/>
        <v/>
      </c>
      <c r="Y44" s="530" t="str">
        <f t="shared" si="3"/>
        <v/>
      </c>
      <c r="Z44" s="530" t="str">
        <f t="shared" si="3"/>
        <v/>
      </c>
      <c r="AA44" s="530" t="str">
        <f t="shared" si="3"/>
        <v/>
      </c>
      <c r="AB44" s="530" t="str">
        <f t="shared" si="3"/>
        <v/>
      </c>
      <c r="AC44" s="530" t="str">
        <f t="shared" si="3"/>
        <v>10A</v>
      </c>
      <c r="AD44" s="531" t="str">
        <f t="shared" si="3"/>
        <v/>
      </c>
      <c r="AE44" s="529" t="str">
        <f t="shared" si="3"/>
        <v/>
      </c>
      <c r="AF44" s="530" t="str">
        <f t="shared" si="3"/>
        <v/>
      </c>
      <c r="AG44" s="530" t="str">
        <f t="shared" si="3"/>
        <v/>
      </c>
      <c r="AH44" s="530" t="str">
        <f t="shared" si="3"/>
        <v>9A</v>
      </c>
      <c r="AI44" s="530" t="str">
        <f t="shared" si="3"/>
        <v/>
      </c>
      <c r="AJ44" s="530" t="str">
        <f t="shared" si="3"/>
        <v>10A</v>
      </c>
      <c r="AK44" s="530" t="str">
        <f t="shared" si="3"/>
        <v/>
      </c>
      <c r="AL44" s="530" t="str">
        <f t="shared" si="3"/>
        <v/>
      </c>
      <c r="AM44" s="531" t="str">
        <f t="shared" si="3"/>
        <v/>
      </c>
      <c r="AN44" s="529" t="str">
        <f t="shared" si="3"/>
        <v/>
      </c>
      <c r="AO44" s="530" t="str">
        <f t="shared" si="3"/>
        <v/>
      </c>
      <c r="AP44" s="530" t="str">
        <f t="shared" si="3"/>
        <v/>
      </c>
      <c r="AQ44" s="530" t="str">
        <f t="shared" si="3"/>
        <v>9A</v>
      </c>
      <c r="AR44" s="530" t="str">
        <f t="shared" si="3"/>
        <v/>
      </c>
      <c r="AS44" s="530" t="str">
        <f t="shared" si="3"/>
        <v/>
      </c>
      <c r="AT44" s="530" t="str">
        <f t="shared" si="3"/>
        <v/>
      </c>
      <c r="AU44" s="530" t="str">
        <f t="shared" si="3"/>
        <v/>
      </c>
      <c r="AV44" s="531" t="str">
        <f t="shared" si="3"/>
        <v/>
      </c>
    </row>
    <row r="45" spans="2:48" hidden="1" x14ac:dyDescent="0.25">
      <c r="B45" s="521">
        <f>Substitution!M11</f>
        <v>2</v>
      </c>
      <c r="C45" s="522" t="str">
        <f t="shared" si="2"/>
        <v>Sheema</v>
      </c>
      <c r="D45" s="530" t="str">
        <f t="shared" si="3"/>
        <v/>
      </c>
      <c r="E45" s="530" t="str">
        <f t="shared" si="3"/>
        <v/>
      </c>
      <c r="F45" s="530" t="str">
        <f t="shared" si="3"/>
        <v/>
      </c>
      <c r="G45" s="530" t="str">
        <f t="shared" si="3"/>
        <v/>
      </c>
      <c r="H45" s="530" t="str">
        <f t="shared" si="3"/>
        <v/>
      </c>
      <c r="I45" s="530" t="str">
        <f t="shared" si="3"/>
        <v>P2</v>
      </c>
      <c r="J45" s="530" t="str">
        <f t="shared" si="3"/>
        <v>P2</v>
      </c>
      <c r="K45" s="530" t="str">
        <f t="shared" si="3"/>
        <v>1A</v>
      </c>
      <c r="L45" s="531" t="str">
        <f t="shared" si="3"/>
        <v/>
      </c>
      <c r="M45" s="529" t="str">
        <f t="shared" si="3"/>
        <v>1A</v>
      </c>
      <c r="N45" s="530" t="str">
        <f t="shared" si="3"/>
        <v/>
      </c>
      <c r="O45" s="530" t="str">
        <f t="shared" si="3"/>
        <v/>
      </c>
      <c r="P45" s="530" t="str">
        <f t="shared" si="3"/>
        <v/>
      </c>
      <c r="Q45" s="530" t="str">
        <f t="shared" si="3"/>
        <v/>
      </c>
      <c r="R45" s="530" t="str">
        <f t="shared" si="3"/>
        <v>P2</v>
      </c>
      <c r="S45" s="530" t="str">
        <f t="shared" si="3"/>
        <v/>
      </c>
      <c r="T45" s="530" t="str">
        <f t="shared" si="3"/>
        <v>4A</v>
      </c>
      <c r="U45" s="531" t="str">
        <f t="shared" si="3"/>
        <v/>
      </c>
      <c r="V45" s="529" t="str">
        <f t="shared" si="3"/>
        <v>3A</v>
      </c>
      <c r="W45" s="530" t="str">
        <f t="shared" si="3"/>
        <v>1A</v>
      </c>
      <c r="X45" s="530" t="str">
        <f t="shared" si="3"/>
        <v/>
      </c>
      <c r="Y45" s="530" t="str">
        <f t="shared" si="3"/>
        <v/>
      </c>
      <c r="Z45" s="530" t="str">
        <f t="shared" si="3"/>
        <v/>
      </c>
      <c r="AA45" s="530" t="str">
        <f t="shared" si="3"/>
        <v>P2</v>
      </c>
      <c r="AB45" s="530" t="str">
        <f t="shared" si="3"/>
        <v/>
      </c>
      <c r="AC45" s="530" t="str">
        <f t="shared" si="3"/>
        <v>1A</v>
      </c>
      <c r="AD45" s="531" t="str">
        <f t="shared" si="3"/>
        <v/>
      </c>
      <c r="AE45" s="529" t="str">
        <f t="shared" si="3"/>
        <v/>
      </c>
      <c r="AF45" s="530" t="str">
        <f t="shared" si="3"/>
        <v/>
      </c>
      <c r="AG45" s="530" t="str">
        <f t="shared" si="3"/>
        <v>1A</v>
      </c>
      <c r="AH45" s="530" t="str">
        <f t="shared" si="3"/>
        <v>3A</v>
      </c>
      <c r="AI45" s="530" t="str">
        <f t="shared" si="3"/>
        <v/>
      </c>
      <c r="AJ45" s="530" t="str">
        <f t="shared" si="3"/>
        <v>P2</v>
      </c>
      <c r="AK45" s="530" t="str">
        <f t="shared" si="3"/>
        <v>1A</v>
      </c>
      <c r="AL45" s="530" t="str">
        <f t="shared" si="3"/>
        <v>P2</v>
      </c>
      <c r="AM45" s="531" t="str">
        <f t="shared" si="3"/>
        <v/>
      </c>
      <c r="AN45" s="529" t="str">
        <f t="shared" si="3"/>
        <v/>
      </c>
      <c r="AO45" s="530" t="str">
        <f t="shared" si="3"/>
        <v/>
      </c>
      <c r="AP45" s="530" t="str">
        <f t="shared" si="3"/>
        <v/>
      </c>
      <c r="AQ45" s="530" t="str">
        <f t="shared" si="3"/>
        <v/>
      </c>
      <c r="AR45" s="530" t="str">
        <f t="shared" si="3"/>
        <v>P2</v>
      </c>
      <c r="AS45" s="530" t="str">
        <f t="shared" si="3"/>
        <v>P2</v>
      </c>
      <c r="AT45" s="530" t="str">
        <f t="shared" si="3"/>
        <v>4A</v>
      </c>
      <c r="AU45" s="530" t="str">
        <f t="shared" si="3"/>
        <v>1A</v>
      </c>
      <c r="AV45" s="531" t="str">
        <f t="shared" si="3"/>
        <v/>
      </c>
    </row>
    <row r="46" spans="2:48" hidden="1" x14ac:dyDescent="0.25">
      <c r="B46" s="521">
        <f>Substitution!M12</f>
        <v>19</v>
      </c>
      <c r="C46" s="522" t="str">
        <f t="shared" si="2"/>
        <v>Ahmed</v>
      </c>
      <c r="D46" s="530" t="str">
        <f t="shared" si="3"/>
        <v>2A</v>
      </c>
      <c r="E46" s="530" t="str">
        <f t="shared" si="3"/>
        <v/>
      </c>
      <c r="F46" s="530" t="str">
        <f t="shared" si="3"/>
        <v/>
      </c>
      <c r="G46" s="530" t="str">
        <f t="shared" si="3"/>
        <v>4A</v>
      </c>
      <c r="H46" s="530" t="str">
        <f t="shared" si="3"/>
        <v/>
      </c>
      <c r="I46" s="530" t="str">
        <f t="shared" si="3"/>
        <v>1A</v>
      </c>
      <c r="J46" s="530" t="str">
        <f t="shared" si="3"/>
        <v/>
      </c>
      <c r="K46" s="530" t="str">
        <f t="shared" si="3"/>
        <v>6A</v>
      </c>
      <c r="L46" s="531" t="str">
        <f t="shared" si="3"/>
        <v/>
      </c>
      <c r="M46" s="529" t="str">
        <f t="shared" si="3"/>
        <v/>
      </c>
      <c r="N46" s="530" t="str">
        <f t="shared" si="3"/>
        <v>7A</v>
      </c>
      <c r="O46" s="530" t="str">
        <f t="shared" si="3"/>
        <v/>
      </c>
      <c r="P46" s="530" t="str">
        <f t="shared" si="3"/>
        <v>1A</v>
      </c>
      <c r="Q46" s="530" t="str">
        <f t="shared" si="3"/>
        <v/>
      </c>
      <c r="R46" s="530" t="str">
        <f t="shared" si="3"/>
        <v>3A</v>
      </c>
      <c r="S46" s="530" t="str">
        <f t="shared" si="3"/>
        <v>6A</v>
      </c>
      <c r="T46" s="530" t="str">
        <f t="shared" si="3"/>
        <v/>
      </c>
      <c r="U46" s="531" t="str">
        <f t="shared" si="3"/>
        <v/>
      </c>
      <c r="V46" s="529" t="str">
        <f t="shared" si="3"/>
        <v>5A</v>
      </c>
      <c r="W46" s="530" t="str">
        <f t="shared" si="3"/>
        <v>7A</v>
      </c>
      <c r="X46" s="530" t="str">
        <f t="shared" si="3"/>
        <v>4A</v>
      </c>
      <c r="Y46" s="530" t="str">
        <f t="shared" si="3"/>
        <v>1A</v>
      </c>
      <c r="Z46" s="530" t="str">
        <f t="shared" si="3"/>
        <v/>
      </c>
      <c r="AA46" s="530" t="str">
        <f t="shared" si="3"/>
        <v>3A</v>
      </c>
      <c r="AB46" s="530" t="str">
        <f t="shared" si="3"/>
        <v/>
      </c>
      <c r="AC46" s="530" t="str">
        <f t="shared" si="3"/>
        <v/>
      </c>
      <c r="AD46" s="531" t="str">
        <f t="shared" si="3"/>
        <v/>
      </c>
      <c r="AE46" s="529" t="str">
        <f t="shared" si="3"/>
        <v>2A</v>
      </c>
      <c r="AF46" s="530" t="str">
        <f t="shared" si="3"/>
        <v>5A</v>
      </c>
      <c r="AG46" s="530" t="str">
        <f t="shared" si="3"/>
        <v>4A</v>
      </c>
      <c r="AH46" s="530" t="str">
        <f t="shared" si="3"/>
        <v/>
      </c>
      <c r="AI46" s="530" t="str">
        <f t="shared" si="3"/>
        <v/>
      </c>
      <c r="AJ46" s="530" t="str">
        <f t="shared" si="3"/>
        <v>7A</v>
      </c>
      <c r="AK46" s="530" t="str">
        <f t="shared" si="3"/>
        <v>3A</v>
      </c>
      <c r="AL46" s="530" t="str">
        <f t="shared" si="3"/>
        <v>6A</v>
      </c>
      <c r="AM46" s="531" t="str">
        <f t="shared" si="3"/>
        <v/>
      </c>
      <c r="AN46" s="529" t="str">
        <f t="shared" si="3"/>
        <v/>
      </c>
      <c r="AO46" s="530" t="str">
        <f t="shared" si="3"/>
        <v/>
      </c>
      <c r="AP46" s="530" t="str">
        <f t="shared" si="3"/>
        <v>5A</v>
      </c>
      <c r="AQ46" s="530" t="str">
        <f t="shared" si="3"/>
        <v/>
      </c>
      <c r="AR46" s="530" t="str">
        <f t="shared" si="3"/>
        <v/>
      </c>
      <c r="AS46" s="530" t="str">
        <f t="shared" si="3"/>
        <v/>
      </c>
      <c r="AT46" s="530" t="str">
        <f t="shared" si="3"/>
        <v>2A</v>
      </c>
      <c r="AU46" s="530" t="str">
        <f t="shared" si="3"/>
        <v/>
      </c>
      <c r="AV46" s="531" t="str">
        <f t="shared" si="3"/>
        <v/>
      </c>
    </row>
    <row r="47" spans="2:48" hidden="1" x14ac:dyDescent="0.25">
      <c r="B47" s="521">
        <f>Substitution!M13</f>
        <v>7</v>
      </c>
      <c r="C47" s="522" t="str">
        <f t="shared" si="2"/>
        <v>Maurifa</v>
      </c>
      <c r="D47" s="530" t="str">
        <f t="shared" si="3"/>
        <v/>
      </c>
      <c r="E47" s="530" t="str">
        <f t="shared" si="3"/>
        <v/>
      </c>
      <c r="F47" s="530" t="str">
        <f t="shared" si="3"/>
        <v/>
      </c>
      <c r="G47" s="530" t="str">
        <f t="shared" si="3"/>
        <v>P2</v>
      </c>
      <c r="H47" s="530" t="str">
        <f t="shared" si="3"/>
        <v/>
      </c>
      <c r="I47" s="530" t="str">
        <f t="shared" si="3"/>
        <v>3A</v>
      </c>
      <c r="J47" s="530" t="str">
        <f t="shared" si="3"/>
        <v>3A</v>
      </c>
      <c r="K47" s="530" t="str">
        <f t="shared" si="3"/>
        <v>P2</v>
      </c>
      <c r="L47" s="531" t="str">
        <f t="shared" si="3"/>
        <v/>
      </c>
      <c r="M47" s="529" t="str">
        <f t="shared" si="3"/>
        <v/>
      </c>
      <c r="N47" s="530" t="str">
        <f t="shared" si="3"/>
        <v/>
      </c>
      <c r="O47" s="530" t="str">
        <f t="shared" si="3"/>
        <v>3A</v>
      </c>
      <c r="P47" s="530" t="str">
        <f t="shared" si="3"/>
        <v>3A</v>
      </c>
      <c r="Q47" s="530" t="str">
        <f t="shared" si="3"/>
        <v/>
      </c>
      <c r="R47" s="530" t="str">
        <f t="shared" si="3"/>
        <v/>
      </c>
      <c r="S47" s="530" t="str">
        <f t="shared" si="3"/>
        <v/>
      </c>
      <c r="T47" s="530" t="str">
        <f t="shared" si="3"/>
        <v/>
      </c>
      <c r="U47" s="531" t="str">
        <f t="shared" si="3"/>
        <v/>
      </c>
      <c r="V47" s="529" t="str">
        <f t="shared" si="3"/>
        <v/>
      </c>
      <c r="W47" s="530" t="str">
        <f t="shared" si="3"/>
        <v/>
      </c>
      <c r="X47" s="530" t="str">
        <f t="shared" si="3"/>
        <v/>
      </c>
      <c r="Y47" s="530" t="str">
        <f t="shared" si="3"/>
        <v>3A</v>
      </c>
      <c r="Z47" s="530" t="str">
        <f t="shared" si="3"/>
        <v>P2</v>
      </c>
      <c r="AA47" s="530" t="str">
        <f t="shared" si="3"/>
        <v>4A</v>
      </c>
      <c r="AB47" s="530" t="str">
        <f t="shared" si="3"/>
        <v>3A</v>
      </c>
      <c r="AC47" s="530" t="str">
        <f t="shared" si="3"/>
        <v/>
      </c>
      <c r="AD47" s="531" t="str">
        <f t="shared" si="3"/>
        <v/>
      </c>
      <c r="AE47" s="529" t="str">
        <f t="shared" si="3"/>
        <v/>
      </c>
      <c r="AF47" s="530" t="str">
        <f t="shared" si="3"/>
        <v>3A</v>
      </c>
      <c r="AG47" s="530" t="str">
        <f t="shared" si="3"/>
        <v/>
      </c>
      <c r="AH47" s="530" t="str">
        <f t="shared" si="3"/>
        <v/>
      </c>
      <c r="AI47" s="530" t="str">
        <f t="shared" si="3"/>
        <v/>
      </c>
      <c r="AJ47" s="530" t="str">
        <f t="shared" si="3"/>
        <v>3A</v>
      </c>
      <c r="AK47" s="530" t="str">
        <f t="shared" si="3"/>
        <v/>
      </c>
      <c r="AL47" s="530" t="str">
        <f t="shared" si="3"/>
        <v/>
      </c>
      <c r="AM47" s="531" t="str">
        <f t="shared" si="3"/>
        <v/>
      </c>
      <c r="AN47" s="529" t="str">
        <f t="shared" si="3"/>
        <v/>
      </c>
      <c r="AO47" s="530" t="str">
        <f t="shared" si="3"/>
        <v>3A</v>
      </c>
      <c r="AP47" s="530" t="str">
        <f t="shared" si="3"/>
        <v/>
      </c>
      <c r="AQ47" s="530" t="str">
        <f t="shared" si="3"/>
        <v>3A</v>
      </c>
      <c r="AR47" s="530" t="str">
        <f t="shared" si="3"/>
        <v/>
      </c>
      <c r="AS47" s="530" t="str">
        <f t="shared" si="3"/>
        <v>4A</v>
      </c>
      <c r="AT47" s="530" t="str">
        <f t="shared" si="3"/>
        <v>P2</v>
      </c>
      <c r="AU47" s="530" t="str">
        <f t="shared" si="3"/>
        <v>P2</v>
      </c>
      <c r="AV47" s="531" t="str">
        <f t="shared" si="3"/>
        <v/>
      </c>
    </row>
    <row r="48" spans="2:48" hidden="1" x14ac:dyDescent="0.25">
      <c r="B48" s="521">
        <f>Substitution!M14</f>
        <v>20</v>
      </c>
      <c r="C48" s="522" t="str">
        <f t="shared" si="2"/>
        <v>Naushadh</v>
      </c>
      <c r="D48" s="530" t="str">
        <f t="shared" si="3"/>
        <v/>
      </c>
      <c r="E48" s="530" t="str">
        <f t="shared" si="3"/>
        <v>10A</v>
      </c>
      <c r="F48" s="530" t="str">
        <f t="shared" si="3"/>
        <v/>
      </c>
      <c r="G48" s="530" t="str">
        <f t="shared" si="3"/>
        <v/>
      </c>
      <c r="H48" s="530" t="str">
        <f t="shared" si="3"/>
        <v/>
      </c>
      <c r="I48" s="530" t="str">
        <f t="shared" si="3"/>
        <v/>
      </c>
      <c r="J48" s="530" t="str">
        <f t="shared" si="3"/>
        <v/>
      </c>
      <c r="K48" s="530" t="str">
        <f t="shared" si="3"/>
        <v/>
      </c>
      <c r="L48" s="531" t="str">
        <f t="shared" si="3"/>
        <v/>
      </c>
      <c r="M48" s="529" t="str">
        <f t="shared" si="3"/>
        <v/>
      </c>
      <c r="N48" s="530" t="str">
        <f t="shared" si="3"/>
        <v/>
      </c>
      <c r="O48" s="530" t="str">
        <f t="shared" si="3"/>
        <v/>
      </c>
      <c r="P48" s="530" t="str">
        <f t="shared" si="3"/>
        <v/>
      </c>
      <c r="Q48" s="530" t="str">
        <f t="shared" si="3"/>
        <v/>
      </c>
      <c r="R48" s="530" t="str">
        <f t="shared" si="3"/>
        <v/>
      </c>
      <c r="S48" s="530" t="str">
        <f t="shared" si="3"/>
        <v>9A</v>
      </c>
      <c r="T48" s="530" t="str">
        <f t="shared" si="3"/>
        <v>10A</v>
      </c>
      <c r="U48" s="531" t="str">
        <f t="shared" si="3"/>
        <v/>
      </c>
      <c r="V48" s="529" t="str">
        <f t="shared" si="3"/>
        <v/>
      </c>
      <c r="W48" s="530" t="str">
        <f t="shared" si="3"/>
        <v/>
      </c>
      <c r="X48" s="530" t="str">
        <f t="shared" si="3"/>
        <v/>
      </c>
      <c r="Y48" s="530" t="str">
        <f t="shared" si="3"/>
        <v/>
      </c>
      <c r="Z48" s="530" t="str">
        <f t="shared" si="3"/>
        <v/>
      </c>
      <c r="AA48" s="530" t="str">
        <f t="shared" si="3"/>
        <v/>
      </c>
      <c r="AB48" s="530" t="str">
        <f t="shared" si="3"/>
        <v/>
      </c>
      <c r="AC48" s="530" t="str">
        <f t="shared" si="3"/>
        <v>10A</v>
      </c>
      <c r="AD48" s="531" t="str">
        <f t="shared" si="3"/>
        <v/>
      </c>
      <c r="AE48" s="529" t="str">
        <f t="shared" si="3"/>
        <v/>
      </c>
      <c r="AF48" s="530" t="str">
        <f t="shared" si="3"/>
        <v/>
      </c>
      <c r="AG48" s="530" t="str">
        <f t="shared" si="3"/>
        <v/>
      </c>
      <c r="AH48" s="530" t="str">
        <f t="shared" ref="D48:AV49" si="4">VLOOKUP($B48,$B$13:$AV$35,AH$36,FALSE)</f>
        <v>9A</v>
      </c>
      <c r="AI48" s="530" t="str">
        <f t="shared" si="4"/>
        <v/>
      </c>
      <c r="AJ48" s="530" t="str">
        <f t="shared" si="4"/>
        <v>10A</v>
      </c>
      <c r="AK48" s="530" t="str">
        <f t="shared" si="4"/>
        <v/>
      </c>
      <c r="AL48" s="530" t="str">
        <f t="shared" si="4"/>
        <v/>
      </c>
      <c r="AM48" s="531" t="str">
        <f t="shared" si="4"/>
        <v/>
      </c>
      <c r="AN48" s="529" t="str">
        <f t="shared" si="4"/>
        <v/>
      </c>
      <c r="AO48" s="530" t="str">
        <f t="shared" si="4"/>
        <v/>
      </c>
      <c r="AP48" s="530" t="str">
        <f t="shared" si="4"/>
        <v/>
      </c>
      <c r="AQ48" s="530" t="str">
        <f t="shared" si="4"/>
        <v>9A</v>
      </c>
      <c r="AR48" s="530" t="str">
        <f t="shared" si="4"/>
        <v/>
      </c>
      <c r="AS48" s="530" t="str">
        <f t="shared" si="4"/>
        <v/>
      </c>
      <c r="AT48" s="530" t="str">
        <f t="shared" si="4"/>
        <v/>
      </c>
      <c r="AU48" s="530" t="str">
        <f t="shared" si="4"/>
        <v/>
      </c>
      <c r="AV48" s="531" t="str">
        <f t="shared" si="4"/>
        <v/>
      </c>
    </row>
    <row r="49" spans="2:48" ht="15.75" hidden="1" thickBot="1" x14ac:dyDescent="0.3">
      <c r="B49" s="523">
        <f>Substitution!M15</f>
        <v>0</v>
      </c>
      <c r="C49" s="525" t="e">
        <f t="shared" si="2"/>
        <v>#N/A</v>
      </c>
      <c r="D49" s="533" t="e">
        <f t="shared" si="4"/>
        <v>#N/A</v>
      </c>
      <c r="E49" s="533" t="e">
        <f t="shared" si="4"/>
        <v>#N/A</v>
      </c>
      <c r="F49" s="533" t="e">
        <f t="shared" si="4"/>
        <v>#N/A</v>
      </c>
      <c r="G49" s="533" t="e">
        <f t="shared" si="4"/>
        <v>#N/A</v>
      </c>
      <c r="H49" s="533" t="e">
        <f t="shared" si="4"/>
        <v>#N/A</v>
      </c>
      <c r="I49" s="533" t="e">
        <f t="shared" si="4"/>
        <v>#N/A</v>
      </c>
      <c r="J49" s="533" t="e">
        <f t="shared" si="4"/>
        <v>#N/A</v>
      </c>
      <c r="K49" s="533" t="e">
        <f t="shared" si="4"/>
        <v>#N/A</v>
      </c>
      <c r="L49" s="534" t="e">
        <f t="shared" si="4"/>
        <v>#N/A</v>
      </c>
      <c r="M49" s="532" t="e">
        <f t="shared" si="4"/>
        <v>#N/A</v>
      </c>
      <c r="N49" s="533" t="e">
        <f t="shared" si="4"/>
        <v>#N/A</v>
      </c>
      <c r="O49" s="533" t="e">
        <f t="shared" si="4"/>
        <v>#N/A</v>
      </c>
      <c r="P49" s="533" t="e">
        <f t="shared" si="4"/>
        <v>#N/A</v>
      </c>
      <c r="Q49" s="533" t="e">
        <f t="shared" si="4"/>
        <v>#N/A</v>
      </c>
      <c r="R49" s="533" t="e">
        <f t="shared" si="4"/>
        <v>#N/A</v>
      </c>
      <c r="S49" s="533" t="e">
        <f t="shared" si="4"/>
        <v>#N/A</v>
      </c>
      <c r="T49" s="533" t="e">
        <f t="shared" si="4"/>
        <v>#N/A</v>
      </c>
      <c r="U49" s="534" t="e">
        <f t="shared" si="4"/>
        <v>#N/A</v>
      </c>
      <c r="V49" s="532" t="e">
        <f t="shared" si="4"/>
        <v>#N/A</v>
      </c>
      <c r="W49" s="533" t="e">
        <f t="shared" si="4"/>
        <v>#N/A</v>
      </c>
      <c r="X49" s="533" t="e">
        <f t="shared" si="4"/>
        <v>#N/A</v>
      </c>
      <c r="Y49" s="533" t="e">
        <f t="shared" si="4"/>
        <v>#N/A</v>
      </c>
      <c r="Z49" s="533" t="e">
        <f t="shared" si="4"/>
        <v>#N/A</v>
      </c>
      <c r="AA49" s="533" t="e">
        <f t="shared" si="4"/>
        <v>#N/A</v>
      </c>
      <c r="AB49" s="533" t="e">
        <f t="shared" si="4"/>
        <v>#N/A</v>
      </c>
      <c r="AC49" s="533" t="e">
        <f t="shared" si="4"/>
        <v>#N/A</v>
      </c>
      <c r="AD49" s="534" t="e">
        <f t="shared" si="4"/>
        <v>#N/A</v>
      </c>
      <c r="AE49" s="532" t="e">
        <f t="shared" si="4"/>
        <v>#N/A</v>
      </c>
      <c r="AF49" s="533" t="e">
        <f t="shared" si="4"/>
        <v>#N/A</v>
      </c>
      <c r="AG49" s="533" t="e">
        <f t="shared" si="4"/>
        <v>#N/A</v>
      </c>
      <c r="AH49" s="533" t="e">
        <f t="shared" si="4"/>
        <v>#N/A</v>
      </c>
      <c r="AI49" s="533" t="e">
        <f t="shared" si="4"/>
        <v>#N/A</v>
      </c>
      <c r="AJ49" s="533" t="e">
        <f t="shared" si="4"/>
        <v>#N/A</v>
      </c>
      <c r="AK49" s="533" t="e">
        <f t="shared" si="4"/>
        <v>#N/A</v>
      </c>
      <c r="AL49" s="533" t="e">
        <f t="shared" si="4"/>
        <v>#N/A</v>
      </c>
      <c r="AM49" s="534" t="e">
        <f t="shared" si="4"/>
        <v>#N/A</v>
      </c>
      <c r="AN49" s="532" t="e">
        <f t="shared" si="4"/>
        <v>#N/A</v>
      </c>
      <c r="AO49" s="533" t="e">
        <f t="shared" si="4"/>
        <v>#N/A</v>
      </c>
      <c r="AP49" s="533" t="e">
        <f t="shared" si="4"/>
        <v>#N/A</v>
      </c>
      <c r="AQ49" s="533" t="e">
        <f t="shared" si="4"/>
        <v>#N/A</v>
      </c>
      <c r="AR49" s="533" t="e">
        <f t="shared" si="4"/>
        <v>#N/A</v>
      </c>
      <c r="AS49" s="533" t="e">
        <f t="shared" si="4"/>
        <v>#N/A</v>
      </c>
      <c r="AT49" s="533" t="e">
        <f t="shared" si="4"/>
        <v>#N/A</v>
      </c>
      <c r="AU49" s="533" t="e">
        <f t="shared" si="4"/>
        <v>#N/A</v>
      </c>
      <c r="AV49" s="534" t="e">
        <f t="shared" si="4"/>
        <v>#N/A</v>
      </c>
    </row>
    <row r="50" spans="2:48" ht="15.75" hidden="1" thickBot="1" x14ac:dyDescent="0.3">
      <c r="D50" s="514">
        <v>3</v>
      </c>
      <c r="E50" s="514">
        <f>D50+1</f>
        <v>4</v>
      </c>
      <c r="F50" s="514">
        <f t="shared" ref="F50:AV50" si="5">E50+1</f>
        <v>5</v>
      </c>
      <c r="G50" s="514">
        <f t="shared" si="5"/>
        <v>6</v>
      </c>
      <c r="H50" s="514">
        <f t="shared" si="5"/>
        <v>7</v>
      </c>
      <c r="I50" s="514">
        <f t="shared" si="5"/>
        <v>8</v>
      </c>
      <c r="J50" s="514">
        <f t="shared" si="5"/>
        <v>9</v>
      </c>
      <c r="K50" s="514">
        <f t="shared" si="5"/>
        <v>10</v>
      </c>
      <c r="L50" s="514">
        <f t="shared" si="5"/>
        <v>11</v>
      </c>
      <c r="M50" s="514">
        <f t="shared" si="5"/>
        <v>12</v>
      </c>
      <c r="N50" s="514">
        <f t="shared" si="5"/>
        <v>13</v>
      </c>
      <c r="O50" s="514">
        <f t="shared" si="5"/>
        <v>14</v>
      </c>
      <c r="P50" s="514">
        <f t="shared" si="5"/>
        <v>15</v>
      </c>
      <c r="Q50" s="514">
        <f t="shared" si="5"/>
        <v>16</v>
      </c>
      <c r="R50" s="514">
        <f t="shared" si="5"/>
        <v>17</v>
      </c>
      <c r="S50" s="514">
        <f t="shared" si="5"/>
        <v>18</v>
      </c>
      <c r="T50" s="514">
        <f t="shared" si="5"/>
        <v>19</v>
      </c>
      <c r="U50" s="514">
        <f t="shared" si="5"/>
        <v>20</v>
      </c>
      <c r="V50" s="514">
        <f t="shared" si="5"/>
        <v>21</v>
      </c>
      <c r="W50" s="514">
        <f t="shared" si="5"/>
        <v>22</v>
      </c>
      <c r="X50" s="514">
        <f t="shared" si="5"/>
        <v>23</v>
      </c>
      <c r="Y50" s="514">
        <f t="shared" si="5"/>
        <v>24</v>
      </c>
      <c r="Z50" s="514">
        <f t="shared" si="5"/>
        <v>25</v>
      </c>
      <c r="AA50" s="514">
        <f t="shared" si="5"/>
        <v>26</v>
      </c>
      <c r="AB50" s="514">
        <f t="shared" si="5"/>
        <v>27</v>
      </c>
      <c r="AC50" s="514">
        <f t="shared" si="5"/>
        <v>28</v>
      </c>
      <c r="AD50" s="514">
        <f t="shared" si="5"/>
        <v>29</v>
      </c>
      <c r="AE50" s="514">
        <f t="shared" si="5"/>
        <v>30</v>
      </c>
      <c r="AF50" s="514">
        <f t="shared" si="5"/>
        <v>31</v>
      </c>
      <c r="AG50" s="514">
        <f t="shared" si="5"/>
        <v>32</v>
      </c>
      <c r="AH50" s="514">
        <f t="shared" si="5"/>
        <v>33</v>
      </c>
      <c r="AI50" s="514">
        <f t="shared" si="5"/>
        <v>34</v>
      </c>
      <c r="AJ50" s="514">
        <f t="shared" si="5"/>
        <v>35</v>
      </c>
      <c r="AK50" s="514">
        <f t="shared" si="5"/>
        <v>36</v>
      </c>
      <c r="AL50" s="514">
        <f t="shared" si="5"/>
        <v>37</v>
      </c>
      <c r="AM50" s="514">
        <f t="shared" si="5"/>
        <v>38</v>
      </c>
      <c r="AN50" s="514">
        <f t="shared" si="5"/>
        <v>39</v>
      </c>
      <c r="AO50" s="514">
        <f t="shared" si="5"/>
        <v>40</v>
      </c>
      <c r="AP50" s="514">
        <f t="shared" si="5"/>
        <v>41</v>
      </c>
      <c r="AQ50" s="514">
        <f t="shared" si="5"/>
        <v>42</v>
      </c>
      <c r="AR50" s="514">
        <f t="shared" si="5"/>
        <v>43</v>
      </c>
      <c r="AS50" s="514">
        <f t="shared" si="5"/>
        <v>44</v>
      </c>
      <c r="AT50" s="514">
        <f t="shared" si="5"/>
        <v>45</v>
      </c>
      <c r="AU50" s="514">
        <f t="shared" si="5"/>
        <v>46</v>
      </c>
      <c r="AV50" s="514">
        <f t="shared" si="5"/>
        <v>47</v>
      </c>
    </row>
    <row r="51" spans="2:48" hidden="1" x14ac:dyDescent="0.25">
      <c r="B51" s="514">
        <f>B37</f>
        <v>2</v>
      </c>
      <c r="C51" s="514" t="str">
        <f>C37</f>
        <v>Sheema</v>
      </c>
      <c r="D51" s="518" t="str">
        <f>IFERROR(VLOOKUP(D37,$B$1:$AV$12,D$50,FALSE),"")</f>
        <v/>
      </c>
      <c r="E51" s="519" t="str">
        <f t="shared" ref="E51:AV57" si="6">IFERROR(VLOOKUP(E37,$B$1:$AV$12,E$50,FALSE),"")</f>
        <v/>
      </c>
      <c r="F51" s="519" t="str">
        <f t="shared" si="6"/>
        <v/>
      </c>
      <c r="G51" s="519" t="str">
        <f t="shared" si="6"/>
        <v/>
      </c>
      <c r="H51" s="519" t="str">
        <f t="shared" si="6"/>
        <v/>
      </c>
      <c r="I51" s="519" t="str">
        <f t="shared" si="6"/>
        <v>BR</v>
      </c>
      <c r="J51" s="519" t="str">
        <f t="shared" si="6"/>
        <v>EN</v>
      </c>
      <c r="K51" s="519" t="str">
        <f t="shared" si="6"/>
        <v>SS</v>
      </c>
      <c r="L51" s="520" t="str">
        <f t="shared" si="6"/>
        <v/>
      </c>
      <c r="M51" s="518" t="str">
        <f t="shared" si="6"/>
        <v>CA</v>
      </c>
      <c r="N51" s="519" t="str">
        <f t="shared" si="6"/>
        <v/>
      </c>
      <c r="O51" s="519" t="str">
        <f t="shared" si="6"/>
        <v/>
      </c>
      <c r="P51" s="519" t="str">
        <f t="shared" si="6"/>
        <v/>
      </c>
      <c r="Q51" s="519" t="str">
        <f t="shared" si="6"/>
        <v/>
      </c>
      <c r="R51" s="519" t="str">
        <f t="shared" si="6"/>
        <v>BR</v>
      </c>
      <c r="S51" s="519" t="str">
        <f t="shared" si="6"/>
        <v/>
      </c>
      <c r="T51" s="519" t="str">
        <f t="shared" si="6"/>
        <v>HL</v>
      </c>
      <c r="U51" s="520" t="str">
        <f t="shared" si="6"/>
        <v/>
      </c>
      <c r="V51" s="518" t="str">
        <f t="shared" si="6"/>
        <v>Hl</v>
      </c>
      <c r="W51" s="519" t="str">
        <f t="shared" si="6"/>
        <v>SS</v>
      </c>
      <c r="X51" s="519" t="str">
        <f t="shared" si="6"/>
        <v/>
      </c>
      <c r="Y51" s="519" t="str">
        <f t="shared" si="6"/>
        <v/>
      </c>
      <c r="Z51" s="519" t="str">
        <f t="shared" si="6"/>
        <v/>
      </c>
      <c r="AA51" s="519" t="str">
        <f t="shared" si="6"/>
        <v>BR</v>
      </c>
      <c r="AB51" s="519" t="str">
        <f t="shared" si="6"/>
        <v/>
      </c>
      <c r="AC51" s="519" t="str">
        <f t="shared" si="6"/>
        <v>HL</v>
      </c>
      <c r="AD51" s="520" t="str">
        <f t="shared" si="6"/>
        <v/>
      </c>
      <c r="AE51" s="518" t="str">
        <f t="shared" si="6"/>
        <v/>
      </c>
      <c r="AF51" s="519" t="str">
        <f t="shared" si="6"/>
        <v/>
      </c>
      <c r="AG51" s="519" t="str">
        <f t="shared" si="6"/>
        <v>SS</v>
      </c>
      <c r="AH51" s="519" t="str">
        <f t="shared" si="6"/>
        <v>IC</v>
      </c>
      <c r="AI51" s="519" t="str">
        <f t="shared" si="6"/>
        <v/>
      </c>
      <c r="AJ51" s="519" t="str">
        <f t="shared" si="6"/>
        <v>BR</v>
      </c>
      <c r="AK51" s="519" t="str">
        <f t="shared" si="6"/>
        <v>CA</v>
      </c>
      <c r="AL51" s="519" t="str">
        <f t="shared" si="6"/>
        <v>EN</v>
      </c>
      <c r="AM51" s="520" t="str">
        <f t="shared" si="6"/>
        <v/>
      </c>
      <c r="AN51" s="518" t="str">
        <f t="shared" si="6"/>
        <v/>
      </c>
      <c r="AO51" s="519" t="str">
        <f t="shared" si="6"/>
        <v/>
      </c>
      <c r="AP51" s="519" t="str">
        <f t="shared" si="6"/>
        <v/>
      </c>
      <c r="AQ51" s="519" t="str">
        <f t="shared" si="6"/>
        <v/>
      </c>
      <c r="AR51" s="519" t="str">
        <f t="shared" si="6"/>
        <v>EN</v>
      </c>
      <c r="AS51" s="519" t="str">
        <f t="shared" si="6"/>
        <v>BR</v>
      </c>
      <c r="AT51" s="519" t="str">
        <f t="shared" si="6"/>
        <v>HL</v>
      </c>
      <c r="AU51" s="519" t="str">
        <f t="shared" si="6"/>
        <v>HL</v>
      </c>
      <c r="AV51" s="520" t="str">
        <f t="shared" si="6"/>
        <v/>
      </c>
    </row>
    <row r="52" spans="2:48" hidden="1" x14ac:dyDescent="0.25">
      <c r="B52" s="514">
        <f t="shared" ref="B52:C52" si="7">B38</f>
        <v>19</v>
      </c>
      <c r="C52" s="514" t="str">
        <f t="shared" si="7"/>
        <v>Ahmed</v>
      </c>
      <c r="D52" s="521" t="str">
        <f t="shared" ref="D52:S63" si="8">IFERROR(VLOOKUP(D38,$B$1:$AV$12,D$50,FALSE),"")</f>
        <v>IS</v>
      </c>
      <c r="E52" s="515" t="str">
        <f t="shared" si="8"/>
        <v/>
      </c>
      <c r="F52" s="515" t="str">
        <f t="shared" si="8"/>
        <v/>
      </c>
      <c r="G52" s="515" t="str">
        <f t="shared" si="8"/>
        <v>QR</v>
      </c>
      <c r="H52" s="515" t="str">
        <f t="shared" si="8"/>
        <v/>
      </c>
      <c r="I52" s="515" t="str">
        <f t="shared" si="8"/>
        <v>QR</v>
      </c>
      <c r="J52" s="515" t="str">
        <f t="shared" si="8"/>
        <v/>
      </c>
      <c r="K52" s="515" t="str">
        <f t="shared" si="8"/>
        <v>QR</v>
      </c>
      <c r="L52" s="522" t="str">
        <f t="shared" si="8"/>
        <v/>
      </c>
      <c r="M52" s="521" t="str">
        <f t="shared" si="8"/>
        <v/>
      </c>
      <c r="N52" s="515" t="str">
        <f t="shared" si="8"/>
        <v>QR</v>
      </c>
      <c r="O52" s="515" t="str">
        <f t="shared" si="8"/>
        <v/>
      </c>
      <c r="P52" s="515" t="str">
        <f t="shared" si="8"/>
        <v>QR</v>
      </c>
      <c r="Q52" s="515" t="str">
        <f t="shared" si="8"/>
        <v/>
      </c>
      <c r="R52" s="515" t="str">
        <f t="shared" si="8"/>
        <v>QR</v>
      </c>
      <c r="S52" s="515" t="str">
        <f t="shared" si="8"/>
        <v>QR</v>
      </c>
      <c r="T52" s="515" t="str">
        <f t="shared" si="6"/>
        <v/>
      </c>
      <c r="U52" s="522" t="str">
        <f t="shared" si="6"/>
        <v/>
      </c>
      <c r="V52" s="521" t="str">
        <f t="shared" si="6"/>
        <v>IS</v>
      </c>
      <c r="W52" s="515" t="str">
        <f t="shared" si="6"/>
        <v>QR</v>
      </c>
      <c r="X52" s="515" t="str">
        <f t="shared" si="6"/>
        <v>QR</v>
      </c>
      <c r="Y52" s="515" t="str">
        <f t="shared" si="6"/>
        <v>QR</v>
      </c>
      <c r="Z52" s="515" t="str">
        <f t="shared" si="6"/>
        <v/>
      </c>
      <c r="AA52" s="515" t="str">
        <f t="shared" si="6"/>
        <v>QR</v>
      </c>
      <c r="AB52" s="515" t="str">
        <f t="shared" si="6"/>
        <v/>
      </c>
      <c r="AC52" s="515" t="str">
        <f t="shared" si="6"/>
        <v/>
      </c>
      <c r="AD52" s="522" t="str">
        <f t="shared" si="6"/>
        <v/>
      </c>
      <c r="AE52" s="521" t="str">
        <f t="shared" si="6"/>
        <v>IS</v>
      </c>
      <c r="AF52" s="515" t="str">
        <f t="shared" si="6"/>
        <v>IS</v>
      </c>
      <c r="AG52" s="515" t="str">
        <f t="shared" si="6"/>
        <v>QR</v>
      </c>
      <c r="AH52" s="515" t="str">
        <f t="shared" si="6"/>
        <v/>
      </c>
      <c r="AI52" s="515" t="str">
        <f t="shared" si="6"/>
        <v/>
      </c>
      <c r="AJ52" s="515" t="str">
        <f t="shared" si="6"/>
        <v>QR</v>
      </c>
      <c r="AK52" s="515" t="str">
        <f t="shared" si="6"/>
        <v>QR</v>
      </c>
      <c r="AL52" s="515" t="str">
        <f t="shared" si="6"/>
        <v>QR</v>
      </c>
      <c r="AM52" s="522" t="str">
        <f t="shared" si="6"/>
        <v/>
      </c>
      <c r="AN52" s="521" t="str">
        <f t="shared" si="6"/>
        <v/>
      </c>
      <c r="AO52" s="515" t="str">
        <f t="shared" si="6"/>
        <v/>
      </c>
      <c r="AP52" s="515" t="str">
        <f t="shared" si="6"/>
        <v>IS</v>
      </c>
      <c r="AQ52" s="515" t="str">
        <f t="shared" si="6"/>
        <v/>
      </c>
      <c r="AR52" s="515" t="str">
        <f t="shared" si="6"/>
        <v/>
      </c>
      <c r="AS52" s="515" t="str">
        <f t="shared" si="6"/>
        <v/>
      </c>
      <c r="AT52" s="515" t="str">
        <f t="shared" si="6"/>
        <v>IS</v>
      </c>
      <c r="AU52" s="515" t="str">
        <f t="shared" si="6"/>
        <v/>
      </c>
      <c r="AV52" s="522" t="str">
        <f t="shared" si="6"/>
        <v/>
      </c>
    </row>
    <row r="53" spans="2:48" hidden="1" x14ac:dyDescent="0.25">
      <c r="B53" s="514">
        <f t="shared" ref="B53:C53" si="9">B39</f>
        <v>7</v>
      </c>
      <c r="C53" s="514" t="str">
        <f t="shared" si="9"/>
        <v>Maurifa</v>
      </c>
      <c r="D53" s="521" t="str">
        <f t="shared" si="8"/>
        <v/>
      </c>
      <c r="E53" s="515" t="str">
        <f t="shared" si="6"/>
        <v/>
      </c>
      <c r="F53" s="515" t="str">
        <f t="shared" si="6"/>
        <v/>
      </c>
      <c r="G53" s="515" t="str">
        <f t="shared" si="6"/>
        <v>IS</v>
      </c>
      <c r="H53" s="515" t="str">
        <f t="shared" si="6"/>
        <v/>
      </c>
      <c r="I53" s="515" t="str">
        <f t="shared" si="6"/>
        <v>CA</v>
      </c>
      <c r="J53" s="515" t="str">
        <f t="shared" si="6"/>
        <v>SC</v>
      </c>
      <c r="K53" s="515" t="str">
        <f t="shared" si="6"/>
        <v>MT</v>
      </c>
      <c r="L53" s="522" t="str">
        <f t="shared" si="6"/>
        <v/>
      </c>
      <c r="M53" s="521" t="str">
        <f t="shared" si="6"/>
        <v/>
      </c>
      <c r="N53" s="515" t="str">
        <f t="shared" si="6"/>
        <v/>
      </c>
      <c r="O53" s="515" t="str">
        <f t="shared" si="6"/>
        <v>SC</v>
      </c>
      <c r="P53" s="515" t="str">
        <f t="shared" si="6"/>
        <v>SS</v>
      </c>
      <c r="Q53" s="515" t="str">
        <f t="shared" si="6"/>
        <v/>
      </c>
      <c r="R53" s="515" t="str">
        <f t="shared" si="6"/>
        <v/>
      </c>
      <c r="S53" s="515" t="str">
        <f t="shared" si="6"/>
        <v/>
      </c>
      <c r="T53" s="515" t="str">
        <f t="shared" si="6"/>
        <v/>
      </c>
      <c r="U53" s="522" t="str">
        <f t="shared" si="6"/>
        <v/>
      </c>
      <c r="V53" s="521" t="str">
        <f t="shared" si="6"/>
        <v/>
      </c>
      <c r="W53" s="515" t="str">
        <f t="shared" si="6"/>
        <v/>
      </c>
      <c r="X53" s="515" t="str">
        <f t="shared" si="6"/>
        <v/>
      </c>
      <c r="Y53" s="515" t="str">
        <f t="shared" si="6"/>
        <v>SS</v>
      </c>
      <c r="Z53" s="515" t="str">
        <f t="shared" si="6"/>
        <v>MT</v>
      </c>
      <c r="AA53" s="515" t="str">
        <f t="shared" si="6"/>
        <v>CA</v>
      </c>
      <c r="AB53" s="515" t="str">
        <f t="shared" si="6"/>
        <v>SC</v>
      </c>
      <c r="AC53" s="515" t="str">
        <f t="shared" si="6"/>
        <v/>
      </c>
      <c r="AD53" s="522" t="str">
        <f t="shared" si="6"/>
        <v/>
      </c>
      <c r="AE53" s="521" t="str">
        <f t="shared" si="6"/>
        <v/>
      </c>
      <c r="AF53" s="515" t="str">
        <f t="shared" si="6"/>
        <v>SC</v>
      </c>
      <c r="AG53" s="515" t="str">
        <f t="shared" si="6"/>
        <v/>
      </c>
      <c r="AH53" s="515" t="str">
        <f t="shared" si="6"/>
        <v/>
      </c>
      <c r="AI53" s="515" t="str">
        <f t="shared" si="6"/>
        <v/>
      </c>
      <c r="AJ53" s="515" t="str">
        <f t="shared" si="6"/>
        <v>CA</v>
      </c>
      <c r="AK53" s="515" t="str">
        <f t="shared" si="6"/>
        <v/>
      </c>
      <c r="AL53" s="515" t="str">
        <f t="shared" si="6"/>
        <v/>
      </c>
      <c r="AM53" s="522" t="str">
        <f t="shared" si="6"/>
        <v/>
      </c>
      <c r="AN53" s="521" t="str">
        <f t="shared" si="6"/>
        <v/>
      </c>
      <c r="AO53" s="515" t="str">
        <f t="shared" si="6"/>
        <v>SC</v>
      </c>
      <c r="AP53" s="515" t="str">
        <f t="shared" si="6"/>
        <v/>
      </c>
      <c r="AQ53" s="515" t="str">
        <f t="shared" si="6"/>
        <v>SS</v>
      </c>
      <c r="AR53" s="515" t="str">
        <f t="shared" si="6"/>
        <v/>
      </c>
      <c r="AS53" s="515" t="str">
        <f t="shared" si="6"/>
        <v>CA</v>
      </c>
      <c r="AT53" s="515" t="str">
        <f t="shared" si="6"/>
        <v>IS</v>
      </c>
      <c r="AU53" s="515" t="str">
        <f t="shared" si="6"/>
        <v>MT</v>
      </c>
      <c r="AV53" s="522" t="str">
        <f t="shared" si="6"/>
        <v/>
      </c>
    </row>
    <row r="54" spans="2:48" hidden="1" x14ac:dyDescent="0.25">
      <c r="B54" s="514">
        <f t="shared" ref="B54:C54" si="10">B40</f>
        <v>20</v>
      </c>
      <c r="C54" s="514" t="str">
        <f t="shared" si="10"/>
        <v>Naushadh</v>
      </c>
      <c r="D54" s="521" t="str">
        <f t="shared" si="8"/>
        <v/>
      </c>
      <c r="E54" s="515" t="str">
        <f t="shared" si="6"/>
        <v>IS</v>
      </c>
      <c r="F54" s="515" t="str">
        <f t="shared" si="6"/>
        <v/>
      </c>
      <c r="G54" s="515" t="str">
        <f t="shared" si="6"/>
        <v/>
      </c>
      <c r="H54" s="515" t="str">
        <f t="shared" si="6"/>
        <v/>
      </c>
      <c r="I54" s="515" t="str">
        <f t="shared" si="6"/>
        <v/>
      </c>
      <c r="J54" s="515" t="str">
        <f t="shared" si="6"/>
        <v/>
      </c>
      <c r="K54" s="515" t="str">
        <f t="shared" si="6"/>
        <v/>
      </c>
      <c r="L54" s="522" t="str">
        <f t="shared" si="6"/>
        <v/>
      </c>
      <c r="M54" s="521" t="str">
        <f t="shared" si="6"/>
        <v/>
      </c>
      <c r="N54" s="515" t="str">
        <f t="shared" si="6"/>
        <v/>
      </c>
      <c r="O54" s="515" t="str">
        <f t="shared" si="6"/>
        <v/>
      </c>
      <c r="P54" s="515" t="str">
        <f t="shared" si="6"/>
        <v/>
      </c>
      <c r="Q54" s="515" t="str">
        <f t="shared" si="6"/>
        <v/>
      </c>
      <c r="R54" s="515" t="str">
        <f t="shared" si="6"/>
        <v/>
      </c>
      <c r="S54" s="515" t="str">
        <f t="shared" si="6"/>
        <v>IS</v>
      </c>
      <c r="T54" s="515" t="str">
        <f t="shared" si="6"/>
        <v>IS</v>
      </c>
      <c r="U54" s="522" t="str">
        <f t="shared" si="6"/>
        <v/>
      </c>
      <c r="V54" s="521" t="str">
        <f t="shared" si="6"/>
        <v/>
      </c>
      <c r="W54" s="515" t="str">
        <f t="shared" si="6"/>
        <v/>
      </c>
      <c r="X54" s="515" t="str">
        <f t="shared" si="6"/>
        <v/>
      </c>
      <c r="Y54" s="515" t="str">
        <f t="shared" si="6"/>
        <v/>
      </c>
      <c r="Z54" s="515" t="str">
        <f t="shared" si="6"/>
        <v/>
      </c>
      <c r="AA54" s="515" t="str">
        <f t="shared" si="6"/>
        <v/>
      </c>
      <c r="AB54" s="515" t="str">
        <f t="shared" si="6"/>
        <v/>
      </c>
      <c r="AC54" s="515" t="str">
        <f t="shared" si="6"/>
        <v>IS</v>
      </c>
      <c r="AD54" s="522" t="str">
        <f t="shared" si="6"/>
        <v/>
      </c>
      <c r="AE54" s="521" t="str">
        <f t="shared" si="6"/>
        <v/>
      </c>
      <c r="AF54" s="515" t="str">
        <f t="shared" si="6"/>
        <v/>
      </c>
      <c r="AG54" s="515" t="str">
        <f t="shared" si="6"/>
        <v/>
      </c>
      <c r="AH54" s="515" t="str">
        <f t="shared" si="6"/>
        <v>IS</v>
      </c>
      <c r="AI54" s="515" t="str">
        <f t="shared" si="6"/>
        <v/>
      </c>
      <c r="AJ54" s="515" t="str">
        <f t="shared" si="6"/>
        <v>IS</v>
      </c>
      <c r="AK54" s="515" t="str">
        <f t="shared" si="6"/>
        <v/>
      </c>
      <c r="AL54" s="515" t="str">
        <f t="shared" si="6"/>
        <v/>
      </c>
      <c r="AM54" s="522" t="str">
        <f t="shared" si="6"/>
        <v/>
      </c>
      <c r="AN54" s="521" t="str">
        <f t="shared" si="6"/>
        <v/>
      </c>
      <c r="AO54" s="515" t="str">
        <f t="shared" si="6"/>
        <v/>
      </c>
      <c r="AP54" s="515" t="str">
        <f t="shared" si="6"/>
        <v/>
      </c>
      <c r="AQ54" s="515" t="str">
        <f t="shared" si="6"/>
        <v>IS</v>
      </c>
      <c r="AR54" s="515" t="str">
        <f t="shared" si="6"/>
        <v/>
      </c>
      <c r="AS54" s="515" t="str">
        <f t="shared" si="6"/>
        <v/>
      </c>
      <c r="AT54" s="515" t="str">
        <f t="shared" si="6"/>
        <v/>
      </c>
      <c r="AU54" s="515" t="str">
        <f t="shared" si="6"/>
        <v/>
      </c>
      <c r="AV54" s="522" t="str">
        <f t="shared" si="6"/>
        <v/>
      </c>
    </row>
    <row r="55" spans="2:48" hidden="1" x14ac:dyDescent="0.25">
      <c r="B55" s="514">
        <f t="shared" ref="B55:C55" si="11">B41</f>
        <v>2</v>
      </c>
      <c r="C55" s="514" t="str">
        <f t="shared" si="11"/>
        <v>Sheema</v>
      </c>
      <c r="D55" s="521" t="str">
        <f t="shared" si="8"/>
        <v/>
      </c>
      <c r="E55" s="515" t="str">
        <f t="shared" si="6"/>
        <v/>
      </c>
      <c r="F55" s="515" t="str">
        <f t="shared" si="6"/>
        <v/>
      </c>
      <c r="G55" s="515" t="str">
        <f t="shared" si="6"/>
        <v/>
      </c>
      <c r="H55" s="515" t="str">
        <f t="shared" si="6"/>
        <v/>
      </c>
      <c r="I55" s="515" t="str">
        <f t="shared" si="6"/>
        <v>BR</v>
      </c>
      <c r="J55" s="515" t="str">
        <f t="shared" si="6"/>
        <v>EN</v>
      </c>
      <c r="K55" s="515" t="str">
        <f t="shared" si="6"/>
        <v>SS</v>
      </c>
      <c r="L55" s="522" t="str">
        <f t="shared" si="6"/>
        <v/>
      </c>
      <c r="M55" s="521" t="str">
        <f t="shared" si="6"/>
        <v>CA</v>
      </c>
      <c r="N55" s="515" t="str">
        <f t="shared" si="6"/>
        <v/>
      </c>
      <c r="O55" s="515" t="str">
        <f t="shared" si="6"/>
        <v/>
      </c>
      <c r="P55" s="515" t="str">
        <f t="shared" si="6"/>
        <v/>
      </c>
      <c r="Q55" s="515" t="str">
        <f t="shared" si="6"/>
        <v/>
      </c>
      <c r="R55" s="515" t="str">
        <f t="shared" si="6"/>
        <v>BR</v>
      </c>
      <c r="S55" s="515" t="str">
        <f t="shared" si="6"/>
        <v/>
      </c>
      <c r="T55" s="515" t="str">
        <f t="shared" si="6"/>
        <v>HL</v>
      </c>
      <c r="U55" s="522" t="str">
        <f t="shared" si="6"/>
        <v/>
      </c>
      <c r="V55" s="521" t="str">
        <f t="shared" si="6"/>
        <v>Hl</v>
      </c>
      <c r="W55" s="515" t="str">
        <f t="shared" si="6"/>
        <v>SS</v>
      </c>
      <c r="X55" s="515" t="str">
        <f t="shared" si="6"/>
        <v/>
      </c>
      <c r="Y55" s="515" t="str">
        <f t="shared" si="6"/>
        <v/>
      </c>
      <c r="Z55" s="515" t="str">
        <f t="shared" si="6"/>
        <v/>
      </c>
      <c r="AA55" s="515" t="str">
        <f t="shared" si="6"/>
        <v>BR</v>
      </c>
      <c r="AB55" s="515" t="str">
        <f t="shared" si="6"/>
        <v/>
      </c>
      <c r="AC55" s="515" t="str">
        <f t="shared" si="6"/>
        <v>HL</v>
      </c>
      <c r="AD55" s="522" t="str">
        <f t="shared" si="6"/>
        <v/>
      </c>
      <c r="AE55" s="521" t="str">
        <f t="shared" si="6"/>
        <v/>
      </c>
      <c r="AF55" s="515" t="str">
        <f t="shared" si="6"/>
        <v/>
      </c>
      <c r="AG55" s="515" t="str">
        <f t="shared" si="6"/>
        <v>SS</v>
      </c>
      <c r="AH55" s="515" t="str">
        <f t="shared" si="6"/>
        <v>IC</v>
      </c>
      <c r="AI55" s="515" t="str">
        <f t="shared" si="6"/>
        <v/>
      </c>
      <c r="AJ55" s="515" t="str">
        <f t="shared" si="6"/>
        <v>BR</v>
      </c>
      <c r="AK55" s="515" t="str">
        <f t="shared" si="6"/>
        <v>CA</v>
      </c>
      <c r="AL55" s="515" t="str">
        <f t="shared" si="6"/>
        <v>EN</v>
      </c>
      <c r="AM55" s="522" t="str">
        <f t="shared" si="6"/>
        <v/>
      </c>
      <c r="AN55" s="521" t="str">
        <f t="shared" si="6"/>
        <v/>
      </c>
      <c r="AO55" s="515" t="str">
        <f t="shared" si="6"/>
        <v/>
      </c>
      <c r="AP55" s="515" t="str">
        <f t="shared" si="6"/>
        <v/>
      </c>
      <c r="AQ55" s="515" t="str">
        <f t="shared" si="6"/>
        <v/>
      </c>
      <c r="AR55" s="515" t="str">
        <f t="shared" si="6"/>
        <v>EN</v>
      </c>
      <c r="AS55" s="515" t="str">
        <f t="shared" si="6"/>
        <v>BR</v>
      </c>
      <c r="AT55" s="515" t="str">
        <f t="shared" si="6"/>
        <v>HL</v>
      </c>
      <c r="AU55" s="515" t="str">
        <f t="shared" si="6"/>
        <v>HL</v>
      </c>
      <c r="AV55" s="522" t="str">
        <f t="shared" si="6"/>
        <v/>
      </c>
    </row>
    <row r="56" spans="2:48" hidden="1" x14ac:dyDescent="0.25">
      <c r="B56" s="514">
        <f t="shared" ref="B56:C56" si="12">B42</f>
        <v>19</v>
      </c>
      <c r="C56" s="514" t="str">
        <f t="shared" si="12"/>
        <v>Ahmed</v>
      </c>
      <c r="D56" s="521" t="str">
        <f t="shared" si="8"/>
        <v>IS</v>
      </c>
      <c r="E56" s="515" t="str">
        <f t="shared" si="6"/>
        <v/>
      </c>
      <c r="F56" s="515" t="str">
        <f t="shared" si="6"/>
        <v/>
      </c>
      <c r="G56" s="515" t="str">
        <f t="shared" si="6"/>
        <v>QR</v>
      </c>
      <c r="H56" s="515" t="str">
        <f t="shared" si="6"/>
        <v/>
      </c>
      <c r="I56" s="515" t="str">
        <f t="shared" si="6"/>
        <v>QR</v>
      </c>
      <c r="J56" s="515" t="str">
        <f t="shared" si="6"/>
        <v/>
      </c>
      <c r="K56" s="515" t="str">
        <f t="shared" si="6"/>
        <v>QR</v>
      </c>
      <c r="L56" s="522" t="str">
        <f t="shared" si="6"/>
        <v/>
      </c>
      <c r="M56" s="521" t="str">
        <f t="shared" si="6"/>
        <v/>
      </c>
      <c r="N56" s="515" t="str">
        <f t="shared" si="6"/>
        <v>QR</v>
      </c>
      <c r="O56" s="515" t="str">
        <f t="shared" si="6"/>
        <v/>
      </c>
      <c r="P56" s="515" t="str">
        <f t="shared" si="6"/>
        <v>QR</v>
      </c>
      <c r="Q56" s="515" t="str">
        <f t="shared" si="6"/>
        <v/>
      </c>
      <c r="R56" s="515" t="str">
        <f t="shared" si="6"/>
        <v>QR</v>
      </c>
      <c r="S56" s="515" t="str">
        <f t="shared" si="6"/>
        <v>QR</v>
      </c>
      <c r="T56" s="515" t="str">
        <f t="shared" si="6"/>
        <v/>
      </c>
      <c r="U56" s="522" t="str">
        <f t="shared" si="6"/>
        <v/>
      </c>
      <c r="V56" s="521" t="str">
        <f t="shared" si="6"/>
        <v>IS</v>
      </c>
      <c r="W56" s="515" t="str">
        <f t="shared" si="6"/>
        <v>QR</v>
      </c>
      <c r="X56" s="515" t="str">
        <f t="shared" si="6"/>
        <v>QR</v>
      </c>
      <c r="Y56" s="515" t="str">
        <f t="shared" si="6"/>
        <v>QR</v>
      </c>
      <c r="Z56" s="515" t="str">
        <f t="shared" si="6"/>
        <v/>
      </c>
      <c r="AA56" s="515" t="str">
        <f t="shared" si="6"/>
        <v>QR</v>
      </c>
      <c r="AB56" s="515" t="str">
        <f t="shared" si="6"/>
        <v/>
      </c>
      <c r="AC56" s="515" t="str">
        <f t="shared" si="6"/>
        <v/>
      </c>
      <c r="AD56" s="522" t="str">
        <f t="shared" si="6"/>
        <v/>
      </c>
      <c r="AE56" s="521" t="str">
        <f t="shared" si="6"/>
        <v>IS</v>
      </c>
      <c r="AF56" s="515" t="str">
        <f t="shared" si="6"/>
        <v>IS</v>
      </c>
      <c r="AG56" s="515" t="str">
        <f t="shared" si="6"/>
        <v>QR</v>
      </c>
      <c r="AH56" s="515" t="str">
        <f t="shared" si="6"/>
        <v/>
      </c>
      <c r="AI56" s="515" t="str">
        <f t="shared" si="6"/>
        <v/>
      </c>
      <c r="AJ56" s="515" t="str">
        <f t="shared" si="6"/>
        <v>QR</v>
      </c>
      <c r="AK56" s="515" t="str">
        <f t="shared" si="6"/>
        <v>QR</v>
      </c>
      <c r="AL56" s="515" t="str">
        <f t="shared" si="6"/>
        <v>QR</v>
      </c>
      <c r="AM56" s="522" t="str">
        <f t="shared" si="6"/>
        <v/>
      </c>
      <c r="AN56" s="521" t="str">
        <f t="shared" si="6"/>
        <v/>
      </c>
      <c r="AO56" s="515" t="str">
        <f t="shared" si="6"/>
        <v/>
      </c>
      <c r="AP56" s="515" t="str">
        <f t="shared" si="6"/>
        <v>IS</v>
      </c>
      <c r="AQ56" s="515" t="str">
        <f t="shared" si="6"/>
        <v/>
      </c>
      <c r="AR56" s="515" t="str">
        <f t="shared" si="6"/>
        <v/>
      </c>
      <c r="AS56" s="515" t="str">
        <f t="shared" si="6"/>
        <v/>
      </c>
      <c r="AT56" s="515" t="str">
        <f t="shared" si="6"/>
        <v>IS</v>
      </c>
      <c r="AU56" s="515" t="str">
        <f t="shared" si="6"/>
        <v/>
      </c>
      <c r="AV56" s="522" t="str">
        <f t="shared" si="6"/>
        <v/>
      </c>
    </row>
    <row r="57" spans="2:48" hidden="1" x14ac:dyDescent="0.25">
      <c r="B57" s="514">
        <f t="shared" ref="B57:C57" si="13">B43</f>
        <v>7</v>
      </c>
      <c r="C57" s="514" t="str">
        <f t="shared" si="13"/>
        <v>Maurifa</v>
      </c>
      <c r="D57" s="521" t="str">
        <f t="shared" si="8"/>
        <v/>
      </c>
      <c r="E57" s="515" t="str">
        <f t="shared" si="6"/>
        <v/>
      </c>
      <c r="F57" s="515" t="str">
        <f t="shared" si="6"/>
        <v/>
      </c>
      <c r="G57" s="515" t="str">
        <f t="shared" si="6"/>
        <v>IS</v>
      </c>
      <c r="H57" s="515" t="str">
        <f t="shared" si="6"/>
        <v/>
      </c>
      <c r="I57" s="515" t="str">
        <f t="shared" si="6"/>
        <v>CA</v>
      </c>
      <c r="J57" s="515" t="str">
        <f t="shared" si="6"/>
        <v>SC</v>
      </c>
      <c r="K57" s="515" t="str">
        <f t="shared" ref="E57:AV62" si="14">IFERROR(VLOOKUP(K43,$B$1:$AV$12,K$50,FALSE),"")</f>
        <v>MT</v>
      </c>
      <c r="L57" s="522" t="str">
        <f t="shared" si="14"/>
        <v/>
      </c>
      <c r="M57" s="521" t="str">
        <f t="shared" si="14"/>
        <v/>
      </c>
      <c r="N57" s="515" t="str">
        <f t="shared" si="14"/>
        <v/>
      </c>
      <c r="O57" s="515" t="str">
        <f t="shared" si="14"/>
        <v>SC</v>
      </c>
      <c r="P57" s="515" t="str">
        <f t="shared" si="14"/>
        <v>SS</v>
      </c>
      <c r="Q57" s="515" t="str">
        <f t="shared" si="14"/>
        <v/>
      </c>
      <c r="R57" s="515" t="str">
        <f t="shared" si="14"/>
        <v/>
      </c>
      <c r="S57" s="515" t="str">
        <f t="shared" si="14"/>
        <v/>
      </c>
      <c r="T57" s="515" t="str">
        <f t="shared" si="14"/>
        <v/>
      </c>
      <c r="U57" s="522" t="str">
        <f t="shared" si="14"/>
        <v/>
      </c>
      <c r="V57" s="521" t="str">
        <f t="shared" si="14"/>
        <v/>
      </c>
      <c r="W57" s="515" t="str">
        <f t="shared" si="14"/>
        <v/>
      </c>
      <c r="X57" s="515" t="str">
        <f t="shared" si="14"/>
        <v/>
      </c>
      <c r="Y57" s="515" t="str">
        <f t="shared" si="14"/>
        <v>SS</v>
      </c>
      <c r="Z57" s="515" t="str">
        <f t="shared" si="14"/>
        <v>MT</v>
      </c>
      <c r="AA57" s="515" t="str">
        <f t="shared" si="14"/>
        <v>CA</v>
      </c>
      <c r="AB57" s="515" t="str">
        <f t="shared" si="14"/>
        <v>SC</v>
      </c>
      <c r="AC57" s="515" t="str">
        <f t="shared" si="14"/>
        <v/>
      </c>
      <c r="AD57" s="522" t="str">
        <f t="shared" si="14"/>
        <v/>
      </c>
      <c r="AE57" s="521" t="str">
        <f t="shared" si="14"/>
        <v/>
      </c>
      <c r="AF57" s="515" t="str">
        <f t="shared" si="14"/>
        <v>SC</v>
      </c>
      <c r="AG57" s="515" t="str">
        <f t="shared" si="14"/>
        <v/>
      </c>
      <c r="AH57" s="515" t="str">
        <f t="shared" si="14"/>
        <v/>
      </c>
      <c r="AI57" s="515" t="str">
        <f t="shared" si="14"/>
        <v/>
      </c>
      <c r="AJ57" s="515" t="str">
        <f t="shared" si="14"/>
        <v>CA</v>
      </c>
      <c r="AK57" s="515" t="str">
        <f t="shared" si="14"/>
        <v/>
      </c>
      <c r="AL57" s="515" t="str">
        <f t="shared" si="14"/>
        <v/>
      </c>
      <c r="AM57" s="522" t="str">
        <f t="shared" si="14"/>
        <v/>
      </c>
      <c r="AN57" s="521" t="str">
        <f t="shared" si="14"/>
        <v/>
      </c>
      <c r="AO57" s="515" t="str">
        <f t="shared" si="14"/>
        <v>SC</v>
      </c>
      <c r="AP57" s="515" t="str">
        <f t="shared" si="14"/>
        <v/>
      </c>
      <c r="AQ57" s="515" t="str">
        <f t="shared" si="14"/>
        <v>SS</v>
      </c>
      <c r="AR57" s="515" t="str">
        <f t="shared" si="14"/>
        <v/>
      </c>
      <c r="AS57" s="515" t="str">
        <f t="shared" si="14"/>
        <v>CA</v>
      </c>
      <c r="AT57" s="515" t="str">
        <f t="shared" si="14"/>
        <v>IS</v>
      </c>
      <c r="AU57" s="515" t="str">
        <f t="shared" si="14"/>
        <v>MT</v>
      </c>
      <c r="AV57" s="522" t="str">
        <f t="shared" si="14"/>
        <v/>
      </c>
    </row>
    <row r="58" spans="2:48" hidden="1" x14ac:dyDescent="0.25">
      <c r="B58" s="514">
        <f t="shared" ref="B58:C58" si="15">B44</f>
        <v>20</v>
      </c>
      <c r="C58" s="514" t="str">
        <f t="shared" si="15"/>
        <v>Naushadh</v>
      </c>
      <c r="D58" s="521" t="str">
        <f t="shared" si="8"/>
        <v/>
      </c>
      <c r="E58" s="515" t="str">
        <f t="shared" si="14"/>
        <v>IS</v>
      </c>
      <c r="F58" s="515" t="str">
        <f t="shared" si="14"/>
        <v/>
      </c>
      <c r="G58" s="515" t="str">
        <f t="shared" si="14"/>
        <v/>
      </c>
      <c r="H58" s="515" t="str">
        <f t="shared" si="14"/>
        <v/>
      </c>
      <c r="I58" s="515" t="str">
        <f t="shared" si="14"/>
        <v/>
      </c>
      <c r="J58" s="515" t="str">
        <f t="shared" si="14"/>
        <v/>
      </c>
      <c r="K58" s="515" t="str">
        <f t="shared" si="14"/>
        <v/>
      </c>
      <c r="L58" s="522" t="str">
        <f t="shared" si="14"/>
        <v/>
      </c>
      <c r="M58" s="521" t="str">
        <f t="shared" si="14"/>
        <v/>
      </c>
      <c r="N58" s="515" t="str">
        <f t="shared" si="14"/>
        <v/>
      </c>
      <c r="O58" s="515" t="str">
        <f t="shared" si="14"/>
        <v/>
      </c>
      <c r="P58" s="515" t="str">
        <f t="shared" si="14"/>
        <v/>
      </c>
      <c r="Q58" s="515" t="str">
        <f t="shared" si="14"/>
        <v/>
      </c>
      <c r="R58" s="515" t="str">
        <f t="shared" si="14"/>
        <v/>
      </c>
      <c r="S58" s="515" t="str">
        <f t="shared" si="14"/>
        <v>IS</v>
      </c>
      <c r="T58" s="515" t="str">
        <f t="shared" si="14"/>
        <v>IS</v>
      </c>
      <c r="U58" s="522" t="str">
        <f t="shared" si="14"/>
        <v/>
      </c>
      <c r="V58" s="521" t="str">
        <f t="shared" si="14"/>
        <v/>
      </c>
      <c r="W58" s="515" t="str">
        <f t="shared" si="14"/>
        <v/>
      </c>
      <c r="X58" s="515" t="str">
        <f t="shared" si="14"/>
        <v/>
      </c>
      <c r="Y58" s="515" t="str">
        <f t="shared" si="14"/>
        <v/>
      </c>
      <c r="Z58" s="515" t="str">
        <f t="shared" si="14"/>
        <v/>
      </c>
      <c r="AA58" s="515" t="str">
        <f t="shared" si="14"/>
        <v/>
      </c>
      <c r="AB58" s="515" t="str">
        <f t="shared" si="14"/>
        <v/>
      </c>
      <c r="AC58" s="515" t="str">
        <f t="shared" si="14"/>
        <v>IS</v>
      </c>
      <c r="AD58" s="522" t="str">
        <f t="shared" si="14"/>
        <v/>
      </c>
      <c r="AE58" s="521" t="str">
        <f t="shared" si="14"/>
        <v/>
      </c>
      <c r="AF58" s="515" t="str">
        <f t="shared" si="14"/>
        <v/>
      </c>
      <c r="AG58" s="515" t="str">
        <f t="shared" si="14"/>
        <v/>
      </c>
      <c r="AH58" s="515" t="str">
        <f t="shared" si="14"/>
        <v>IS</v>
      </c>
      <c r="AI58" s="515" t="str">
        <f t="shared" si="14"/>
        <v/>
      </c>
      <c r="AJ58" s="515" t="str">
        <f t="shared" si="14"/>
        <v>IS</v>
      </c>
      <c r="AK58" s="515" t="str">
        <f t="shared" si="14"/>
        <v/>
      </c>
      <c r="AL58" s="515" t="str">
        <f t="shared" si="14"/>
        <v/>
      </c>
      <c r="AM58" s="522" t="str">
        <f t="shared" si="14"/>
        <v/>
      </c>
      <c r="AN58" s="521" t="str">
        <f t="shared" si="14"/>
        <v/>
      </c>
      <c r="AO58" s="515" t="str">
        <f t="shared" si="14"/>
        <v/>
      </c>
      <c r="AP58" s="515" t="str">
        <f t="shared" si="14"/>
        <v/>
      </c>
      <c r="AQ58" s="515" t="str">
        <f t="shared" si="14"/>
        <v>IS</v>
      </c>
      <c r="AR58" s="515" t="str">
        <f t="shared" si="14"/>
        <v/>
      </c>
      <c r="AS58" s="515" t="str">
        <f t="shared" si="14"/>
        <v/>
      </c>
      <c r="AT58" s="515" t="str">
        <f t="shared" si="14"/>
        <v/>
      </c>
      <c r="AU58" s="515" t="str">
        <f t="shared" si="14"/>
        <v/>
      </c>
      <c r="AV58" s="522" t="str">
        <f t="shared" si="14"/>
        <v/>
      </c>
    </row>
    <row r="59" spans="2:48" hidden="1" x14ac:dyDescent="0.25">
      <c r="B59" s="514">
        <f t="shared" ref="B59:C59" si="16">B45</f>
        <v>2</v>
      </c>
      <c r="C59" s="514" t="str">
        <f t="shared" si="16"/>
        <v>Sheema</v>
      </c>
      <c r="D59" s="521" t="str">
        <f t="shared" si="8"/>
        <v/>
      </c>
      <c r="E59" s="515" t="str">
        <f t="shared" si="14"/>
        <v/>
      </c>
      <c r="F59" s="515" t="str">
        <f t="shared" si="14"/>
        <v/>
      </c>
      <c r="G59" s="515" t="str">
        <f t="shared" si="14"/>
        <v/>
      </c>
      <c r="H59" s="515" t="str">
        <f t="shared" si="14"/>
        <v/>
      </c>
      <c r="I59" s="515" t="str">
        <f t="shared" si="14"/>
        <v>BR</v>
      </c>
      <c r="J59" s="515" t="str">
        <f t="shared" si="14"/>
        <v>EN</v>
      </c>
      <c r="K59" s="515" t="str">
        <f t="shared" si="14"/>
        <v>SS</v>
      </c>
      <c r="L59" s="522" t="str">
        <f t="shared" si="14"/>
        <v/>
      </c>
      <c r="M59" s="521" t="str">
        <f t="shared" si="14"/>
        <v>CA</v>
      </c>
      <c r="N59" s="515" t="str">
        <f t="shared" si="14"/>
        <v/>
      </c>
      <c r="O59" s="515" t="str">
        <f t="shared" si="14"/>
        <v/>
      </c>
      <c r="P59" s="515" t="str">
        <f t="shared" si="14"/>
        <v/>
      </c>
      <c r="Q59" s="515" t="str">
        <f t="shared" si="14"/>
        <v/>
      </c>
      <c r="R59" s="515" t="str">
        <f t="shared" si="14"/>
        <v>BR</v>
      </c>
      <c r="S59" s="515" t="str">
        <f t="shared" si="14"/>
        <v/>
      </c>
      <c r="T59" s="515" t="str">
        <f t="shared" si="14"/>
        <v>HL</v>
      </c>
      <c r="U59" s="522" t="str">
        <f t="shared" si="14"/>
        <v/>
      </c>
      <c r="V59" s="521" t="str">
        <f t="shared" si="14"/>
        <v>Hl</v>
      </c>
      <c r="W59" s="515" t="str">
        <f t="shared" si="14"/>
        <v>SS</v>
      </c>
      <c r="X59" s="515" t="str">
        <f t="shared" si="14"/>
        <v/>
      </c>
      <c r="Y59" s="515" t="str">
        <f t="shared" si="14"/>
        <v/>
      </c>
      <c r="Z59" s="515" t="str">
        <f t="shared" si="14"/>
        <v/>
      </c>
      <c r="AA59" s="515" t="str">
        <f t="shared" si="14"/>
        <v>BR</v>
      </c>
      <c r="AB59" s="515" t="str">
        <f t="shared" si="14"/>
        <v/>
      </c>
      <c r="AC59" s="515" t="str">
        <f t="shared" si="14"/>
        <v>HL</v>
      </c>
      <c r="AD59" s="522" t="str">
        <f t="shared" si="14"/>
        <v/>
      </c>
      <c r="AE59" s="521" t="str">
        <f t="shared" si="14"/>
        <v/>
      </c>
      <c r="AF59" s="515" t="str">
        <f t="shared" si="14"/>
        <v/>
      </c>
      <c r="AG59" s="515" t="str">
        <f t="shared" si="14"/>
        <v>SS</v>
      </c>
      <c r="AH59" s="515" t="str">
        <f t="shared" si="14"/>
        <v>IC</v>
      </c>
      <c r="AI59" s="515" t="str">
        <f t="shared" si="14"/>
        <v/>
      </c>
      <c r="AJ59" s="515" t="str">
        <f t="shared" si="14"/>
        <v>BR</v>
      </c>
      <c r="AK59" s="515" t="str">
        <f t="shared" si="14"/>
        <v>CA</v>
      </c>
      <c r="AL59" s="515" t="str">
        <f t="shared" si="14"/>
        <v>EN</v>
      </c>
      <c r="AM59" s="522" t="str">
        <f t="shared" si="14"/>
        <v/>
      </c>
      <c r="AN59" s="521" t="str">
        <f t="shared" si="14"/>
        <v/>
      </c>
      <c r="AO59" s="515" t="str">
        <f t="shared" si="14"/>
        <v/>
      </c>
      <c r="AP59" s="515" t="str">
        <f t="shared" si="14"/>
        <v/>
      </c>
      <c r="AQ59" s="515" t="str">
        <f t="shared" si="14"/>
        <v/>
      </c>
      <c r="AR59" s="515" t="str">
        <f t="shared" si="14"/>
        <v>EN</v>
      </c>
      <c r="AS59" s="515" t="str">
        <f t="shared" si="14"/>
        <v>BR</v>
      </c>
      <c r="AT59" s="515" t="str">
        <f t="shared" si="14"/>
        <v>HL</v>
      </c>
      <c r="AU59" s="515" t="str">
        <f t="shared" si="14"/>
        <v>HL</v>
      </c>
      <c r="AV59" s="522" t="str">
        <f t="shared" si="14"/>
        <v/>
      </c>
    </row>
    <row r="60" spans="2:48" hidden="1" x14ac:dyDescent="0.25">
      <c r="B60" s="514">
        <f t="shared" ref="B60:C60" si="17">B46</f>
        <v>19</v>
      </c>
      <c r="C60" s="514" t="str">
        <f t="shared" si="17"/>
        <v>Ahmed</v>
      </c>
      <c r="D60" s="521" t="str">
        <f t="shared" si="8"/>
        <v>IS</v>
      </c>
      <c r="E60" s="515" t="str">
        <f t="shared" si="14"/>
        <v/>
      </c>
      <c r="F60" s="515" t="str">
        <f t="shared" si="14"/>
        <v/>
      </c>
      <c r="G60" s="515" t="str">
        <f t="shared" si="14"/>
        <v>QR</v>
      </c>
      <c r="H60" s="515" t="str">
        <f t="shared" si="14"/>
        <v/>
      </c>
      <c r="I60" s="515" t="str">
        <f t="shared" si="14"/>
        <v>QR</v>
      </c>
      <c r="J60" s="515" t="str">
        <f t="shared" si="14"/>
        <v/>
      </c>
      <c r="K60" s="515" t="str">
        <f t="shared" si="14"/>
        <v>QR</v>
      </c>
      <c r="L60" s="522" t="str">
        <f t="shared" si="14"/>
        <v/>
      </c>
      <c r="M60" s="521" t="str">
        <f t="shared" si="14"/>
        <v/>
      </c>
      <c r="N60" s="515" t="str">
        <f t="shared" si="14"/>
        <v>QR</v>
      </c>
      <c r="O60" s="515" t="str">
        <f t="shared" si="14"/>
        <v/>
      </c>
      <c r="P60" s="515" t="str">
        <f t="shared" si="14"/>
        <v>QR</v>
      </c>
      <c r="Q60" s="515" t="str">
        <f t="shared" si="14"/>
        <v/>
      </c>
      <c r="R60" s="515" t="str">
        <f t="shared" si="14"/>
        <v>QR</v>
      </c>
      <c r="S60" s="515" t="str">
        <f t="shared" si="14"/>
        <v>QR</v>
      </c>
      <c r="T60" s="515" t="str">
        <f t="shared" si="14"/>
        <v/>
      </c>
      <c r="U60" s="522" t="str">
        <f t="shared" si="14"/>
        <v/>
      </c>
      <c r="V60" s="521" t="str">
        <f t="shared" si="14"/>
        <v>IS</v>
      </c>
      <c r="W60" s="515" t="str">
        <f t="shared" si="14"/>
        <v>QR</v>
      </c>
      <c r="X60" s="515" t="str">
        <f t="shared" si="14"/>
        <v>QR</v>
      </c>
      <c r="Y60" s="515" t="str">
        <f t="shared" si="14"/>
        <v>QR</v>
      </c>
      <c r="Z60" s="515" t="str">
        <f t="shared" si="14"/>
        <v/>
      </c>
      <c r="AA60" s="515" t="str">
        <f t="shared" si="14"/>
        <v>QR</v>
      </c>
      <c r="AB60" s="515" t="str">
        <f t="shared" si="14"/>
        <v/>
      </c>
      <c r="AC60" s="515" t="str">
        <f t="shared" si="14"/>
        <v/>
      </c>
      <c r="AD60" s="522" t="str">
        <f t="shared" si="14"/>
        <v/>
      </c>
      <c r="AE60" s="521" t="str">
        <f t="shared" si="14"/>
        <v>IS</v>
      </c>
      <c r="AF60" s="515" t="str">
        <f t="shared" si="14"/>
        <v>IS</v>
      </c>
      <c r="AG60" s="515" t="str">
        <f t="shared" si="14"/>
        <v>QR</v>
      </c>
      <c r="AH60" s="515" t="str">
        <f t="shared" si="14"/>
        <v/>
      </c>
      <c r="AI60" s="515" t="str">
        <f t="shared" si="14"/>
        <v/>
      </c>
      <c r="AJ60" s="515" t="str">
        <f t="shared" si="14"/>
        <v>QR</v>
      </c>
      <c r="AK60" s="515" t="str">
        <f t="shared" si="14"/>
        <v>QR</v>
      </c>
      <c r="AL60" s="515" t="str">
        <f t="shared" si="14"/>
        <v>QR</v>
      </c>
      <c r="AM60" s="522" t="str">
        <f t="shared" si="14"/>
        <v/>
      </c>
      <c r="AN60" s="521" t="str">
        <f t="shared" si="14"/>
        <v/>
      </c>
      <c r="AO60" s="515" t="str">
        <f t="shared" si="14"/>
        <v/>
      </c>
      <c r="AP60" s="515" t="str">
        <f t="shared" si="14"/>
        <v>IS</v>
      </c>
      <c r="AQ60" s="515" t="str">
        <f t="shared" si="14"/>
        <v/>
      </c>
      <c r="AR60" s="515" t="str">
        <f t="shared" si="14"/>
        <v/>
      </c>
      <c r="AS60" s="515" t="str">
        <f t="shared" si="14"/>
        <v/>
      </c>
      <c r="AT60" s="515" t="str">
        <f t="shared" si="14"/>
        <v>IS</v>
      </c>
      <c r="AU60" s="515" t="str">
        <f t="shared" si="14"/>
        <v/>
      </c>
      <c r="AV60" s="522" t="str">
        <f t="shared" si="14"/>
        <v/>
      </c>
    </row>
    <row r="61" spans="2:48" hidden="1" x14ac:dyDescent="0.25">
      <c r="B61" s="514">
        <f t="shared" ref="B61:C61" si="18">B47</f>
        <v>7</v>
      </c>
      <c r="C61" s="514" t="str">
        <f t="shared" si="18"/>
        <v>Maurifa</v>
      </c>
      <c r="D61" s="521" t="str">
        <f t="shared" si="8"/>
        <v/>
      </c>
      <c r="E61" s="515" t="str">
        <f t="shared" si="14"/>
        <v/>
      </c>
      <c r="F61" s="515" t="str">
        <f t="shared" si="14"/>
        <v/>
      </c>
      <c r="G61" s="515" t="str">
        <f t="shared" si="14"/>
        <v>IS</v>
      </c>
      <c r="H61" s="515" t="str">
        <f t="shared" si="14"/>
        <v/>
      </c>
      <c r="I61" s="515" t="str">
        <f t="shared" si="14"/>
        <v>CA</v>
      </c>
      <c r="J61" s="515" t="str">
        <f t="shared" si="14"/>
        <v>SC</v>
      </c>
      <c r="K61" s="515" t="str">
        <f t="shared" si="14"/>
        <v>MT</v>
      </c>
      <c r="L61" s="522" t="str">
        <f t="shared" si="14"/>
        <v/>
      </c>
      <c r="M61" s="521" t="str">
        <f t="shared" si="14"/>
        <v/>
      </c>
      <c r="N61" s="515" t="str">
        <f t="shared" si="14"/>
        <v/>
      </c>
      <c r="O61" s="515" t="str">
        <f t="shared" si="14"/>
        <v>SC</v>
      </c>
      <c r="P61" s="515" t="str">
        <f t="shared" si="14"/>
        <v>SS</v>
      </c>
      <c r="Q61" s="515" t="str">
        <f t="shared" si="14"/>
        <v/>
      </c>
      <c r="R61" s="515" t="str">
        <f t="shared" si="14"/>
        <v/>
      </c>
      <c r="S61" s="515" t="str">
        <f t="shared" si="14"/>
        <v/>
      </c>
      <c r="T61" s="515" t="str">
        <f t="shared" si="14"/>
        <v/>
      </c>
      <c r="U61" s="522" t="str">
        <f t="shared" si="14"/>
        <v/>
      </c>
      <c r="V61" s="521" t="str">
        <f t="shared" si="14"/>
        <v/>
      </c>
      <c r="W61" s="515" t="str">
        <f t="shared" si="14"/>
        <v/>
      </c>
      <c r="X61" s="515" t="str">
        <f t="shared" si="14"/>
        <v/>
      </c>
      <c r="Y61" s="515" t="str">
        <f t="shared" si="14"/>
        <v>SS</v>
      </c>
      <c r="Z61" s="515" t="str">
        <f t="shared" si="14"/>
        <v>MT</v>
      </c>
      <c r="AA61" s="515" t="str">
        <f t="shared" si="14"/>
        <v>CA</v>
      </c>
      <c r="AB61" s="515" t="str">
        <f t="shared" si="14"/>
        <v>SC</v>
      </c>
      <c r="AC61" s="515" t="str">
        <f t="shared" si="14"/>
        <v/>
      </c>
      <c r="AD61" s="522" t="str">
        <f t="shared" si="14"/>
        <v/>
      </c>
      <c r="AE61" s="521" t="str">
        <f t="shared" si="14"/>
        <v/>
      </c>
      <c r="AF61" s="515" t="str">
        <f t="shared" si="14"/>
        <v>SC</v>
      </c>
      <c r="AG61" s="515" t="str">
        <f t="shared" si="14"/>
        <v/>
      </c>
      <c r="AH61" s="515" t="str">
        <f t="shared" si="14"/>
        <v/>
      </c>
      <c r="AI61" s="515" t="str">
        <f t="shared" si="14"/>
        <v/>
      </c>
      <c r="AJ61" s="515" t="str">
        <f t="shared" si="14"/>
        <v>CA</v>
      </c>
      <c r="AK61" s="515" t="str">
        <f t="shared" si="14"/>
        <v/>
      </c>
      <c r="AL61" s="515" t="str">
        <f t="shared" si="14"/>
        <v/>
      </c>
      <c r="AM61" s="522" t="str">
        <f t="shared" si="14"/>
        <v/>
      </c>
      <c r="AN61" s="521" t="str">
        <f t="shared" si="14"/>
        <v/>
      </c>
      <c r="AO61" s="515" t="str">
        <f t="shared" si="14"/>
        <v>SC</v>
      </c>
      <c r="AP61" s="515" t="str">
        <f t="shared" si="14"/>
        <v/>
      </c>
      <c r="AQ61" s="515" t="str">
        <f t="shared" si="14"/>
        <v>SS</v>
      </c>
      <c r="AR61" s="515" t="str">
        <f t="shared" si="14"/>
        <v/>
      </c>
      <c r="AS61" s="515" t="str">
        <f t="shared" si="14"/>
        <v>CA</v>
      </c>
      <c r="AT61" s="515" t="str">
        <f t="shared" si="14"/>
        <v>IS</v>
      </c>
      <c r="AU61" s="515" t="str">
        <f t="shared" si="14"/>
        <v>MT</v>
      </c>
      <c r="AV61" s="522" t="str">
        <f t="shared" si="14"/>
        <v/>
      </c>
    </row>
    <row r="62" spans="2:48" hidden="1" x14ac:dyDescent="0.25">
      <c r="B62" s="514">
        <f t="shared" ref="B62:C62" si="19">B48</f>
        <v>20</v>
      </c>
      <c r="C62" s="514" t="str">
        <f t="shared" si="19"/>
        <v>Naushadh</v>
      </c>
      <c r="D62" s="521" t="str">
        <f t="shared" si="8"/>
        <v/>
      </c>
      <c r="E62" s="515" t="str">
        <f t="shared" si="14"/>
        <v>IS</v>
      </c>
      <c r="F62" s="515" t="str">
        <f t="shared" si="14"/>
        <v/>
      </c>
      <c r="G62" s="515" t="str">
        <f t="shared" si="14"/>
        <v/>
      </c>
      <c r="H62" s="515" t="str">
        <f t="shared" si="14"/>
        <v/>
      </c>
      <c r="I62" s="515" t="str">
        <f t="shared" si="14"/>
        <v/>
      </c>
      <c r="J62" s="515" t="str">
        <f t="shared" si="14"/>
        <v/>
      </c>
      <c r="K62" s="515" t="str">
        <f t="shared" si="14"/>
        <v/>
      </c>
      <c r="L62" s="522" t="str">
        <f t="shared" si="14"/>
        <v/>
      </c>
      <c r="M62" s="521" t="str">
        <f t="shared" si="14"/>
        <v/>
      </c>
      <c r="N62" s="515" t="str">
        <f t="shared" si="14"/>
        <v/>
      </c>
      <c r="O62" s="515" t="str">
        <f t="shared" si="14"/>
        <v/>
      </c>
      <c r="P62" s="515" t="str">
        <f t="shared" si="14"/>
        <v/>
      </c>
      <c r="Q62" s="515" t="str">
        <f t="shared" si="14"/>
        <v/>
      </c>
      <c r="R62" s="515" t="str">
        <f t="shared" si="14"/>
        <v/>
      </c>
      <c r="S62" s="515" t="str">
        <f t="shared" si="14"/>
        <v>IS</v>
      </c>
      <c r="T62" s="515" t="str">
        <f t="shared" si="14"/>
        <v>IS</v>
      </c>
      <c r="U62" s="522" t="str">
        <f t="shared" si="14"/>
        <v/>
      </c>
      <c r="V62" s="521" t="str">
        <f t="shared" si="14"/>
        <v/>
      </c>
      <c r="W62" s="515" t="str">
        <f t="shared" si="14"/>
        <v/>
      </c>
      <c r="X62" s="515" t="str">
        <f t="shared" si="14"/>
        <v/>
      </c>
      <c r="Y62" s="515" t="str">
        <f t="shared" si="14"/>
        <v/>
      </c>
      <c r="Z62" s="515" t="str">
        <f t="shared" si="14"/>
        <v/>
      </c>
      <c r="AA62" s="515" t="str">
        <f t="shared" si="14"/>
        <v/>
      </c>
      <c r="AB62" s="515" t="str">
        <f t="shared" si="14"/>
        <v/>
      </c>
      <c r="AC62" s="515" t="str">
        <f t="shared" si="14"/>
        <v>IS</v>
      </c>
      <c r="AD62" s="522" t="str">
        <f t="shared" si="14"/>
        <v/>
      </c>
      <c r="AE62" s="521" t="str">
        <f t="shared" si="14"/>
        <v/>
      </c>
      <c r="AF62" s="515" t="str">
        <f t="shared" si="14"/>
        <v/>
      </c>
      <c r="AG62" s="515" t="str">
        <f t="shared" si="14"/>
        <v/>
      </c>
      <c r="AH62" s="515" t="str">
        <f t="shared" si="14"/>
        <v>IS</v>
      </c>
      <c r="AI62" s="515" t="str">
        <f t="shared" si="14"/>
        <v/>
      </c>
      <c r="AJ62" s="515" t="str">
        <f t="shared" si="14"/>
        <v>IS</v>
      </c>
      <c r="AK62" s="515" t="str">
        <f t="shared" si="14"/>
        <v/>
      </c>
      <c r="AL62" s="515" t="str">
        <f t="shared" si="14"/>
        <v/>
      </c>
      <c r="AM62" s="522" t="str">
        <f t="shared" si="14"/>
        <v/>
      </c>
      <c r="AN62" s="521" t="str">
        <f t="shared" si="14"/>
        <v/>
      </c>
      <c r="AO62" s="515" t="str">
        <f t="shared" si="14"/>
        <v/>
      </c>
      <c r="AP62" s="515" t="str">
        <f t="shared" si="14"/>
        <v/>
      </c>
      <c r="AQ62" s="515" t="str">
        <f t="shared" si="14"/>
        <v>IS</v>
      </c>
      <c r="AR62" s="515" t="str">
        <f t="shared" si="14"/>
        <v/>
      </c>
      <c r="AS62" s="515" t="str">
        <f t="shared" si="14"/>
        <v/>
      </c>
      <c r="AT62" s="515" t="str">
        <f t="shared" ref="E62:AV63" si="20">IFERROR(VLOOKUP(AT48,$B$1:$AV$12,AT$50,FALSE),"")</f>
        <v/>
      </c>
      <c r="AU62" s="515" t="str">
        <f t="shared" si="20"/>
        <v/>
      </c>
      <c r="AV62" s="522" t="str">
        <f t="shared" si="20"/>
        <v/>
      </c>
    </row>
    <row r="63" spans="2:48" ht="15.75" hidden="1" thickBot="1" x14ac:dyDescent="0.3">
      <c r="B63" s="514">
        <f t="shared" ref="B63:C63" si="21">B49</f>
        <v>0</v>
      </c>
      <c r="C63" s="514" t="e">
        <f t="shared" si="21"/>
        <v>#N/A</v>
      </c>
      <c r="D63" s="523" t="str">
        <f t="shared" si="8"/>
        <v/>
      </c>
      <c r="E63" s="524" t="str">
        <f t="shared" si="20"/>
        <v/>
      </c>
      <c r="F63" s="524" t="str">
        <f t="shared" si="20"/>
        <v/>
      </c>
      <c r="G63" s="524" t="str">
        <f t="shared" si="20"/>
        <v/>
      </c>
      <c r="H63" s="524" t="str">
        <f t="shared" si="20"/>
        <v/>
      </c>
      <c r="I63" s="524" t="str">
        <f t="shared" si="20"/>
        <v/>
      </c>
      <c r="J63" s="524" t="str">
        <f t="shared" si="20"/>
        <v/>
      </c>
      <c r="K63" s="524" t="str">
        <f t="shared" si="20"/>
        <v/>
      </c>
      <c r="L63" s="525" t="str">
        <f t="shared" si="20"/>
        <v/>
      </c>
      <c r="M63" s="523" t="str">
        <f t="shared" si="20"/>
        <v/>
      </c>
      <c r="N63" s="524" t="str">
        <f t="shared" si="20"/>
        <v/>
      </c>
      <c r="O63" s="524" t="str">
        <f t="shared" si="20"/>
        <v/>
      </c>
      <c r="P63" s="524" t="str">
        <f t="shared" si="20"/>
        <v/>
      </c>
      <c r="Q63" s="524" t="str">
        <f t="shared" si="20"/>
        <v/>
      </c>
      <c r="R63" s="524" t="str">
        <f t="shared" si="20"/>
        <v/>
      </c>
      <c r="S63" s="524" t="str">
        <f t="shared" si="20"/>
        <v/>
      </c>
      <c r="T63" s="524" t="str">
        <f t="shared" si="20"/>
        <v/>
      </c>
      <c r="U63" s="525" t="str">
        <f t="shared" si="20"/>
        <v/>
      </c>
      <c r="V63" s="523" t="str">
        <f t="shared" si="20"/>
        <v/>
      </c>
      <c r="W63" s="524" t="str">
        <f t="shared" si="20"/>
        <v/>
      </c>
      <c r="X63" s="524" t="str">
        <f t="shared" si="20"/>
        <v/>
      </c>
      <c r="Y63" s="524" t="str">
        <f t="shared" si="20"/>
        <v/>
      </c>
      <c r="Z63" s="524" t="str">
        <f t="shared" si="20"/>
        <v/>
      </c>
      <c r="AA63" s="524" t="str">
        <f t="shared" si="20"/>
        <v/>
      </c>
      <c r="AB63" s="524" t="str">
        <f t="shared" si="20"/>
        <v/>
      </c>
      <c r="AC63" s="524" t="str">
        <f t="shared" si="20"/>
        <v/>
      </c>
      <c r="AD63" s="525" t="str">
        <f t="shared" si="20"/>
        <v/>
      </c>
      <c r="AE63" s="523" t="str">
        <f t="shared" si="20"/>
        <v/>
      </c>
      <c r="AF63" s="524" t="str">
        <f t="shared" si="20"/>
        <v/>
      </c>
      <c r="AG63" s="524" t="str">
        <f t="shared" si="20"/>
        <v/>
      </c>
      <c r="AH63" s="524" t="str">
        <f t="shared" si="20"/>
        <v/>
      </c>
      <c r="AI63" s="524" t="str">
        <f t="shared" si="20"/>
        <v/>
      </c>
      <c r="AJ63" s="524" t="str">
        <f t="shared" si="20"/>
        <v/>
      </c>
      <c r="AK63" s="524" t="str">
        <f t="shared" si="20"/>
        <v/>
      </c>
      <c r="AL63" s="524" t="str">
        <f t="shared" si="20"/>
        <v/>
      </c>
      <c r="AM63" s="525" t="str">
        <f t="shared" si="20"/>
        <v/>
      </c>
      <c r="AN63" s="523" t="str">
        <f t="shared" si="20"/>
        <v/>
      </c>
      <c r="AO63" s="524" t="str">
        <f t="shared" si="20"/>
        <v/>
      </c>
      <c r="AP63" s="524" t="str">
        <f t="shared" si="20"/>
        <v/>
      </c>
      <c r="AQ63" s="524" t="str">
        <f t="shared" si="20"/>
        <v/>
      </c>
      <c r="AR63" s="524" t="str">
        <f t="shared" si="20"/>
        <v/>
      </c>
      <c r="AS63" s="524" t="str">
        <f t="shared" si="20"/>
        <v/>
      </c>
      <c r="AT63" s="524" t="str">
        <f t="shared" si="20"/>
        <v/>
      </c>
      <c r="AU63" s="524" t="str">
        <f t="shared" si="20"/>
        <v/>
      </c>
      <c r="AV63" s="525" t="str">
        <f t="shared" si="20"/>
        <v/>
      </c>
    </row>
    <row r="64" spans="2:48" ht="15.75" hidden="1" thickBot="1" x14ac:dyDescent="0.3"/>
    <row r="65" spans="2:101" hidden="1" x14ac:dyDescent="0.25">
      <c r="B65" s="514">
        <f>B51</f>
        <v>2</v>
      </c>
      <c r="C65" s="514" t="str">
        <f>C51</f>
        <v>Sheema</v>
      </c>
      <c r="D65" s="526" t="str">
        <f>IF(D37="","","S")</f>
        <v/>
      </c>
      <c r="E65" s="527" t="str">
        <f t="shared" ref="E65:AV71" si="22">IF(E37="","","S")</f>
        <v/>
      </c>
      <c r="F65" s="527" t="str">
        <f t="shared" si="22"/>
        <v/>
      </c>
      <c r="G65" s="527" t="str">
        <f t="shared" si="22"/>
        <v/>
      </c>
      <c r="H65" s="527" t="str">
        <f t="shared" si="22"/>
        <v/>
      </c>
      <c r="I65" s="527" t="str">
        <f t="shared" si="22"/>
        <v>S</v>
      </c>
      <c r="J65" s="527" t="str">
        <f t="shared" si="22"/>
        <v>S</v>
      </c>
      <c r="K65" s="527" t="str">
        <f t="shared" si="22"/>
        <v>S</v>
      </c>
      <c r="L65" s="528" t="str">
        <f t="shared" si="22"/>
        <v/>
      </c>
      <c r="M65" s="526" t="str">
        <f t="shared" si="22"/>
        <v>S</v>
      </c>
      <c r="N65" s="527" t="str">
        <f t="shared" si="22"/>
        <v/>
      </c>
      <c r="O65" s="527" t="str">
        <f t="shared" si="22"/>
        <v/>
      </c>
      <c r="P65" s="527" t="str">
        <f t="shared" si="22"/>
        <v/>
      </c>
      <c r="Q65" s="527" t="str">
        <f t="shared" si="22"/>
        <v/>
      </c>
      <c r="R65" s="527" t="str">
        <f t="shared" si="22"/>
        <v>S</v>
      </c>
      <c r="S65" s="527" t="str">
        <f t="shared" si="22"/>
        <v/>
      </c>
      <c r="T65" s="527" t="str">
        <f t="shared" si="22"/>
        <v>S</v>
      </c>
      <c r="U65" s="528" t="str">
        <f t="shared" si="22"/>
        <v/>
      </c>
      <c r="V65" s="526" t="str">
        <f t="shared" si="22"/>
        <v>S</v>
      </c>
      <c r="W65" s="527" t="str">
        <f t="shared" si="22"/>
        <v>S</v>
      </c>
      <c r="X65" s="527" t="str">
        <f t="shared" si="22"/>
        <v/>
      </c>
      <c r="Y65" s="527" t="str">
        <f t="shared" si="22"/>
        <v/>
      </c>
      <c r="Z65" s="527" t="str">
        <f t="shared" si="22"/>
        <v/>
      </c>
      <c r="AA65" s="527" t="str">
        <f t="shared" si="22"/>
        <v>S</v>
      </c>
      <c r="AB65" s="527" t="str">
        <f t="shared" si="22"/>
        <v/>
      </c>
      <c r="AC65" s="527" t="str">
        <f t="shared" si="22"/>
        <v>S</v>
      </c>
      <c r="AD65" s="528" t="str">
        <f t="shared" si="22"/>
        <v/>
      </c>
      <c r="AE65" s="526" t="str">
        <f t="shared" si="22"/>
        <v/>
      </c>
      <c r="AF65" s="527" t="str">
        <f t="shared" si="22"/>
        <v/>
      </c>
      <c r="AG65" s="527" t="str">
        <f t="shared" si="22"/>
        <v>S</v>
      </c>
      <c r="AH65" s="527" t="str">
        <f t="shared" si="22"/>
        <v>S</v>
      </c>
      <c r="AI65" s="527" t="str">
        <f t="shared" si="22"/>
        <v/>
      </c>
      <c r="AJ65" s="527" t="str">
        <f t="shared" si="22"/>
        <v>S</v>
      </c>
      <c r="AK65" s="527" t="str">
        <f t="shared" si="22"/>
        <v>S</v>
      </c>
      <c r="AL65" s="527" t="str">
        <f t="shared" si="22"/>
        <v>S</v>
      </c>
      <c r="AM65" s="528" t="str">
        <f t="shared" si="22"/>
        <v/>
      </c>
      <c r="AN65" s="526" t="str">
        <f t="shared" si="22"/>
        <v/>
      </c>
      <c r="AO65" s="527" t="str">
        <f t="shared" si="22"/>
        <v/>
      </c>
      <c r="AP65" s="527" t="str">
        <f t="shared" si="22"/>
        <v/>
      </c>
      <c r="AQ65" s="527" t="str">
        <f t="shared" si="22"/>
        <v/>
      </c>
      <c r="AR65" s="527" t="str">
        <f t="shared" si="22"/>
        <v>S</v>
      </c>
      <c r="AS65" s="527" t="str">
        <f t="shared" si="22"/>
        <v>S</v>
      </c>
      <c r="AT65" s="527" t="str">
        <f t="shared" si="22"/>
        <v>S</v>
      </c>
      <c r="AU65" s="527" t="str">
        <f t="shared" si="22"/>
        <v>S</v>
      </c>
      <c r="AV65" s="528" t="str">
        <f t="shared" si="22"/>
        <v/>
      </c>
    </row>
    <row r="66" spans="2:101" hidden="1" x14ac:dyDescent="0.25">
      <c r="B66" s="514">
        <f t="shared" ref="B66:C66" si="23">B52</f>
        <v>19</v>
      </c>
      <c r="C66" s="514" t="str">
        <f t="shared" si="23"/>
        <v>Ahmed</v>
      </c>
      <c r="D66" s="529" t="str">
        <f t="shared" ref="D66:S77" si="24">IF(D38="","","S")</f>
        <v>S</v>
      </c>
      <c r="E66" s="530" t="str">
        <f t="shared" si="24"/>
        <v/>
      </c>
      <c r="F66" s="530" t="str">
        <f t="shared" si="24"/>
        <v/>
      </c>
      <c r="G66" s="530" t="str">
        <f t="shared" si="24"/>
        <v>S</v>
      </c>
      <c r="H66" s="530" t="str">
        <f t="shared" si="24"/>
        <v/>
      </c>
      <c r="I66" s="530" t="str">
        <f t="shared" si="24"/>
        <v>S</v>
      </c>
      <c r="J66" s="530" t="str">
        <f t="shared" si="24"/>
        <v/>
      </c>
      <c r="K66" s="530" t="str">
        <f t="shared" si="24"/>
        <v>S</v>
      </c>
      <c r="L66" s="531" t="str">
        <f t="shared" si="24"/>
        <v/>
      </c>
      <c r="M66" s="529" t="str">
        <f t="shared" si="24"/>
        <v/>
      </c>
      <c r="N66" s="530" t="str">
        <f t="shared" si="24"/>
        <v>S</v>
      </c>
      <c r="O66" s="530" t="str">
        <f t="shared" si="24"/>
        <v/>
      </c>
      <c r="P66" s="530" t="str">
        <f t="shared" si="24"/>
        <v>S</v>
      </c>
      <c r="Q66" s="530" t="str">
        <f t="shared" si="24"/>
        <v/>
      </c>
      <c r="R66" s="530" t="str">
        <f t="shared" si="24"/>
        <v>S</v>
      </c>
      <c r="S66" s="530" t="str">
        <f t="shared" si="24"/>
        <v>S</v>
      </c>
      <c r="T66" s="530" t="str">
        <f t="shared" si="22"/>
        <v/>
      </c>
      <c r="U66" s="531" t="str">
        <f t="shared" si="22"/>
        <v/>
      </c>
      <c r="V66" s="529" t="str">
        <f t="shared" si="22"/>
        <v>S</v>
      </c>
      <c r="W66" s="530" t="str">
        <f t="shared" si="22"/>
        <v>S</v>
      </c>
      <c r="X66" s="530" t="str">
        <f t="shared" si="22"/>
        <v>S</v>
      </c>
      <c r="Y66" s="530" t="str">
        <f t="shared" si="22"/>
        <v>S</v>
      </c>
      <c r="Z66" s="530" t="str">
        <f t="shared" si="22"/>
        <v/>
      </c>
      <c r="AA66" s="530" t="str">
        <f t="shared" si="22"/>
        <v>S</v>
      </c>
      <c r="AB66" s="530" t="str">
        <f t="shared" si="22"/>
        <v/>
      </c>
      <c r="AC66" s="530" t="str">
        <f t="shared" si="22"/>
        <v/>
      </c>
      <c r="AD66" s="531" t="str">
        <f t="shared" si="22"/>
        <v/>
      </c>
      <c r="AE66" s="529" t="str">
        <f t="shared" si="22"/>
        <v>S</v>
      </c>
      <c r="AF66" s="530" t="str">
        <f t="shared" si="22"/>
        <v>S</v>
      </c>
      <c r="AG66" s="530" t="str">
        <f t="shared" si="22"/>
        <v>S</v>
      </c>
      <c r="AH66" s="530" t="str">
        <f t="shared" si="22"/>
        <v/>
      </c>
      <c r="AI66" s="530" t="str">
        <f t="shared" si="22"/>
        <v/>
      </c>
      <c r="AJ66" s="530" t="str">
        <f t="shared" si="22"/>
        <v>S</v>
      </c>
      <c r="AK66" s="530" t="str">
        <f t="shared" si="22"/>
        <v>S</v>
      </c>
      <c r="AL66" s="530" t="str">
        <f t="shared" si="22"/>
        <v>S</v>
      </c>
      <c r="AM66" s="531" t="str">
        <f t="shared" si="22"/>
        <v/>
      </c>
      <c r="AN66" s="529" t="str">
        <f t="shared" si="22"/>
        <v/>
      </c>
      <c r="AO66" s="530" t="str">
        <f t="shared" si="22"/>
        <v/>
      </c>
      <c r="AP66" s="530" t="str">
        <f t="shared" si="22"/>
        <v>S</v>
      </c>
      <c r="AQ66" s="530" t="str">
        <f t="shared" si="22"/>
        <v/>
      </c>
      <c r="AR66" s="530" t="str">
        <f t="shared" si="22"/>
        <v/>
      </c>
      <c r="AS66" s="530" t="str">
        <f t="shared" si="22"/>
        <v/>
      </c>
      <c r="AT66" s="530" t="str">
        <f t="shared" si="22"/>
        <v>S</v>
      </c>
      <c r="AU66" s="530" t="str">
        <f t="shared" si="22"/>
        <v/>
      </c>
      <c r="AV66" s="531" t="str">
        <f t="shared" si="22"/>
        <v/>
      </c>
    </row>
    <row r="67" spans="2:101" hidden="1" x14ac:dyDescent="0.25">
      <c r="B67" s="514">
        <f t="shared" ref="B67:C67" si="25">B53</f>
        <v>7</v>
      </c>
      <c r="C67" s="514" t="str">
        <f t="shared" si="25"/>
        <v>Maurifa</v>
      </c>
      <c r="D67" s="529" t="str">
        <f t="shared" si="24"/>
        <v/>
      </c>
      <c r="E67" s="530" t="str">
        <f t="shared" si="22"/>
        <v/>
      </c>
      <c r="F67" s="530" t="str">
        <f t="shared" si="22"/>
        <v/>
      </c>
      <c r="G67" s="530" t="str">
        <f t="shared" si="22"/>
        <v>S</v>
      </c>
      <c r="H67" s="530" t="str">
        <f t="shared" si="22"/>
        <v/>
      </c>
      <c r="I67" s="530" t="str">
        <f t="shared" si="22"/>
        <v>S</v>
      </c>
      <c r="J67" s="530" t="str">
        <f t="shared" si="22"/>
        <v>S</v>
      </c>
      <c r="K67" s="530" t="str">
        <f t="shared" si="22"/>
        <v>S</v>
      </c>
      <c r="L67" s="531" t="str">
        <f t="shared" si="22"/>
        <v/>
      </c>
      <c r="M67" s="529" t="str">
        <f t="shared" si="22"/>
        <v/>
      </c>
      <c r="N67" s="530" t="str">
        <f t="shared" si="22"/>
        <v/>
      </c>
      <c r="O67" s="530" t="str">
        <f t="shared" si="22"/>
        <v>S</v>
      </c>
      <c r="P67" s="530" t="str">
        <f t="shared" si="22"/>
        <v>S</v>
      </c>
      <c r="Q67" s="530" t="str">
        <f t="shared" si="22"/>
        <v/>
      </c>
      <c r="R67" s="530" t="str">
        <f t="shared" si="22"/>
        <v/>
      </c>
      <c r="S67" s="530" t="str">
        <f t="shared" si="22"/>
        <v/>
      </c>
      <c r="T67" s="530" t="str">
        <f t="shared" si="22"/>
        <v/>
      </c>
      <c r="U67" s="531" t="str">
        <f t="shared" si="22"/>
        <v/>
      </c>
      <c r="V67" s="529" t="str">
        <f t="shared" si="22"/>
        <v/>
      </c>
      <c r="W67" s="530" t="str">
        <f t="shared" si="22"/>
        <v/>
      </c>
      <c r="X67" s="530" t="str">
        <f t="shared" si="22"/>
        <v/>
      </c>
      <c r="Y67" s="530" t="str">
        <f t="shared" si="22"/>
        <v>S</v>
      </c>
      <c r="Z67" s="530" t="str">
        <f t="shared" si="22"/>
        <v>S</v>
      </c>
      <c r="AA67" s="530" t="str">
        <f t="shared" si="22"/>
        <v>S</v>
      </c>
      <c r="AB67" s="530" t="str">
        <f t="shared" si="22"/>
        <v>S</v>
      </c>
      <c r="AC67" s="530" t="str">
        <f t="shared" si="22"/>
        <v/>
      </c>
      <c r="AD67" s="531" t="str">
        <f t="shared" si="22"/>
        <v/>
      </c>
      <c r="AE67" s="529" t="str">
        <f t="shared" si="22"/>
        <v/>
      </c>
      <c r="AF67" s="530" t="str">
        <f t="shared" si="22"/>
        <v>S</v>
      </c>
      <c r="AG67" s="530" t="str">
        <f t="shared" si="22"/>
        <v/>
      </c>
      <c r="AH67" s="530" t="str">
        <f t="shared" si="22"/>
        <v/>
      </c>
      <c r="AI67" s="530" t="str">
        <f t="shared" si="22"/>
        <v/>
      </c>
      <c r="AJ67" s="530" t="str">
        <f t="shared" si="22"/>
        <v>S</v>
      </c>
      <c r="AK67" s="530" t="str">
        <f t="shared" si="22"/>
        <v/>
      </c>
      <c r="AL67" s="530" t="str">
        <f t="shared" si="22"/>
        <v/>
      </c>
      <c r="AM67" s="531" t="str">
        <f t="shared" si="22"/>
        <v/>
      </c>
      <c r="AN67" s="529" t="str">
        <f t="shared" si="22"/>
        <v/>
      </c>
      <c r="AO67" s="530" t="str">
        <f t="shared" si="22"/>
        <v>S</v>
      </c>
      <c r="AP67" s="530" t="str">
        <f t="shared" si="22"/>
        <v/>
      </c>
      <c r="AQ67" s="530" t="str">
        <f t="shared" si="22"/>
        <v>S</v>
      </c>
      <c r="AR67" s="530" t="str">
        <f t="shared" si="22"/>
        <v/>
      </c>
      <c r="AS67" s="530" t="str">
        <f t="shared" si="22"/>
        <v>S</v>
      </c>
      <c r="AT67" s="530" t="str">
        <f t="shared" si="22"/>
        <v>S</v>
      </c>
      <c r="AU67" s="530" t="str">
        <f t="shared" si="22"/>
        <v>S</v>
      </c>
      <c r="AV67" s="531" t="str">
        <f t="shared" si="22"/>
        <v/>
      </c>
    </row>
    <row r="68" spans="2:101" hidden="1" x14ac:dyDescent="0.25">
      <c r="B68" s="514">
        <f t="shared" ref="B68:C68" si="26">B54</f>
        <v>20</v>
      </c>
      <c r="C68" s="514" t="str">
        <f t="shared" si="26"/>
        <v>Naushadh</v>
      </c>
      <c r="D68" s="529" t="str">
        <f t="shared" si="24"/>
        <v/>
      </c>
      <c r="E68" s="530" t="str">
        <f t="shared" si="22"/>
        <v>S</v>
      </c>
      <c r="F68" s="530" t="str">
        <f t="shared" si="22"/>
        <v/>
      </c>
      <c r="G68" s="530" t="str">
        <f t="shared" si="22"/>
        <v/>
      </c>
      <c r="H68" s="530" t="str">
        <f t="shared" si="22"/>
        <v/>
      </c>
      <c r="I68" s="530" t="str">
        <f t="shared" si="22"/>
        <v/>
      </c>
      <c r="J68" s="530" t="str">
        <f t="shared" si="22"/>
        <v/>
      </c>
      <c r="K68" s="530" t="str">
        <f t="shared" si="22"/>
        <v/>
      </c>
      <c r="L68" s="531" t="str">
        <f t="shared" si="22"/>
        <v/>
      </c>
      <c r="M68" s="529" t="str">
        <f t="shared" si="22"/>
        <v/>
      </c>
      <c r="N68" s="530" t="str">
        <f t="shared" si="22"/>
        <v/>
      </c>
      <c r="O68" s="530" t="str">
        <f t="shared" si="22"/>
        <v/>
      </c>
      <c r="P68" s="530" t="str">
        <f t="shared" si="22"/>
        <v/>
      </c>
      <c r="Q68" s="530" t="str">
        <f t="shared" si="22"/>
        <v/>
      </c>
      <c r="R68" s="530" t="str">
        <f t="shared" si="22"/>
        <v/>
      </c>
      <c r="S68" s="530" t="str">
        <f t="shared" si="22"/>
        <v>S</v>
      </c>
      <c r="T68" s="530" t="str">
        <f t="shared" si="22"/>
        <v>S</v>
      </c>
      <c r="U68" s="531" t="str">
        <f t="shared" si="22"/>
        <v/>
      </c>
      <c r="V68" s="529" t="str">
        <f t="shared" si="22"/>
        <v/>
      </c>
      <c r="W68" s="530" t="str">
        <f t="shared" si="22"/>
        <v/>
      </c>
      <c r="X68" s="530" t="str">
        <f t="shared" si="22"/>
        <v/>
      </c>
      <c r="Y68" s="530" t="str">
        <f t="shared" si="22"/>
        <v/>
      </c>
      <c r="Z68" s="530" t="str">
        <f t="shared" si="22"/>
        <v/>
      </c>
      <c r="AA68" s="530" t="str">
        <f t="shared" si="22"/>
        <v/>
      </c>
      <c r="AB68" s="530" t="str">
        <f t="shared" si="22"/>
        <v/>
      </c>
      <c r="AC68" s="530" t="str">
        <f t="shared" si="22"/>
        <v>S</v>
      </c>
      <c r="AD68" s="531" t="str">
        <f t="shared" si="22"/>
        <v/>
      </c>
      <c r="AE68" s="529" t="str">
        <f t="shared" si="22"/>
        <v/>
      </c>
      <c r="AF68" s="530" t="str">
        <f t="shared" si="22"/>
        <v/>
      </c>
      <c r="AG68" s="530" t="str">
        <f t="shared" si="22"/>
        <v/>
      </c>
      <c r="AH68" s="530" t="str">
        <f t="shared" si="22"/>
        <v>S</v>
      </c>
      <c r="AI68" s="530" t="str">
        <f t="shared" si="22"/>
        <v/>
      </c>
      <c r="AJ68" s="530" t="str">
        <f t="shared" si="22"/>
        <v>S</v>
      </c>
      <c r="AK68" s="530" t="str">
        <f t="shared" si="22"/>
        <v/>
      </c>
      <c r="AL68" s="530" t="str">
        <f t="shared" si="22"/>
        <v/>
      </c>
      <c r="AM68" s="531" t="str">
        <f t="shared" si="22"/>
        <v/>
      </c>
      <c r="AN68" s="529" t="str">
        <f t="shared" si="22"/>
        <v/>
      </c>
      <c r="AO68" s="530" t="str">
        <f t="shared" si="22"/>
        <v/>
      </c>
      <c r="AP68" s="530" t="str">
        <f t="shared" si="22"/>
        <v/>
      </c>
      <c r="AQ68" s="530" t="str">
        <f t="shared" si="22"/>
        <v>S</v>
      </c>
      <c r="AR68" s="530" t="str">
        <f t="shared" si="22"/>
        <v/>
      </c>
      <c r="AS68" s="530" t="str">
        <f t="shared" si="22"/>
        <v/>
      </c>
      <c r="AT68" s="530" t="str">
        <f t="shared" si="22"/>
        <v/>
      </c>
      <c r="AU68" s="530" t="str">
        <f t="shared" si="22"/>
        <v/>
      </c>
      <c r="AV68" s="531" t="str">
        <f t="shared" si="22"/>
        <v/>
      </c>
    </row>
    <row r="69" spans="2:101" hidden="1" x14ac:dyDescent="0.25">
      <c r="B69" s="514">
        <f t="shared" ref="B69:C69" si="27">B55</f>
        <v>2</v>
      </c>
      <c r="C69" s="514" t="str">
        <f t="shared" si="27"/>
        <v>Sheema</v>
      </c>
      <c r="D69" s="529" t="str">
        <f t="shared" si="24"/>
        <v/>
      </c>
      <c r="E69" s="530" t="str">
        <f t="shared" si="22"/>
        <v/>
      </c>
      <c r="F69" s="530" t="str">
        <f t="shared" si="22"/>
        <v/>
      </c>
      <c r="G69" s="530" t="str">
        <f t="shared" si="22"/>
        <v/>
      </c>
      <c r="H69" s="530" t="str">
        <f t="shared" si="22"/>
        <v/>
      </c>
      <c r="I69" s="530" t="str">
        <f t="shared" si="22"/>
        <v>S</v>
      </c>
      <c r="J69" s="530" t="str">
        <f t="shared" si="22"/>
        <v>S</v>
      </c>
      <c r="K69" s="530" t="str">
        <f t="shared" si="22"/>
        <v>S</v>
      </c>
      <c r="L69" s="531" t="str">
        <f t="shared" si="22"/>
        <v/>
      </c>
      <c r="M69" s="529" t="str">
        <f t="shared" si="22"/>
        <v>S</v>
      </c>
      <c r="N69" s="530" t="str">
        <f t="shared" si="22"/>
        <v/>
      </c>
      <c r="O69" s="530" t="str">
        <f t="shared" si="22"/>
        <v/>
      </c>
      <c r="P69" s="530" t="str">
        <f t="shared" si="22"/>
        <v/>
      </c>
      <c r="Q69" s="530" t="str">
        <f t="shared" si="22"/>
        <v/>
      </c>
      <c r="R69" s="530" t="str">
        <f t="shared" si="22"/>
        <v>S</v>
      </c>
      <c r="S69" s="530" t="str">
        <f t="shared" si="22"/>
        <v/>
      </c>
      <c r="T69" s="530" t="str">
        <f t="shared" si="22"/>
        <v>S</v>
      </c>
      <c r="U69" s="531" t="str">
        <f t="shared" si="22"/>
        <v/>
      </c>
      <c r="V69" s="529" t="str">
        <f t="shared" si="22"/>
        <v>S</v>
      </c>
      <c r="W69" s="530" t="str">
        <f t="shared" si="22"/>
        <v>S</v>
      </c>
      <c r="X69" s="530" t="str">
        <f t="shared" si="22"/>
        <v/>
      </c>
      <c r="Y69" s="530" t="str">
        <f t="shared" si="22"/>
        <v/>
      </c>
      <c r="Z69" s="530" t="str">
        <f t="shared" si="22"/>
        <v/>
      </c>
      <c r="AA69" s="530" t="str">
        <f t="shared" si="22"/>
        <v>S</v>
      </c>
      <c r="AB69" s="530" t="str">
        <f t="shared" si="22"/>
        <v/>
      </c>
      <c r="AC69" s="530" t="str">
        <f t="shared" si="22"/>
        <v>S</v>
      </c>
      <c r="AD69" s="531" t="str">
        <f t="shared" si="22"/>
        <v/>
      </c>
      <c r="AE69" s="529" t="str">
        <f t="shared" si="22"/>
        <v/>
      </c>
      <c r="AF69" s="530" t="str">
        <f t="shared" si="22"/>
        <v/>
      </c>
      <c r="AG69" s="530" t="str">
        <f t="shared" si="22"/>
        <v>S</v>
      </c>
      <c r="AH69" s="530" t="str">
        <f t="shared" si="22"/>
        <v>S</v>
      </c>
      <c r="AI69" s="530" t="str">
        <f t="shared" si="22"/>
        <v/>
      </c>
      <c r="AJ69" s="530" t="str">
        <f t="shared" si="22"/>
        <v>S</v>
      </c>
      <c r="AK69" s="530" t="str">
        <f t="shared" si="22"/>
        <v>S</v>
      </c>
      <c r="AL69" s="530" t="str">
        <f t="shared" si="22"/>
        <v>S</v>
      </c>
      <c r="AM69" s="531" t="str">
        <f t="shared" si="22"/>
        <v/>
      </c>
      <c r="AN69" s="529" t="str">
        <f t="shared" si="22"/>
        <v/>
      </c>
      <c r="AO69" s="530" t="str">
        <f t="shared" si="22"/>
        <v/>
      </c>
      <c r="AP69" s="530" t="str">
        <f t="shared" si="22"/>
        <v/>
      </c>
      <c r="AQ69" s="530" t="str">
        <f t="shared" si="22"/>
        <v/>
      </c>
      <c r="AR69" s="530" t="str">
        <f t="shared" si="22"/>
        <v>S</v>
      </c>
      <c r="AS69" s="530" t="str">
        <f t="shared" si="22"/>
        <v>S</v>
      </c>
      <c r="AT69" s="530" t="str">
        <f t="shared" si="22"/>
        <v>S</v>
      </c>
      <c r="AU69" s="530" t="str">
        <f t="shared" si="22"/>
        <v>S</v>
      </c>
      <c r="AV69" s="531" t="str">
        <f t="shared" si="22"/>
        <v/>
      </c>
    </row>
    <row r="70" spans="2:101" hidden="1" x14ac:dyDescent="0.25">
      <c r="B70" s="514">
        <f t="shared" ref="B70:C70" si="28">B56</f>
        <v>19</v>
      </c>
      <c r="C70" s="514" t="str">
        <f t="shared" si="28"/>
        <v>Ahmed</v>
      </c>
      <c r="D70" s="529" t="str">
        <f t="shared" si="24"/>
        <v>S</v>
      </c>
      <c r="E70" s="530" t="str">
        <f t="shared" si="22"/>
        <v/>
      </c>
      <c r="F70" s="530" t="str">
        <f t="shared" si="22"/>
        <v/>
      </c>
      <c r="G70" s="530" t="str">
        <f t="shared" si="22"/>
        <v>S</v>
      </c>
      <c r="H70" s="530" t="str">
        <f t="shared" si="22"/>
        <v/>
      </c>
      <c r="I70" s="530" t="str">
        <f t="shared" si="22"/>
        <v>S</v>
      </c>
      <c r="J70" s="530" t="str">
        <f t="shared" si="22"/>
        <v/>
      </c>
      <c r="K70" s="530" t="str">
        <f t="shared" si="22"/>
        <v>S</v>
      </c>
      <c r="L70" s="531" t="str">
        <f t="shared" si="22"/>
        <v/>
      </c>
      <c r="M70" s="529" t="str">
        <f t="shared" si="22"/>
        <v/>
      </c>
      <c r="N70" s="530" t="str">
        <f t="shared" si="22"/>
        <v>S</v>
      </c>
      <c r="O70" s="530" t="str">
        <f t="shared" si="22"/>
        <v/>
      </c>
      <c r="P70" s="530" t="str">
        <f t="shared" si="22"/>
        <v>S</v>
      </c>
      <c r="Q70" s="530" t="str">
        <f t="shared" si="22"/>
        <v/>
      </c>
      <c r="R70" s="530" t="str">
        <f t="shared" si="22"/>
        <v>S</v>
      </c>
      <c r="S70" s="530" t="str">
        <f t="shared" si="22"/>
        <v>S</v>
      </c>
      <c r="T70" s="530" t="str">
        <f t="shared" si="22"/>
        <v/>
      </c>
      <c r="U70" s="531" t="str">
        <f t="shared" si="22"/>
        <v/>
      </c>
      <c r="V70" s="529" t="str">
        <f t="shared" si="22"/>
        <v>S</v>
      </c>
      <c r="W70" s="530" t="str">
        <f t="shared" si="22"/>
        <v>S</v>
      </c>
      <c r="X70" s="530" t="str">
        <f t="shared" si="22"/>
        <v>S</v>
      </c>
      <c r="Y70" s="530" t="str">
        <f t="shared" si="22"/>
        <v>S</v>
      </c>
      <c r="Z70" s="530" t="str">
        <f t="shared" si="22"/>
        <v/>
      </c>
      <c r="AA70" s="530" t="str">
        <f t="shared" si="22"/>
        <v>S</v>
      </c>
      <c r="AB70" s="530" t="str">
        <f t="shared" si="22"/>
        <v/>
      </c>
      <c r="AC70" s="530" t="str">
        <f t="shared" si="22"/>
        <v/>
      </c>
      <c r="AD70" s="531" t="str">
        <f t="shared" si="22"/>
        <v/>
      </c>
      <c r="AE70" s="529" t="str">
        <f t="shared" si="22"/>
        <v>S</v>
      </c>
      <c r="AF70" s="530" t="str">
        <f t="shared" si="22"/>
        <v>S</v>
      </c>
      <c r="AG70" s="530" t="str">
        <f t="shared" si="22"/>
        <v>S</v>
      </c>
      <c r="AH70" s="530" t="str">
        <f t="shared" si="22"/>
        <v/>
      </c>
      <c r="AI70" s="530" t="str">
        <f t="shared" si="22"/>
        <v/>
      </c>
      <c r="AJ70" s="530" t="str">
        <f t="shared" si="22"/>
        <v>S</v>
      </c>
      <c r="AK70" s="530" t="str">
        <f t="shared" si="22"/>
        <v>S</v>
      </c>
      <c r="AL70" s="530" t="str">
        <f t="shared" si="22"/>
        <v>S</v>
      </c>
      <c r="AM70" s="531" t="str">
        <f t="shared" si="22"/>
        <v/>
      </c>
      <c r="AN70" s="529" t="str">
        <f t="shared" si="22"/>
        <v/>
      </c>
      <c r="AO70" s="530" t="str">
        <f t="shared" si="22"/>
        <v/>
      </c>
      <c r="AP70" s="530" t="str">
        <f t="shared" si="22"/>
        <v>S</v>
      </c>
      <c r="AQ70" s="530" t="str">
        <f t="shared" si="22"/>
        <v/>
      </c>
      <c r="AR70" s="530" t="str">
        <f t="shared" si="22"/>
        <v/>
      </c>
      <c r="AS70" s="530" t="str">
        <f t="shared" si="22"/>
        <v/>
      </c>
      <c r="AT70" s="530" t="str">
        <f t="shared" si="22"/>
        <v>S</v>
      </c>
      <c r="AU70" s="530" t="str">
        <f t="shared" si="22"/>
        <v/>
      </c>
      <c r="AV70" s="531" t="str">
        <f t="shared" si="22"/>
        <v/>
      </c>
    </row>
    <row r="71" spans="2:101" hidden="1" x14ac:dyDescent="0.25">
      <c r="B71" s="514">
        <f t="shared" ref="B71:C71" si="29">B57</f>
        <v>7</v>
      </c>
      <c r="C71" s="514" t="str">
        <f t="shared" si="29"/>
        <v>Maurifa</v>
      </c>
      <c r="D71" s="529" t="str">
        <f t="shared" si="24"/>
        <v/>
      </c>
      <c r="E71" s="530" t="str">
        <f t="shared" si="22"/>
        <v/>
      </c>
      <c r="F71" s="530" t="str">
        <f t="shared" si="22"/>
        <v/>
      </c>
      <c r="G71" s="530" t="str">
        <f t="shared" si="22"/>
        <v>S</v>
      </c>
      <c r="H71" s="530" t="str">
        <f t="shared" si="22"/>
        <v/>
      </c>
      <c r="I71" s="530" t="str">
        <f t="shared" si="22"/>
        <v>S</v>
      </c>
      <c r="J71" s="530" t="str">
        <f t="shared" si="22"/>
        <v>S</v>
      </c>
      <c r="K71" s="530" t="str">
        <f t="shared" ref="E71:AV76" si="30">IF(K43="","","S")</f>
        <v>S</v>
      </c>
      <c r="L71" s="531" t="str">
        <f t="shared" si="30"/>
        <v/>
      </c>
      <c r="M71" s="529" t="str">
        <f t="shared" si="30"/>
        <v/>
      </c>
      <c r="N71" s="530" t="str">
        <f t="shared" si="30"/>
        <v/>
      </c>
      <c r="O71" s="530" t="str">
        <f t="shared" si="30"/>
        <v>S</v>
      </c>
      <c r="P71" s="530" t="str">
        <f t="shared" si="30"/>
        <v>S</v>
      </c>
      <c r="Q71" s="530" t="str">
        <f t="shared" si="30"/>
        <v/>
      </c>
      <c r="R71" s="530" t="str">
        <f t="shared" si="30"/>
        <v/>
      </c>
      <c r="S71" s="530" t="str">
        <f t="shared" si="30"/>
        <v/>
      </c>
      <c r="T71" s="530" t="str">
        <f t="shared" si="30"/>
        <v/>
      </c>
      <c r="U71" s="531" t="str">
        <f t="shared" si="30"/>
        <v/>
      </c>
      <c r="V71" s="529" t="str">
        <f t="shared" si="30"/>
        <v/>
      </c>
      <c r="W71" s="530" t="str">
        <f t="shared" si="30"/>
        <v/>
      </c>
      <c r="X71" s="530" t="str">
        <f t="shared" si="30"/>
        <v/>
      </c>
      <c r="Y71" s="530" t="str">
        <f t="shared" si="30"/>
        <v>S</v>
      </c>
      <c r="Z71" s="530" t="str">
        <f t="shared" si="30"/>
        <v>S</v>
      </c>
      <c r="AA71" s="530" t="str">
        <f t="shared" si="30"/>
        <v>S</v>
      </c>
      <c r="AB71" s="530" t="str">
        <f t="shared" si="30"/>
        <v>S</v>
      </c>
      <c r="AC71" s="530" t="str">
        <f t="shared" si="30"/>
        <v/>
      </c>
      <c r="AD71" s="531" t="str">
        <f t="shared" si="30"/>
        <v/>
      </c>
      <c r="AE71" s="529" t="str">
        <f t="shared" si="30"/>
        <v/>
      </c>
      <c r="AF71" s="530" t="str">
        <f t="shared" si="30"/>
        <v>S</v>
      </c>
      <c r="AG71" s="530" t="str">
        <f t="shared" si="30"/>
        <v/>
      </c>
      <c r="AH71" s="530" t="str">
        <f t="shared" si="30"/>
        <v/>
      </c>
      <c r="AI71" s="530" t="str">
        <f t="shared" si="30"/>
        <v/>
      </c>
      <c r="AJ71" s="530" t="str">
        <f t="shared" si="30"/>
        <v>S</v>
      </c>
      <c r="AK71" s="530" t="str">
        <f t="shared" si="30"/>
        <v/>
      </c>
      <c r="AL71" s="530" t="str">
        <f t="shared" si="30"/>
        <v/>
      </c>
      <c r="AM71" s="531" t="str">
        <f t="shared" si="30"/>
        <v/>
      </c>
      <c r="AN71" s="529" t="str">
        <f t="shared" si="30"/>
        <v/>
      </c>
      <c r="AO71" s="530" t="str">
        <f t="shared" si="30"/>
        <v>S</v>
      </c>
      <c r="AP71" s="530" t="str">
        <f t="shared" si="30"/>
        <v/>
      </c>
      <c r="AQ71" s="530" t="str">
        <f t="shared" si="30"/>
        <v>S</v>
      </c>
      <c r="AR71" s="530" t="str">
        <f t="shared" si="30"/>
        <v/>
      </c>
      <c r="AS71" s="530" t="str">
        <f t="shared" si="30"/>
        <v>S</v>
      </c>
      <c r="AT71" s="530" t="str">
        <f t="shared" si="30"/>
        <v>S</v>
      </c>
      <c r="AU71" s="530" t="str">
        <f t="shared" si="30"/>
        <v>S</v>
      </c>
      <c r="AV71" s="531" t="str">
        <f t="shared" si="30"/>
        <v/>
      </c>
    </row>
    <row r="72" spans="2:101" hidden="1" x14ac:dyDescent="0.25">
      <c r="B72" s="514">
        <f t="shared" ref="B72:C72" si="31">B58</f>
        <v>20</v>
      </c>
      <c r="C72" s="514" t="str">
        <f t="shared" si="31"/>
        <v>Naushadh</v>
      </c>
      <c r="D72" s="529" t="str">
        <f t="shared" si="24"/>
        <v/>
      </c>
      <c r="E72" s="530" t="str">
        <f t="shared" si="30"/>
        <v>S</v>
      </c>
      <c r="F72" s="530" t="str">
        <f t="shared" si="30"/>
        <v/>
      </c>
      <c r="G72" s="530" t="str">
        <f t="shared" si="30"/>
        <v/>
      </c>
      <c r="H72" s="530" t="str">
        <f t="shared" si="30"/>
        <v/>
      </c>
      <c r="I72" s="530" t="str">
        <f t="shared" si="30"/>
        <v/>
      </c>
      <c r="J72" s="530" t="str">
        <f t="shared" si="30"/>
        <v/>
      </c>
      <c r="K72" s="530" t="str">
        <f t="shared" si="30"/>
        <v/>
      </c>
      <c r="L72" s="531" t="str">
        <f t="shared" si="30"/>
        <v/>
      </c>
      <c r="M72" s="529" t="str">
        <f t="shared" si="30"/>
        <v/>
      </c>
      <c r="N72" s="530" t="str">
        <f t="shared" si="30"/>
        <v/>
      </c>
      <c r="O72" s="530" t="str">
        <f t="shared" si="30"/>
        <v/>
      </c>
      <c r="P72" s="530" t="str">
        <f t="shared" si="30"/>
        <v/>
      </c>
      <c r="Q72" s="530" t="str">
        <f t="shared" si="30"/>
        <v/>
      </c>
      <c r="R72" s="530" t="str">
        <f t="shared" si="30"/>
        <v/>
      </c>
      <c r="S72" s="530" t="str">
        <f t="shared" si="30"/>
        <v>S</v>
      </c>
      <c r="T72" s="530" t="str">
        <f t="shared" si="30"/>
        <v>S</v>
      </c>
      <c r="U72" s="531" t="str">
        <f t="shared" si="30"/>
        <v/>
      </c>
      <c r="V72" s="529" t="str">
        <f t="shared" si="30"/>
        <v/>
      </c>
      <c r="W72" s="530" t="str">
        <f t="shared" si="30"/>
        <v/>
      </c>
      <c r="X72" s="530" t="str">
        <f t="shared" si="30"/>
        <v/>
      </c>
      <c r="Y72" s="530" t="str">
        <f t="shared" si="30"/>
        <v/>
      </c>
      <c r="Z72" s="530" t="str">
        <f t="shared" si="30"/>
        <v/>
      </c>
      <c r="AA72" s="530" t="str">
        <f t="shared" si="30"/>
        <v/>
      </c>
      <c r="AB72" s="530" t="str">
        <f t="shared" si="30"/>
        <v/>
      </c>
      <c r="AC72" s="530" t="str">
        <f t="shared" si="30"/>
        <v>S</v>
      </c>
      <c r="AD72" s="531" t="str">
        <f t="shared" si="30"/>
        <v/>
      </c>
      <c r="AE72" s="529" t="str">
        <f t="shared" si="30"/>
        <v/>
      </c>
      <c r="AF72" s="530" t="str">
        <f t="shared" si="30"/>
        <v/>
      </c>
      <c r="AG72" s="530" t="str">
        <f t="shared" si="30"/>
        <v/>
      </c>
      <c r="AH72" s="530" t="str">
        <f t="shared" si="30"/>
        <v>S</v>
      </c>
      <c r="AI72" s="530" t="str">
        <f t="shared" si="30"/>
        <v/>
      </c>
      <c r="AJ72" s="530" t="str">
        <f t="shared" si="30"/>
        <v>S</v>
      </c>
      <c r="AK72" s="530" t="str">
        <f t="shared" si="30"/>
        <v/>
      </c>
      <c r="AL72" s="530" t="str">
        <f t="shared" si="30"/>
        <v/>
      </c>
      <c r="AM72" s="531" t="str">
        <f t="shared" si="30"/>
        <v/>
      </c>
      <c r="AN72" s="529" t="str">
        <f t="shared" si="30"/>
        <v/>
      </c>
      <c r="AO72" s="530" t="str">
        <f t="shared" si="30"/>
        <v/>
      </c>
      <c r="AP72" s="530" t="str">
        <f t="shared" si="30"/>
        <v/>
      </c>
      <c r="AQ72" s="530" t="str">
        <f t="shared" si="30"/>
        <v>S</v>
      </c>
      <c r="AR72" s="530" t="str">
        <f t="shared" si="30"/>
        <v/>
      </c>
      <c r="AS72" s="530" t="str">
        <f t="shared" si="30"/>
        <v/>
      </c>
      <c r="AT72" s="530" t="str">
        <f t="shared" si="30"/>
        <v/>
      </c>
      <c r="AU72" s="530" t="str">
        <f t="shared" si="30"/>
        <v/>
      </c>
      <c r="AV72" s="531" t="str">
        <f t="shared" si="30"/>
        <v/>
      </c>
    </row>
    <row r="73" spans="2:101" hidden="1" x14ac:dyDescent="0.25">
      <c r="B73" s="514">
        <f t="shared" ref="B73:C73" si="32">B59</f>
        <v>2</v>
      </c>
      <c r="C73" s="514" t="str">
        <f t="shared" si="32"/>
        <v>Sheema</v>
      </c>
      <c r="D73" s="529" t="str">
        <f t="shared" si="24"/>
        <v/>
      </c>
      <c r="E73" s="530" t="str">
        <f t="shared" si="30"/>
        <v/>
      </c>
      <c r="F73" s="530" t="str">
        <f t="shared" si="30"/>
        <v/>
      </c>
      <c r="G73" s="530" t="str">
        <f t="shared" si="30"/>
        <v/>
      </c>
      <c r="H73" s="530" t="str">
        <f t="shared" si="30"/>
        <v/>
      </c>
      <c r="I73" s="530" t="str">
        <f t="shared" si="30"/>
        <v>S</v>
      </c>
      <c r="J73" s="530" t="str">
        <f t="shared" si="30"/>
        <v>S</v>
      </c>
      <c r="K73" s="530" t="str">
        <f t="shared" si="30"/>
        <v>S</v>
      </c>
      <c r="L73" s="531" t="str">
        <f t="shared" si="30"/>
        <v/>
      </c>
      <c r="M73" s="529" t="str">
        <f t="shared" si="30"/>
        <v>S</v>
      </c>
      <c r="N73" s="530" t="str">
        <f t="shared" si="30"/>
        <v/>
      </c>
      <c r="O73" s="530" t="str">
        <f t="shared" si="30"/>
        <v/>
      </c>
      <c r="P73" s="530" t="str">
        <f t="shared" si="30"/>
        <v/>
      </c>
      <c r="Q73" s="530" t="str">
        <f t="shared" si="30"/>
        <v/>
      </c>
      <c r="R73" s="530" t="str">
        <f t="shared" si="30"/>
        <v>S</v>
      </c>
      <c r="S73" s="530" t="str">
        <f t="shared" si="30"/>
        <v/>
      </c>
      <c r="T73" s="530" t="str">
        <f t="shared" si="30"/>
        <v>S</v>
      </c>
      <c r="U73" s="531" t="str">
        <f t="shared" si="30"/>
        <v/>
      </c>
      <c r="V73" s="529" t="str">
        <f t="shared" si="30"/>
        <v>S</v>
      </c>
      <c r="W73" s="530" t="str">
        <f t="shared" si="30"/>
        <v>S</v>
      </c>
      <c r="X73" s="530" t="str">
        <f t="shared" si="30"/>
        <v/>
      </c>
      <c r="Y73" s="530" t="str">
        <f t="shared" si="30"/>
        <v/>
      </c>
      <c r="Z73" s="530" t="str">
        <f t="shared" si="30"/>
        <v/>
      </c>
      <c r="AA73" s="530" t="str">
        <f t="shared" si="30"/>
        <v>S</v>
      </c>
      <c r="AB73" s="530" t="str">
        <f t="shared" si="30"/>
        <v/>
      </c>
      <c r="AC73" s="530" t="str">
        <f t="shared" si="30"/>
        <v>S</v>
      </c>
      <c r="AD73" s="531" t="str">
        <f t="shared" si="30"/>
        <v/>
      </c>
      <c r="AE73" s="529" t="str">
        <f t="shared" si="30"/>
        <v/>
      </c>
      <c r="AF73" s="530" t="str">
        <f t="shared" si="30"/>
        <v/>
      </c>
      <c r="AG73" s="530" t="str">
        <f t="shared" si="30"/>
        <v>S</v>
      </c>
      <c r="AH73" s="530" t="str">
        <f t="shared" si="30"/>
        <v>S</v>
      </c>
      <c r="AI73" s="530" t="str">
        <f t="shared" si="30"/>
        <v/>
      </c>
      <c r="AJ73" s="530" t="str">
        <f t="shared" si="30"/>
        <v>S</v>
      </c>
      <c r="AK73" s="530" t="str">
        <f t="shared" si="30"/>
        <v>S</v>
      </c>
      <c r="AL73" s="530" t="str">
        <f t="shared" si="30"/>
        <v>S</v>
      </c>
      <c r="AM73" s="531" t="str">
        <f t="shared" si="30"/>
        <v/>
      </c>
      <c r="AN73" s="529" t="str">
        <f t="shared" si="30"/>
        <v/>
      </c>
      <c r="AO73" s="530" t="str">
        <f t="shared" si="30"/>
        <v/>
      </c>
      <c r="AP73" s="530" t="str">
        <f t="shared" si="30"/>
        <v/>
      </c>
      <c r="AQ73" s="530" t="str">
        <f t="shared" si="30"/>
        <v/>
      </c>
      <c r="AR73" s="530" t="str">
        <f t="shared" si="30"/>
        <v>S</v>
      </c>
      <c r="AS73" s="530" t="str">
        <f t="shared" si="30"/>
        <v>S</v>
      </c>
      <c r="AT73" s="530" t="str">
        <f t="shared" si="30"/>
        <v>S</v>
      </c>
      <c r="AU73" s="530" t="str">
        <f t="shared" si="30"/>
        <v>S</v>
      </c>
      <c r="AV73" s="531" t="str">
        <f t="shared" si="30"/>
        <v/>
      </c>
    </row>
    <row r="74" spans="2:101" hidden="1" x14ac:dyDescent="0.25">
      <c r="B74" s="514">
        <f t="shared" ref="B74:C74" si="33">B60</f>
        <v>19</v>
      </c>
      <c r="C74" s="514" t="str">
        <f t="shared" si="33"/>
        <v>Ahmed</v>
      </c>
      <c r="D74" s="529" t="str">
        <f t="shared" si="24"/>
        <v>S</v>
      </c>
      <c r="E74" s="530" t="str">
        <f t="shared" si="30"/>
        <v/>
      </c>
      <c r="F74" s="530" t="str">
        <f t="shared" si="30"/>
        <v/>
      </c>
      <c r="G74" s="530" t="str">
        <f t="shared" si="30"/>
        <v>S</v>
      </c>
      <c r="H74" s="530" t="str">
        <f t="shared" si="30"/>
        <v/>
      </c>
      <c r="I74" s="530" t="str">
        <f t="shared" si="30"/>
        <v>S</v>
      </c>
      <c r="J74" s="530" t="str">
        <f t="shared" si="30"/>
        <v/>
      </c>
      <c r="K74" s="530" t="str">
        <f t="shared" si="30"/>
        <v>S</v>
      </c>
      <c r="L74" s="531" t="str">
        <f t="shared" si="30"/>
        <v/>
      </c>
      <c r="M74" s="529" t="str">
        <f t="shared" si="30"/>
        <v/>
      </c>
      <c r="N74" s="530" t="str">
        <f t="shared" si="30"/>
        <v>S</v>
      </c>
      <c r="O74" s="530" t="str">
        <f t="shared" si="30"/>
        <v/>
      </c>
      <c r="P74" s="530" t="str">
        <f t="shared" si="30"/>
        <v>S</v>
      </c>
      <c r="Q74" s="530" t="str">
        <f t="shared" si="30"/>
        <v/>
      </c>
      <c r="R74" s="530" t="str">
        <f t="shared" si="30"/>
        <v>S</v>
      </c>
      <c r="S74" s="530" t="str">
        <f t="shared" si="30"/>
        <v>S</v>
      </c>
      <c r="T74" s="530" t="str">
        <f t="shared" si="30"/>
        <v/>
      </c>
      <c r="U74" s="531" t="str">
        <f t="shared" si="30"/>
        <v/>
      </c>
      <c r="V74" s="529" t="str">
        <f t="shared" si="30"/>
        <v>S</v>
      </c>
      <c r="W74" s="530" t="str">
        <f t="shared" si="30"/>
        <v>S</v>
      </c>
      <c r="X74" s="530" t="str">
        <f t="shared" si="30"/>
        <v>S</v>
      </c>
      <c r="Y74" s="530" t="str">
        <f t="shared" si="30"/>
        <v>S</v>
      </c>
      <c r="Z74" s="530" t="str">
        <f t="shared" si="30"/>
        <v/>
      </c>
      <c r="AA74" s="530" t="str">
        <f t="shared" si="30"/>
        <v>S</v>
      </c>
      <c r="AB74" s="530" t="str">
        <f t="shared" si="30"/>
        <v/>
      </c>
      <c r="AC74" s="530" t="str">
        <f t="shared" si="30"/>
        <v/>
      </c>
      <c r="AD74" s="531" t="str">
        <f t="shared" si="30"/>
        <v/>
      </c>
      <c r="AE74" s="529" t="str">
        <f t="shared" si="30"/>
        <v>S</v>
      </c>
      <c r="AF74" s="530" t="str">
        <f t="shared" si="30"/>
        <v>S</v>
      </c>
      <c r="AG74" s="530" t="str">
        <f t="shared" si="30"/>
        <v>S</v>
      </c>
      <c r="AH74" s="530" t="str">
        <f t="shared" si="30"/>
        <v/>
      </c>
      <c r="AI74" s="530" t="str">
        <f t="shared" si="30"/>
        <v/>
      </c>
      <c r="AJ74" s="530" t="str">
        <f t="shared" si="30"/>
        <v>S</v>
      </c>
      <c r="AK74" s="530" t="str">
        <f t="shared" si="30"/>
        <v>S</v>
      </c>
      <c r="AL74" s="530" t="str">
        <f t="shared" si="30"/>
        <v>S</v>
      </c>
      <c r="AM74" s="531" t="str">
        <f t="shared" si="30"/>
        <v/>
      </c>
      <c r="AN74" s="529" t="str">
        <f t="shared" si="30"/>
        <v/>
      </c>
      <c r="AO74" s="530" t="str">
        <f t="shared" si="30"/>
        <v/>
      </c>
      <c r="AP74" s="530" t="str">
        <f t="shared" si="30"/>
        <v>S</v>
      </c>
      <c r="AQ74" s="530" t="str">
        <f t="shared" si="30"/>
        <v/>
      </c>
      <c r="AR74" s="530" t="str">
        <f t="shared" si="30"/>
        <v/>
      </c>
      <c r="AS74" s="530" t="str">
        <f t="shared" si="30"/>
        <v/>
      </c>
      <c r="AT74" s="530" t="str">
        <f t="shared" si="30"/>
        <v>S</v>
      </c>
      <c r="AU74" s="530" t="str">
        <f t="shared" si="30"/>
        <v/>
      </c>
      <c r="AV74" s="531" t="str">
        <f t="shared" si="30"/>
        <v/>
      </c>
    </row>
    <row r="75" spans="2:101" hidden="1" x14ac:dyDescent="0.25">
      <c r="B75" s="514">
        <f t="shared" ref="B75:C75" si="34">B61</f>
        <v>7</v>
      </c>
      <c r="C75" s="514" t="str">
        <f t="shared" si="34"/>
        <v>Maurifa</v>
      </c>
      <c r="D75" s="529" t="str">
        <f t="shared" si="24"/>
        <v/>
      </c>
      <c r="E75" s="530" t="str">
        <f t="shared" si="30"/>
        <v/>
      </c>
      <c r="F75" s="530" t="str">
        <f t="shared" si="30"/>
        <v/>
      </c>
      <c r="G75" s="530" t="str">
        <f t="shared" si="30"/>
        <v>S</v>
      </c>
      <c r="H75" s="530" t="str">
        <f t="shared" si="30"/>
        <v/>
      </c>
      <c r="I75" s="530" t="str">
        <f t="shared" si="30"/>
        <v>S</v>
      </c>
      <c r="J75" s="530" t="str">
        <f t="shared" si="30"/>
        <v>S</v>
      </c>
      <c r="K75" s="530" t="str">
        <f t="shared" si="30"/>
        <v>S</v>
      </c>
      <c r="L75" s="531" t="str">
        <f t="shared" si="30"/>
        <v/>
      </c>
      <c r="M75" s="529" t="str">
        <f t="shared" si="30"/>
        <v/>
      </c>
      <c r="N75" s="530" t="str">
        <f t="shared" si="30"/>
        <v/>
      </c>
      <c r="O75" s="530" t="str">
        <f t="shared" si="30"/>
        <v>S</v>
      </c>
      <c r="P75" s="530" t="str">
        <f t="shared" si="30"/>
        <v>S</v>
      </c>
      <c r="Q75" s="530" t="str">
        <f t="shared" si="30"/>
        <v/>
      </c>
      <c r="R75" s="530" t="str">
        <f t="shared" si="30"/>
        <v/>
      </c>
      <c r="S75" s="530" t="str">
        <f t="shared" si="30"/>
        <v/>
      </c>
      <c r="T75" s="530" t="str">
        <f t="shared" si="30"/>
        <v/>
      </c>
      <c r="U75" s="531" t="str">
        <f t="shared" si="30"/>
        <v/>
      </c>
      <c r="V75" s="529" t="str">
        <f t="shared" si="30"/>
        <v/>
      </c>
      <c r="W75" s="530" t="str">
        <f t="shared" si="30"/>
        <v/>
      </c>
      <c r="X75" s="530" t="str">
        <f t="shared" si="30"/>
        <v/>
      </c>
      <c r="Y75" s="530" t="str">
        <f t="shared" si="30"/>
        <v>S</v>
      </c>
      <c r="Z75" s="530" t="str">
        <f t="shared" si="30"/>
        <v>S</v>
      </c>
      <c r="AA75" s="530" t="str">
        <f t="shared" si="30"/>
        <v>S</v>
      </c>
      <c r="AB75" s="530" t="str">
        <f t="shared" si="30"/>
        <v>S</v>
      </c>
      <c r="AC75" s="530" t="str">
        <f t="shared" si="30"/>
        <v/>
      </c>
      <c r="AD75" s="531" t="str">
        <f t="shared" si="30"/>
        <v/>
      </c>
      <c r="AE75" s="529" t="str">
        <f t="shared" si="30"/>
        <v/>
      </c>
      <c r="AF75" s="530" t="str">
        <f t="shared" si="30"/>
        <v>S</v>
      </c>
      <c r="AG75" s="530" t="str">
        <f t="shared" si="30"/>
        <v/>
      </c>
      <c r="AH75" s="530" t="str">
        <f t="shared" si="30"/>
        <v/>
      </c>
      <c r="AI75" s="530" t="str">
        <f t="shared" si="30"/>
        <v/>
      </c>
      <c r="AJ75" s="530" t="str">
        <f t="shared" si="30"/>
        <v>S</v>
      </c>
      <c r="AK75" s="530" t="str">
        <f t="shared" si="30"/>
        <v/>
      </c>
      <c r="AL75" s="530" t="str">
        <f t="shared" si="30"/>
        <v/>
      </c>
      <c r="AM75" s="531" t="str">
        <f t="shared" si="30"/>
        <v/>
      </c>
      <c r="AN75" s="529" t="str">
        <f t="shared" si="30"/>
        <v/>
      </c>
      <c r="AO75" s="530" t="str">
        <f t="shared" si="30"/>
        <v>S</v>
      </c>
      <c r="AP75" s="530" t="str">
        <f t="shared" si="30"/>
        <v/>
      </c>
      <c r="AQ75" s="530" t="str">
        <f t="shared" si="30"/>
        <v>S</v>
      </c>
      <c r="AR75" s="530" t="str">
        <f t="shared" si="30"/>
        <v/>
      </c>
      <c r="AS75" s="530" t="str">
        <f t="shared" si="30"/>
        <v>S</v>
      </c>
      <c r="AT75" s="530" t="str">
        <f t="shared" si="30"/>
        <v>S</v>
      </c>
      <c r="AU75" s="530" t="str">
        <f t="shared" si="30"/>
        <v>S</v>
      </c>
      <c r="AV75" s="531" t="str">
        <f t="shared" si="30"/>
        <v/>
      </c>
    </row>
    <row r="76" spans="2:101" hidden="1" x14ac:dyDescent="0.25">
      <c r="B76" s="514">
        <f t="shared" ref="B76:C76" si="35">B62</f>
        <v>20</v>
      </c>
      <c r="C76" s="514" t="str">
        <f t="shared" si="35"/>
        <v>Naushadh</v>
      </c>
      <c r="D76" s="529" t="str">
        <f t="shared" si="24"/>
        <v/>
      </c>
      <c r="E76" s="530" t="str">
        <f t="shared" si="30"/>
        <v>S</v>
      </c>
      <c r="F76" s="530" t="str">
        <f t="shared" si="30"/>
        <v/>
      </c>
      <c r="G76" s="530" t="str">
        <f t="shared" si="30"/>
        <v/>
      </c>
      <c r="H76" s="530" t="str">
        <f t="shared" si="30"/>
        <v/>
      </c>
      <c r="I76" s="530" t="str">
        <f t="shared" si="30"/>
        <v/>
      </c>
      <c r="J76" s="530" t="str">
        <f t="shared" si="30"/>
        <v/>
      </c>
      <c r="K76" s="530" t="str">
        <f t="shared" si="30"/>
        <v/>
      </c>
      <c r="L76" s="531" t="str">
        <f t="shared" si="30"/>
        <v/>
      </c>
      <c r="M76" s="529" t="str">
        <f t="shared" si="30"/>
        <v/>
      </c>
      <c r="N76" s="530" t="str">
        <f t="shared" si="30"/>
        <v/>
      </c>
      <c r="O76" s="530" t="str">
        <f t="shared" si="30"/>
        <v/>
      </c>
      <c r="P76" s="530" t="str">
        <f t="shared" si="30"/>
        <v/>
      </c>
      <c r="Q76" s="530" t="str">
        <f t="shared" si="30"/>
        <v/>
      </c>
      <c r="R76" s="530" t="str">
        <f t="shared" si="30"/>
        <v/>
      </c>
      <c r="S76" s="530" t="str">
        <f t="shared" si="30"/>
        <v>S</v>
      </c>
      <c r="T76" s="530" t="str">
        <f t="shared" si="30"/>
        <v>S</v>
      </c>
      <c r="U76" s="531" t="str">
        <f t="shared" si="30"/>
        <v/>
      </c>
      <c r="V76" s="529" t="str">
        <f t="shared" si="30"/>
        <v/>
      </c>
      <c r="W76" s="530" t="str">
        <f t="shared" si="30"/>
        <v/>
      </c>
      <c r="X76" s="530" t="str">
        <f t="shared" si="30"/>
        <v/>
      </c>
      <c r="Y76" s="530" t="str">
        <f t="shared" si="30"/>
        <v/>
      </c>
      <c r="Z76" s="530" t="str">
        <f t="shared" si="30"/>
        <v/>
      </c>
      <c r="AA76" s="530" t="str">
        <f t="shared" si="30"/>
        <v/>
      </c>
      <c r="AB76" s="530" t="str">
        <f t="shared" si="30"/>
        <v/>
      </c>
      <c r="AC76" s="530" t="str">
        <f t="shared" si="30"/>
        <v>S</v>
      </c>
      <c r="AD76" s="531" t="str">
        <f t="shared" si="30"/>
        <v/>
      </c>
      <c r="AE76" s="529" t="str">
        <f t="shared" si="30"/>
        <v/>
      </c>
      <c r="AF76" s="530" t="str">
        <f t="shared" si="30"/>
        <v/>
      </c>
      <c r="AG76" s="530" t="str">
        <f t="shared" si="30"/>
        <v/>
      </c>
      <c r="AH76" s="530" t="str">
        <f t="shared" si="30"/>
        <v>S</v>
      </c>
      <c r="AI76" s="530" t="str">
        <f t="shared" si="30"/>
        <v/>
      </c>
      <c r="AJ76" s="530" t="str">
        <f t="shared" si="30"/>
        <v>S</v>
      </c>
      <c r="AK76" s="530" t="str">
        <f t="shared" si="30"/>
        <v/>
      </c>
      <c r="AL76" s="530" t="str">
        <f t="shared" si="30"/>
        <v/>
      </c>
      <c r="AM76" s="531" t="str">
        <f t="shared" si="30"/>
        <v/>
      </c>
      <c r="AN76" s="529" t="str">
        <f t="shared" si="30"/>
        <v/>
      </c>
      <c r="AO76" s="530" t="str">
        <f t="shared" si="30"/>
        <v/>
      </c>
      <c r="AP76" s="530" t="str">
        <f t="shared" si="30"/>
        <v/>
      </c>
      <c r="AQ76" s="530" t="str">
        <f t="shared" si="30"/>
        <v>S</v>
      </c>
      <c r="AR76" s="530" t="str">
        <f t="shared" si="30"/>
        <v/>
      </c>
      <c r="AS76" s="530" t="str">
        <f t="shared" si="30"/>
        <v/>
      </c>
      <c r="AT76" s="530" t="str">
        <f t="shared" ref="E76:AV77" si="36">IF(AT48="","","S")</f>
        <v/>
      </c>
      <c r="AU76" s="530" t="str">
        <f t="shared" si="36"/>
        <v/>
      </c>
      <c r="AV76" s="531" t="str">
        <f t="shared" si="36"/>
        <v/>
      </c>
    </row>
    <row r="77" spans="2:101" ht="15.75" hidden="1" thickBot="1" x14ac:dyDescent="0.3">
      <c r="B77" s="514">
        <f t="shared" ref="B77:C77" si="37">B63</f>
        <v>0</v>
      </c>
      <c r="C77" s="514" t="e">
        <f t="shared" si="37"/>
        <v>#N/A</v>
      </c>
      <c r="D77" s="532" t="e">
        <f t="shared" si="24"/>
        <v>#N/A</v>
      </c>
      <c r="E77" s="533" t="e">
        <f t="shared" si="36"/>
        <v>#N/A</v>
      </c>
      <c r="F77" s="533" t="e">
        <f t="shared" si="36"/>
        <v>#N/A</v>
      </c>
      <c r="G77" s="533" t="e">
        <f t="shared" si="36"/>
        <v>#N/A</v>
      </c>
      <c r="H77" s="533" t="e">
        <f t="shared" si="36"/>
        <v>#N/A</v>
      </c>
      <c r="I77" s="533" t="e">
        <f t="shared" si="36"/>
        <v>#N/A</v>
      </c>
      <c r="J77" s="533" t="e">
        <f t="shared" si="36"/>
        <v>#N/A</v>
      </c>
      <c r="K77" s="533" t="e">
        <f t="shared" si="36"/>
        <v>#N/A</v>
      </c>
      <c r="L77" s="534" t="e">
        <f t="shared" si="36"/>
        <v>#N/A</v>
      </c>
      <c r="M77" s="532" t="e">
        <f t="shared" si="36"/>
        <v>#N/A</v>
      </c>
      <c r="N77" s="533" t="e">
        <f t="shared" si="36"/>
        <v>#N/A</v>
      </c>
      <c r="O77" s="533" t="e">
        <f t="shared" si="36"/>
        <v>#N/A</v>
      </c>
      <c r="P77" s="533" t="e">
        <f t="shared" si="36"/>
        <v>#N/A</v>
      </c>
      <c r="Q77" s="533" t="e">
        <f t="shared" si="36"/>
        <v>#N/A</v>
      </c>
      <c r="R77" s="533" t="e">
        <f t="shared" si="36"/>
        <v>#N/A</v>
      </c>
      <c r="S77" s="533" t="e">
        <f t="shared" si="36"/>
        <v>#N/A</v>
      </c>
      <c r="T77" s="533" t="e">
        <f t="shared" si="36"/>
        <v>#N/A</v>
      </c>
      <c r="U77" s="534" t="e">
        <f t="shared" si="36"/>
        <v>#N/A</v>
      </c>
      <c r="V77" s="532" t="e">
        <f t="shared" si="36"/>
        <v>#N/A</v>
      </c>
      <c r="W77" s="533" t="e">
        <f t="shared" si="36"/>
        <v>#N/A</v>
      </c>
      <c r="X77" s="533" t="e">
        <f t="shared" si="36"/>
        <v>#N/A</v>
      </c>
      <c r="Y77" s="533" t="e">
        <f t="shared" si="36"/>
        <v>#N/A</v>
      </c>
      <c r="Z77" s="533" t="e">
        <f t="shared" si="36"/>
        <v>#N/A</v>
      </c>
      <c r="AA77" s="533" t="e">
        <f t="shared" si="36"/>
        <v>#N/A</v>
      </c>
      <c r="AB77" s="533" t="e">
        <f t="shared" si="36"/>
        <v>#N/A</v>
      </c>
      <c r="AC77" s="533" t="e">
        <f t="shared" si="36"/>
        <v>#N/A</v>
      </c>
      <c r="AD77" s="534" t="e">
        <f t="shared" si="36"/>
        <v>#N/A</v>
      </c>
      <c r="AE77" s="532" t="e">
        <f t="shared" si="36"/>
        <v>#N/A</v>
      </c>
      <c r="AF77" s="533" t="e">
        <f t="shared" si="36"/>
        <v>#N/A</v>
      </c>
      <c r="AG77" s="533" t="e">
        <f t="shared" si="36"/>
        <v>#N/A</v>
      </c>
      <c r="AH77" s="533" t="e">
        <f t="shared" si="36"/>
        <v>#N/A</v>
      </c>
      <c r="AI77" s="533" t="e">
        <f t="shared" si="36"/>
        <v>#N/A</v>
      </c>
      <c r="AJ77" s="533" t="e">
        <f t="shared" si="36"/>
        <v>#N/A</v>
      </c>
      <c r="AK77" s="533" t="e">
        <f t="shared" si="36"/>
        <v>#N/A</v>
      </c>
      <c r="AL77" s="533" t="e">
        <f t="shared" si="36"/>
        <v>#N/A</v>
      </c>
      <c r="AM77" s="534" t="e">
        <f t="shared" si="36"/>
        <v>#N/A</v>
      </c>
      <c r="AN77" s="532" t="e">
        <f t="shared" si="36"/>
        <v>#N/A</v>
      </c>
      <c r="AO77" s="533" t="e">
        <f t="shared" si="36"/>
        <v>#N/A</v>
      </c>
      <c r="AP77" s="533" t="e">
        <f t="shared" si="36"/>
        <v>#N/A</v>
      </c>
      <c r="AQ77" s="533" t="e">
        <f t="shared" si="36"/>
        <v>#N/A</v>
      </c>
      <c r="AR77" s="533" t="e">
        <f t="shared" si="36"/>
        <v>#N/A</v>
      </c>
      <c r="AS77" s="533" t="e">
        <f t="shared" si="36"/>
        <v>#N/A</v>
      </c>
      <c r="AT77" s="533" t="e">
        <f t="shared" si="36"/>
        <v>#N/A</v>
      </c>
      <c r="AU77" s="533" t="e">
        <f t="shared" si="36"/>
        <v>#N/A</v>
      </c>
      <c r="AV77" s="534" t="e">
        <f t="shared" si="36"/>
        <v>#N/A</v>
      </c>
    </row>
    <row r="78" spans="2:101" ht="15.75" hidden="1" thickBot="1" x14ac:dyDescent="0.3">
      <c r="CS78" s="514" t="s">
        <v>29</v>
      </c>
      <c r="CT78" s="514" t="s">
        <v>30</v>
      </c>
      <c r="CU78" s="514" t="s">
        <v>31</v>
      </c>
      <c r="CV78" s="514" t="s">
        <v>32</v>
      </c>
      <c r="CW78" s="514" t="s">
        <v>33</v>
      </c>
    </row>
    <row r="79" spans="2:101" hidden="1" x14ac:dyDescent="0.25">
      <c r="B79" s="518">
        <f>B13</f>
        <v>1</v>
      </c>
      <c r="C79" s="519" t="str">
        <f>C13</f>
        <v>Salma</v>
      </c>
      <c r="D79" s="519" t="str">
        <f>IF(D13="","Y","")</f>
        <v>Y</v>
      </c>
      <c r="E79" s="519" t="str">
        <f t="shared" ref="E79:AV85" si="38">IF(E13="","Y","")</f>
        <v>Y</v>
      </c>
      <c r="F79" s="519" t="str">
        <f t="shared" si="38"/>
        <v>Y</v>
      </c>
      <c r="G79" s="519" t="str">
        <f t="shared" si="38"/>
        <v/>
      </c>
      <c r="H79" s="519" t="str">
        <f t="shared" si="38"/>
        <v/>
      </c>
      <c r="I79" s="519" t="str">
        <f t="shared" si="38"/>
        <v/>
      </c>
      <c r="J79" s="519" t="str">
        <f t="shared" si="38"/>
        <v/>
      </c>
      <c r="K79" s="519" t="str">
        <f t="shared" si="38"/>
        <v/>
      </c>
      <c r="L79" s="519" t="str">
        <f t="shared" si="38"/>
        <v>Y</v>
      </c>
      <c r="M79" s="519" t="str">
        <f t="shared" si="38"/>
        <v>Y</v>
      </c>
      <c r="N79" s="519" t="str">
        <f t="shared" si="38"/>
        <v>Y</v>
      </c>
      <c r="O79" s="519" t="str">
        <f t="shared" si="38"/>
        <v>Y</v>
      </c>
      <c r="P79" s="519" t="str">
        <f t="shared" si="38"/>
        <v/>
      </c>
      <c r="Q79" s="519" t="str">
        <f t="shared" si="38"/>
        <v/>
      </c>
      <c r="R79" s="519" t="str">
        <f t="shared" si="38"/>
        <v/>
      </c>
      <c r="S79" s="519" t="str">
        <f t="shared" si="38"/>
        <v/>
      </c>
      <c r="T79" s="519" t="str">
        <f t="shared" si="38"/>
        <v/>
      </c>
      <c r="U79" s="519" t="str">
        <f t="shared" si="38"/>
        <v>Y</v>
      </c>
      <c r="V79" s="519" t="str">
        <f t="shared" si="38"/>
        <v>Y</v>
      </c>
      <c r="W79" s="519" t="str">
        <f t="shared" si="38"/>
        <v>Y</v>
      </c>
      <c r="X79" s="519" t="str">
        <f t="shared" si="38"/>
        <v>Y</v>
      </c>
      <c r="Y79" s="519" t="str">
        <f t="shared" si="38"/>
        <v/>
      </c>
      <c r="Z79" s="519" t="str">
        <f t="shared" si="38"/>
        <v/>
      </c>
      <c r="AA79" s="519" t="str">
        <f t="shared" si="38"/>
        <v/>
      </c>
      <c r="AB79" s="519" t="str">
        <f t="shared" si="38"/>
        <v/>
      </c>
      <c r="AC79" s="519" t="str">
        <f t="shared" si="38"/>
        <v/>
      </c>
      <c r="AD79" s="519" t="str">
        <f t="shared" si="38"/>
        <v>Y</v>
      </c>
      <c r="AE79" s="519" t="str">
        <f t="shared" si="38"/>
        <v>Y</v>
      </c>
      <c r="AF79" s="519" t="str">
        <f t="shared" si="38"/>
        <v>Y</v>
      </c>
      <c r="AG79" s="519" t="str">
        <f t="shared" si="38"/>
        <v>Y</v>
      </c>
      <c r="AH79" s="519" t="str">
        <f t="shared" si="38"/>
        <v/>
      </c>
      <c r="AI79" s="519" t="str">
        <f t="shared" si="38"/>
        <v/>
      </c>
      <c r="AJ79" s="519" t="str">
        <f t="shared" si="38"/>
        <v/>
      </c>
      <c r="AK79" s="519" t="str">
        <f t="shared" si="38"/>
        <v/>
      </c>
      <c r="AL79" s="519" t="str">
        <f t="shared" si="38"/>
        <v/>
      </c>
      <c r="AM79" s="519" t="str">
        <f t="shared" si="38"/>
        <v>Y</v>
      </c>
      <c r="AN79" s="519" t="str">
        <f t="shared" si="38"/>
        <v>Y</v>
      </c>
      <c r="AO79" s="519" t="str">
        <f t="shared" si="38"/>
        <v>Y</v>
      </c>
      <c r="AP79" s="519" t="str">
        <f t="shared" si="38"/>
        <v>Y</v>
      </c>
      <c r="AQ79" s="519" t="str">
        <f t="shared" si="38"/>
        <v/>
      </c>
      <c r="AR79" s="519" t="str">
        <f t="shared" si="38"/>
        <v/>
      </c>
      <c r="AS79" s="519" t="str">
        <f t="shared" si="38"/>
        <v/>
      </c>
      <c r="AT79" s="519" t="str">
        <f t="shared" si="38"/>
        <v/>
      </c>
      <c r="AU79" s="519" t="str">
        <f t="shared" si="38"/>
        <v/>
      </c>
      <c r="AV79" s="520" t="str">
        <f t="shared" si="38"/>
        <v>Y</v>
      </c>
      <c r="AW79" s="539">
        <f>Substitution!U3</f>
        <v>20</v>
      </c>
      <c r="AX79" s="530"/>
      <c r="AY79" s="514">
        <f t="shared" ref="AY79:AY101" si="39">AW79</f>
        <v>20</v>
      </c>
      <c r="AZ79" s="514">
        <f t="shared" ref="AZ79:CQ85" si="40">AY79</f>
        <v>20</v>
      </c>
      <c r="BA79" s="514">
        <f t="shared" si="40"/>
        <v>20</v>
      </c>
      <c r="BB79" s="514">
        <f t="shared" si="40"/>
        <v>20</v>
      </c>
      <c r="BC79" s="514">
        <f t="shared" si="40"/>
        <v>20</v>
      </c>
      <c r="BD79" s="514">
        <f t="shared" si="40"/>
        <v>20</v>
      </c>
      <c r="BE79" s="514">
        <f t="shared" si="40"/>
        <v>20</v>
      </c>
      <c r="BF79" s="514">
        <f t="shared" si="40"/>
        <v>20</v>
      </c>
      <c r="BG79" s="514">
        <f t="shared" si="40"/>
        <v>20</v>
      </c>
      <c r="BH79" s="514">
        <f t="shared" si="40"/>
        <v>20</v>
      </c>
      <c r="BI79" s="514">
        <f t="shared" si="40"/>
        <v>20</v>
      </c>
      <c r="BJ79" s="514">
        <f t="shared" si="40"/>
        <v>20</v>
      </c>
      <c r="BK79" s="514">
        <f t="shared" si="40"/>
        <v>20</v>
      </c>
      <c r="BL79" s="514">
        <f t="shared" si="40"/>
        <v>20</v>
      </c>
      <c r="BM79" s="514">
        <f t="shared" si="40"/>
        <v>20</v>
      </c>
      <c r="BN79" s="514">
        <f t="shared" si="40"/>
        <v>20</v>
      </c>
      <c r="BO79" s="514">
        <f t="shared" si="40"/>
        <v>20</v>
      </c>
      <c r="BP79" s="514">
        <f t="shared" si="40"/>
        <v>20</v>
      </c>
      <c r="BQ79" s="514">
        <f t="shared" si="40"/>
        <v>20</v>
      </c>
      <c r="BR79" s="514">
        <f t="shared" si="40"/>
        <v>20</v>
      </c>
      <c r="BS79" s="514">
        <f t="shared" si="40"/>
        <v>20</v>
      </c>
      <c r="BT79" s="514">
        <f t="shared" si="40"/>
        <v>20</v>
      </c>
      <c r="BU79" s="514">
        <f t="shared" si="40"/>
        <v>20</v>
      </c>
      <c r="BV79" s="514">
        <f t="shared" si="40"/>
        <v>20</v>
      </c>
      <c r="BW79" s="514">
        <f t="shared" si="40"/>
        <v>20</v>
      </c>
      <c r="BX79" s="514">
        <f t="shared" si="40"/>
        <v>20</v>
      </c>
      <c r="BY79" s="514">
        <f t="shared" si="40"/>
        <v>20</v>
      </c>
      <c r="BZ79" s="514">
        <f t="shared" si="40"/>
        <v>20</v>
      </c>
      <c r="CA79" s="514">
        <f t="shared" si="40"/>
        <v>20</v>
      </c>
      <c r="CB79" s="514">
        <f t="shared" si="40"/>
        <v>20</v>
      </c>
      <c r="CC79" s="514">
        <f t="shared" si="40"/>
        <v>20</v>
      </c>
      <c r="CD79" s="514">
        <f t="shared" si="40"/>
        <v>20</v>
      </c>
      <c r="CE79" s="514">
        <f t="shared" si="40"/>
        <v>20</v>
      </c>
      <c r="CF79" s="514">
        <f t="shared" si="40"/>
        <v>20</v>
      </c>
      <c r="CG79" s="514">
        <f t="shared" si="40"/>
        <v>20</v>
      </c>
      <c r="CH79" s="514">
        <f t="shared" si="40"/>
        <v>20</v>
      </c>
      <c r="CI79" s="514">
        <f t="shared" si="40"/>
        <v>20</v>
      </c>
      <c r="CJ79" s="514">
        <f t="shared" si="40"/>
        <v>20</v>
      </c>
      <c r="CK79" s="514">
        <f t="shared" si="40"/>
        <v>20</v>
      </c>
      <c r="CL79" s="514">
        <f t="shared" si="40"/>
        <v>20</v>
      </c>
      <c r="CM79" s="514">
        <f t="shared" si="40"/>
        <v>20</v>
      </c>
      <c r="CN79" s="514">
        <f t="shared" si="40"/>
        <v>20</v>
      </c>
      <c r="CO79" s="514">
        <f t="shared" si="40"/>
        <v>20</v>
      </c>
      <c r="CP79" s="514">
        <f t="shared" si="40"/>
        <v>20</v>
      </c>
      <c r="CQ79" s="514">
        <f t="shared" si="40"/>
        <v>20</v>
      </c>
      <c r="CR79" s="514" t="str">
        <f>C79</f>
        <v>Salma</v>
      </c>
    </row>
    <row r="80" spans="2:101" hidden="1" x14ac:dyDescent="0.25">
      <c r="B80" s="521">
        <f t="shared" ref="B80:C80" si="41">B14</f>
        <v>2</v>
      </c>
      <c r="C80" s="515" t="str">
        <f t="shared" si="41"/>
        <v>Sheema</v>
      </c>
      <c r="D80" s="515" t="str">
        <f t="shared" ref="D80:S101" si="42">IF(D14="","Y","")</f>
        <v>Y</v>
      </c>
      <c r="E80" s="515" t="str">
        <f t="shared" si="42"/>
        <v>Y</v>
      </c>
      <c r="F80" s="515" t="str">
        <f t="shared" si="42"/>
        <v>Y</v>
      </c>
      <c r="G80" s="515" t="str">
        <f t="shared" si="42"/>
        <v>Y</v>
      </c>
      <c r="H80" s="515" t="str">
        <f t="shared" si="42"/>
        <v>Y</v>
      </c>
      <c r="I80" s="515" t="str">
        <f t="shared" si="42"/>
        <v/>
      </c>
      <c r="J80" s="515" t="str">
        <f t="shared" si="42"/>
        <v/>
      </c>
      <c r="K80" s="515" t="str">
        <f t="shared" si="42"/>
        <v/>
      </c>
      <c r="L80" s="515" t="str">
        <f t="shared" si="42"/>
        <v>Y</v>
      </c>
      <c r="M80" s="515" t="str">
        <f t="shared" si="42"/>
        <v/>
      </c>
      <c r="N80" s="515" t="str">
        <f t="shared" si="42"/>
        <v>Y</v>
      </c>
      <c r="O80" s="515" t="str">
        <f t="shared" si="42"/>
        <v>Y</v>
      </c>
      <c r="P80" s="515" t="str">
        <f t="shared" si="42"/>
        <v>Y</v>
      </c>
      <c r="Q80" s="515" t="str">
        <f t="shared" si="42"/>
        <v>Y</v>
      </c>
      <c r="R80" s="515" t="str">
        <f t="shared" si="42"/>
        <v/>
      </c>
      <c r="S80" s="515" t="str">
        <f t="shared" si="42"/>
        <v>Y</v>
      </c>
      <c r="T80" s="515" t="str">
        <f t="shared" si="38"/>
        <v/>
      </c>
      <c r="U80" s="515" t="str">
        <f t="shared" si="38"/>
        <v>Y</v>
      </c>
      <c r="V80" s="515" t="str">
        <f t="shared" si="38"/>
        <v/>
      </c>
      <c r="W80" s="515" t="str">
        <f t="shared" si="38"/>
        <v/>
      </c>
      <c r="X80" s="515" t="str">
        <f t="shared" si="38"/>
        <v>Y</v>
      </c>
      <c r="Y80" s="515" t="str">
        <f t="shared" si="38"/>
        <v>Y</v>
      </c>
      <c r="Z80" s="515" t="str">
        <f t="shared" si="38"/>
        <v>Y</v>
      </c>
      <c r="AA80" s="515" t="str">
        <f t="shared" si="38"/>
        <v/>
      </c>
      <c r="AB80" s="515" t="str">
        <f t="shared" si="38"/>
        <v>Y</v>
      </c>
      <c r="AC80" s="515" t="str">
        <f t="shared" si="38"/>
        <v/>
      </c>
      <c r="AD80" s="515" t="str">
        <f t="shared" si="38"/>
        <v>Y</v>
      </c>
      <c r="AE80" s="515" t="str">
        <f t="shared" si="38"/>
        <v>Y</v>
      </c>
      <c r="AF80" s="515" t="str">
        <f t="shared" si="38"/>
        <v>Y</v>
      </c>
      <c r="AG80" s="515" t="str">
        <f t="shared" si="38"/>
        <v/>
      </c>
      <c r="AH80" s="515" t="str">
        <f t="shared" si="38"/>
        <v/>
      </c>
      <c r="AI80" s="515" t="str">
        <f t="shared" si="38"/>
        <v>Y</v>
      </c>
      <c r="AJ80" s="515" t="str">
        <f t="shared" si="38"/>
        <v/>
      </c>
      <c r="AK80" s="515" t="str">
        <f t="shared" si="38"/>
        <v/>
      </c>
      <c r="AL80" s="515" t="str">
        <f t="shared" si="38"/>
        <v/>
      </c>
      <c r="AM80" s="515" t="str">
        <f t="shared" si="38"/>
        <v>Y</v>
      </c>
      <c r="AN80" s="515" t="str">
        <f t="shared" si="38"/>
        <v>Y</v>
      </c>
      <c r="AO80" s="515" t="str">
        <f t="shared" si="38"/>
        <v>Y</v>
      </c>
      <c r="AP80" s="515" t="str">
        <f t="shared" si="38"/>
        <v>Y</v>
      </c>
      <c r="AQ80" s="515" t="str">
        <f t="shared" si="38"/>
        <v>Y</v>
      </c>
      <c r="AR80" s="515" t="str">
        <f t="shared" si="38"/>
        <v/>
      </c>
      <c r="AS80" s="515" t="str">
        <f t="shared" si="38"/>
        <v/>
      </c>
      <c r="AT80" s="515" t="str">
        <f t="shared" si="38"/>
        <v/>
      </c>
      <c r="AU80" s="515" t="str">
        <f t="shared" si="38"/>
        <v/>
      </c>
      <c r="AV80" s="522" t="str">
        <f t="shared" si="38"/>
        <v>Y</v>
      </c>
      <c r="AW80" s="540">
        <f>Substitution!U4</f>
        <v>26</v>
      </c>
      <c r="AX80" s="530"/>
      <c r="AY80" s="514">
        <f t="shared" si="39"/>
        <v>26</v>
      </c>
      <c r="AZ80" s="514">
        <f t="shared" ref="AZ80:BN80" si="43">AY80</f>
        <v>26</v>
      </c>
      <c r="BA80" s="514">
        <f t="shared" si="43"/>
        <v>26</v>
      </c>
      <c r="BB80" s="514">
        <f t="shared" si="43"/>
        <v>26</v>
      </c>
      <c r="BC80" s="514">
        <f t="shared" si="43"/>
        <v>26</v>
      </c>
      <c r="BD80" s="514">
        <f t="shared" si="43"/>
        <v>26</v>
      </c>
      <c r="BE80" s="514">
        <f t="shared" si="43"/>
        <v>26</v>
      </c>
      <c r="BF80" s="514">
        <f t="shared" si="43"/>
        <v>26</v>
      </c>
      <c r="BG80" s="514">
        <f t="shared" si="43"/>
        <v>26</v>
      </c>
      <c r="BH80" s="514">
        <f t="shared" si="43"/>
        <v>26</v>
      </c>
      <c r="BI80" s="514">
        <f t="shared" si="43"/>
        <v>26</v>
      </c>
      <c r="BJ80" s="514">
        <f t="shared" si="43"/>
        <v>26</v>
      </c>
      <c r="BK80" s="514">
        <f t="shared" si="43"/>
        <v>26</v>
      </c>
      <c r="BL80" s="514">
        <f t="shared" si="43"/>
        <v>26</v>
      </c>
      <c r="BM80" s="514">
        <f t="shared" si="43"/>
        <v>26</v>
      </c>
      <c r="BN80" s="514">
        <f t="shared" si="43"/>
        <v>26</v>
      </c>
      <c r="BO80" s="514">
        <f t="shared" si="40"/>
        <v>26</v>
      </c>
      <c r="BP80" s="514">
        <f t="shared" si="40"/>
        <v>26</v>
      </c>
      <c r="BQ80" s="514">
        <f t="shared" si="40"/>
        <v>26</v>
      </c>
      <c r="BR80" s="514">
        <f t="shared" si="40"/>
        <v>26</v>
      </c>
      <c r="BS80" s="514">
        <f t="shared" si="40"/>
        <v>26</v>
      </c>
      <c r="BT80" s="514">
        <f t="shared" si="40"/>
        <v>26</v>
      </c>
      <c r="BU80" s="514">
        <f t="shared" si="40"/>
        <v>26</v>
      </c>
      <c r="BV80" s="514">
        <f t="shared" si="40"/>
        <v>26</v>
      </c>
      <c r="BW80" s="514">
        <f t="shared" si="40"/>
        <v>26</v>
      </c>
      <c r="BX80" s="514">
        <f t="shared" si="40"/>
        <v>26</v>
      </c>
      <c r="BY80" s="514">
        <f t="shared" si="40"/>
        <v>26</v>
      </c>
      <c r="BZ80" s="514">
        <f t="shared" si="40"/>
        <v>26</v>
      </c>
      <c r="CA80" s="514">
        <f t="shared" si="40"/>
        <v>26</v>
      </c>
      <c r="CB80" s="514">
        <f t="shared" si="40"/>
        <v>26</v>
      </c>
      <c r="CC80" s="514">
        <f t="shared" si="40"/>
        <v>26</v>
      </c>
      <c r="CD80" s="514">
        <f t="shared" si="40"/>
        <v>26</v>
      </c>
      <c r="CE80" s="514">
        <f t="shared" si="40"/>
        <v>26</v>
      </c>
      <c r="CF80" s="514">
        <f t="shared" si="40"/>
        <v>26</v>
      </c>
      <c r="CG80" s="514">
        <f t="shared" si="40"/>
        <v>26</v>
      </c>
      <c r="CH80" s="514">
        <f t="shared" si="40"/>
        <v>26</v>
      </c>
      <c r="CI80" s="514">
        <f t="shared" si="40"/>
        <v>26</v>
      </c>
      <c r="CJ80" s="514">
        <f t="shared" si="40"/>
        <v>26</v>
      </c>
      <c r="CK80" s="514">
        <f t="shared" si="40"/>
        <v>26</v>
      </c>
      <c r="CL80" s="514">
        <f t="shared" si="40"/>
        <v>26</v>
      </c>
      <c r="CM80" s="514">
        <f t="shared" si="40"/>
        <v>26</v>
      </c>
      <c r="CN80" s="514">
        <f t="shared" si="40"/>
        <v>26</v>
      </c>
      <c r="CO80" s="514">
        <f t="shared" si="40"/>
        <v>26</v>
      </c>
      <c r="CP80" s="514">
        <f t="shared" si="40"/>
        <v>26</v>
      </c>
      <c r="CQ80" s="514">
        <f t="shared" si="40"/>
        <v>26</v>
      </c>
      <c r="CR80" s="514" t="str">
        <f t="shared" ref="CR80:CR101" si="44">C80</f>
        <v>Sheema</v>
      </c>
    </row>
    <row r="81" spans="2:96" hidden="1" x14ac:dyDescent="0.25">
      <c r="B81" s="521">
        <f t="shared" ref="B81:C81" si="45">B15</f>
        <v>3</v>
      </c>
      <c r="C81" s="515" t="str">
        <f t="shared" si="45"/>
        <v>Ummuhany</v>
      </c>
      <c r="D81" s="515" t="str">
        <f t="shared" si="42"/>
        <v/>
      </c>
      <c r="E81" s="515" t="str">
        <f t="shared" si="38"/>
        <v>Y</v>
      </c>
      <c r="F81" s="515" t="str">
        <f t="shared" si="38"/>
        <v>Y</v>
      </c>
      <c r="G81" s="515" t="str">
        <f t="shared" si="38"/>
        <v/>
      </c>
      <c r="H81" s="515" t="str">
        <f t="shared" si="38"/>
        <v>Y</v>
      </c>
      <c r="I81" s="515" t="str">
        <f t="shared" si="38"/>
        <v/>
      </c>
      <c r="J81" s="515" t="str">
        <f t="shared" si="38"/>
        <v>Y</v>
      </c>
      <c r="K81" s="515" t="str">
        <f t="shared" si="38"/>
        <v/>
      </c>
      <c r="L81" s="515" t="str">
        <f t="shared" si="38"/>
        <v>Y</v>
      </c>
      <c r="M81" s="515" t="str">
        <f t="shared" si="38"/>
        <v>Y</v>
      </c>
      <c r="N81" s="515" t="str">
        <f t="shared" si="38"/>
        <v>Y</v>
      </c>
      <c r="O81" s="515" t="str">
        <f t="shared" si="38"/>
        <v>Y</v>
      </c>
      <c r="P81" s="515" t="str">
        <f t="shared" si="38"/>
        <v/>
      </c>
      <c r="Q81" s="515" t="str">
        <f t="shared" si="38"/>
        <v/>
      </c>
      <c r="R81" s="515" t="str">
        <f t="shared" si="38"/>
        <v>Y</v>
      </c>
      <c r="S81" s="515" t="str">
        <f t="shared" si="38"/>
        <v/>
      </c>
      <c r="T81" s="515" t="str">
        <f t="shared" si="38"/>
        <v/>
      </c>
      <c r="U81" s="515" t="str">
        <f t="shared" si="38"/>
        <v>Y</v>
      </c>
      <c r="V81" s="515" t="str">
        <f t="shared" si="38"/>
        <v/>
      </c>
      <c r="W81" s="515" t="str">
        <f t="shared" si="38"/>
        <v>Y</v>
      </c>
      <c r="X81" s="515" t="str">
        <f t="shared" si="38"/>
        <v/>
      </c>
      <c r="Y81" s="515" t="str">
        <f t="shared" si="38"/>
        <v/>
      </c>
      <c r="Z81" s="515" t="str">
        <f t="shared" si="38"/>
        <v>Y</v>
      </c>
      <c r="AA81" s="515" t="str">
        <f t="shared" si="38"/>
        <v>Y</v>
      </c>
      <c r="AB81" s="515" t="str">
        <f t="shared" si="38"/>
        <v>Y</v>
      </c>
      <c r="AC81" s="515" t="str">
        <f t="shared" si="38"/>
        <v>Y</v>
      </c>
      <c r="AD81" s="515" t="str">
        <f t="shared" si="38"/>
        <v>Y</v>
      </c>
      <c r="AE81" s="515" t="str">
        <f t="shared" si="38"/>
        <v/>
      </c>
      <c r="AF81" s="515" t="str">
        <f t="shared" si="38"/>
        <v/>
      </c>
      <c r="AG81" s="515" t="str">
        <f t="shared" si="38"/>
        <v/>
      </c>
      <c r="AH81" s="515" t="str">
        <f t="shared" si="38"/>
        <v>Y</v>
      </c>
      <c r="AI81" s="515" t="str">
        <f t="shared" si="38"/>
        <v>Y</v>
      </c>
      <c r="AJ81" s="515" t="str">
        <f t="shared" si="38"/>
        <v>Y</v>
      </c>
      <c r="AK81" s="515" t="str">
        <f t="shared" si="38"/>
        <v>Y</v>
      </c>
      <c r="AL81" s="515" t="str">
        <f t="shared" si="38"/>
        <v>Y</v>
      </c>
      <c r="AM81" s="515" t="str">
        <f t="shared" si="38"/>
        <v>Y</v>
      </c>
      <c r="AN81" s="515" t="str">
        <f t="shared" si="38"/>
        <v/>
      </c>
      <c r="AO81" s="515" t="str">
        <f t="shared" si="38"/>
        <v>Y</v>
      </c>
      <c r="AP81" s="515" t="str">
        <f t="shared" si="38"/>
        <v/>
      </c>
      <c r="AQ81" s="515" t="str">
        <f t="shared" si="38"/>
        <v/>
      </c>
      <c r="AR81" s="515" t="str">
        <f t="shared" si="38"/>
        <v>Y</v>
      </c>
      <c r="AS81" s="515" t="str">
        <f t="shared" si="38"/>
        <v>Y</v>
      </c>
      <c r="AT81" s="515" t="str">
        <f t="shared" si="38"/>
        <v/>
      </c>
      <c r="AU81" s="515" t="str">
        <f t="shared" si="38"/>
        <v>Y</v>
      </c>
      <c r="AV81" s="522" t="str">
        <f t="shared" si="38"/>
        <v>Y</v>
      </c>
      <c r="AW81" s="540">
        <f>Substitution!U5</f>
        <v>20</v>
      </c>
      <c r="AX81" s="530"/>
      <c r="AY81" s="514">
        <f t="shared" si="39"/>
        <v>20</v>
      </c>
      <c r="AZ81" s="514">
        <f t="shared" si="40"/>
        <v>20</v>
      </c>
      <c r="BA81" s="514">
        <f t="shared" si="40"/>
        <v>20</v>
      </c>
      <c r="BB81" s="514">
        <f t="shared" si="40"/>
        <v>20</v>
      </c>
      <c r="BC81" s="514">
        <f t="shared" si="40"/>
        <v>20</v>
      </c>
      <c r="BD81" s="514">
        <f t="shared" si="40"/>
        <v>20</v>
      </c>
      <c r="BE81" s="514">
        <f t="shared" si="40"/>
        <v>20</v>
      </c>
      <c r="BF81" s="514">
        <f t="shared" si="40"/>
        <v>20</v>
      </c>
      <c r="BG81" s="514">
        <f t="shared" si="40"/>
        <v>20</v>
      </c>
      <c r="BH81" s="514">
        <f t="shared" si="40"/>
        <v>20</v>
      </c>
      <c r="BI81" s="514">
        <f t="shared" si="40"/>
        <v>20</v>
      </c>
      <c r="BJ81" s="514">
        <f t="shared" si="40"/>
        <v>20</v>
      </c>
      <c r="BK81" s="514">
        <f t="shared" si="40"/>
        <v>20</v>
      </c>
      <c r="BL81" s="514">
        <f t="shared" si="40"/>
        <v>20</v>
      </c>
      <c r="BM81" s="514">
        <f t="shared" si="40"/>
        <v>20</v>
      </c>
      <c r="BN81" s="514">
        <f t="shared" si="40"/>
        <v>20</v>
      </c>
      <c r="BO81" s="514">
        <f t="shared" si="40"/>
        <v>20</v>
      </c>
      <c r="BP81" s="514">
        <f t="shared" si="40"/>
        <v>20</v>
      </c>
      <c r="BQ81" s="514">
        <f t="shared" si="40"/>
        <v>20</v>
      </c>
      <c r="BR81" s="514">
        <f t="shared" si="40"/>
        <v>20</v>
      </c>
      <c r="BS81" s="514">
        <f t="shared" si="40"/>
        <v>20</v>
      </c>
      <c r="BT81" s="514">
        <f t="shared" si="40"/>
        <v>20</v>
      </c>
      <c r="BU81" s="514">
        <f t="shared" si="40"/>
        <v>20</v>
      </c>
      <c r="BV81" s="514">
        <f t="shared" si="40"/>
        <v>20</v>
      </c>
      <c r="BW81" s="514">
        <f t="shared" si="40"/>
        <v>20</v>
      </c>
      <c r="BX81" s="514">
        <f t="shared" si="40"/>
        <v>20</v>
      </c>
      <c r="BY81" s="514">
        <f t="shared" si="40"/>
        <v>20</v>
      </c>
      <c r="BZ81" s="514">
        <f t="shared" si="40"/>
        <v>20</v>
      </c>
      <c r="CA81" s="514">
        <f t="shared" si="40"/>
        <v>20</v>
      </c>
      <c r="CB81" s="514">
        <f t="shared" si="40"/>
        <v>20</v>
      </c>
      <c r="CC81" s="514">
        <f t="shared" si="40"/>
        <v>20</v>
      </c>
      <c r="CD81" s="514">
        <f t="shared" si="40"/>
        <v>20</v>
      </c>
      <c r="CE81" s="514">
        <f t="shared" si="40"/>
        <v>20</v>
      </c>
      <c r="CF81" s="514">
        <f t="shared" si="40"/>
        <v>20</v>
      </c>
      <c r="CG81" s="514">
        <f t="shared" si="40"/>
        <v>20</v>
      </c>
      <c r="CH81" s="514">
        <f t="shared" si="40"/>
        <v>20</v>
      </c>
      <c r="CI81" s="514">
        <f t="shared" si="40"/>
        <v>20</v>
      </c>
      <c r="CJ81" s="514">
        <f t="shared" si="40"/>
        <v>20</v>
      </c>
      <c r="CK81" s="514">
        <f t="shared" si="40"/>
        <v>20</v>
      </c>
      <c r="CL81" s="514">
        <f t="shared" si="40"/>
        <v>20</v>
      </c>
      <c r="CM81" s="514">
        <f t="shared" si="40"/>
        <v>20</v>
      </c>
      <c r="CN81" s="514">
        <f t="shared" si="40"/>
        <v>20</v>
      </c>
      <c r="CO81" s="514">
        <f t="shared" si="40"/>
        <v>20</v>
      </c>
      <c r="CP81" s="514">
        <f t="shared" si="40"/>
        <v>20</v>
      </c>
      <c r="CQ81" s="514">
        <f t="shared" si="40"/>
        <v>20</v>
      </c>
      <c r="CR81" s="514" t="str">
        <f t="shared" si="44"/>
        <v>Ummuhany</v>
      </c>
    </row>
    <row r="82" spans="2:96" hidden="1" x14ac:dyDescent="0.25">
      <c r="B82" s="521">
        <f t="shared" ref="B82:C82" si="46">B16</f>
        <v>4</v>
      </c>
      <c r="C82" s="515" t="str">
        <f t="shared" si="46"/>
        <v>Ziyadha</v>
      </c>
      <c r="D82" s="515" t="str">
        <f t="shared" si="42"/>
        <v/>
      </c>
      <c r="E82" s="515" t="str">
        <f t="shared" si="38"/>
        <v/>
      </c>
      <c r="F82" s="515" t="str">
        <f t="shared" si="38"/>
        <v>Y</v>
      </c>
      <c r="G82" s="515" t="str">
        <f t="shared" si="38"/>
        <v/>
      </c>
      <c r="H82" s="515" t="str">
        <f t="shared" si="38"/>
        <v>Y</v>
      </c>
      <c r="I82" s="515" t="str">
        <f t="shared" si="38"/>
        <v>Y</v>
      </c>
      <c r="J82" s="515" t="str">
        <f t="shared" si="38"/>
        <v/>
      </c>
      <c r="K82" s="515" t="str">
        <f t="shared" si="38"/>
        <v>Y</v>
      </c>
      <c r="L82" s="515" t="str">
        <f t="shared" si="38"/>
        <v>Y</v>
      </c>
      <c r="M82" s="515" t="str">
        <f t="shared" si="38"/>
        <v/>
      </c>
      <c r="N82" s="515" t="str">
        <f t="shared" si="38"/>
        <v>Y</v>
      </c>
      <c r="O82" s="515" t="str">
        <f t="shared" si="38"/>
        <v>Y</v>
      </c>
      <c r="P82" s="515" t="str">
        <f t="shared" si="38"/>
        <v>Y</v>
      </c>
      <c r="Q82" s="515" t="str">
        <f t="shared" si="38"/>
        <v>Y</v>
      </c>
      <c r="R82" s="515" t="str">
        <f t="shared" si="38"/>
        <v/>
      </c>
      <c r="S82" s="515" t="str">
        <f t="shared" si="38"/>
        <v/>
      </c>
      <c r="T82" s="515" t="str">
        <f t="shared" si="38"/>
        <v>Y</v>
      </c>
      <c r="U82" s="515" t="str">
        <f t="shared" si="38"/>
        <v>Y</v>
      </c>
      <c r="V82" s="515" t="str">
        <f t="shared" si="38"/>
        <v/>
      </c>
      <c r="W82" s="515" t="str">
        <f t="shared" si="38"/>
        <v>Y</v>
      </c>
      <c r="X82" s="515" t="str">
        <f t="shared" si="38"/>
        <v>Y</v>
      </c>
      <c r="Y82" s="515" t="str">
        <f t="shared" si="38"/>
        <v/>
      </c>
      <c r="Z82" s="515" t="str">
        <f t="shared" si="38"/>
        <v>Y</v>
      </c>
      <c r="AA82" s="515" t="str">
        <f t="shared" si="38"/>
        <v>Y</v>
      </c>
      <c r="AB82" s="515" t="str">
        <f t="shared" si="38"/>
        <v/>
      </c>
      <c r="AC82" s="515" t="str">
        <f t="shared" si="38"/>
        <v>Y</v>
      </c>
      <c r="AD82" s="515" t="str">
        <f t="shared" si="38"/>
        <v>Y</v>
      </c>
      <c r="AE82" s="515" t="str">
        <f t="shared" si="38"/>
        <v/>
      </c>
      <c r="AF82" s="515" t="str">
        <f t="shared" si="38"/>
        <v>Y</v>
      </c>
      <c r="AG82" s="515" t="str">
        <f t="shared" si="38"/>
        <v>Y</v>
      </c>
      <c r="AH82" s="515" t="str">
        <f t="shared" si="38"/>
        <v/>
      </c>
      <c r="AI82" s="515" t="str">
        <f t="shared" si="38"/>
        <v>Y</v>
      </c>
      <c r="AJ82" s="515" t="str">
        <f t="shared" si="38"/>
        <v>Y</v>
      </c>
      <c r="AK82" s="515" t="str">
        <f t="shared" si="38"/>
        <v/>
      </c>
      <c r="AL82" s="515" t="str">
        <f t="shared" si="38"/>
        <v/>
      </c>
      <c r="AM82" s="515" t="str">
        <f t="shared" si="38"/>
        <v>Y</v>
      </c>
      <c r="AN82" s="515" t="str">
        <f t="shared" si="38"/>
        <v>Y</v>
      </c>
      <c r="AO82" s="515" t="str">
        <f t="shared" si="38"/>
        <v>Y</v>
      </c>
      <c r="AP82" s="515" t="str">
        <f t="shared" si="38"/>
        <v/>
      </c>
      <c r="AQ82" s="515" t="str">
        <f t="shared" si="38"/>
        <v/>
      </c>
      <c r="AR82" s="515" t="str">
        <f t="shared" si="38"/>
        <v>Y</v>
      </c>
      <c r="AS82" s="515" t="str">
        <f t="shared" si="38"/>
        <v>Y</v>
      </c>
      <c r="AT82" s="515" t="str">
        <f t="shared" si="38"/>
        <v>Y</v>
      </c>
      <c r="AU82" s="515" t="str">
        <f t="shared" si="38"/>
        <v>Y</v>
      </c>
      <c r="AV82" s="522" t="str">
        <f t="shared" si="38"/>
        <v>Y</v>
      </c>
      <c r="AW82" s="540">
        <f>Substitution!U6</f>
        <v>27</v>
      </c>
      <c r="AX82" s="530"/>
      <c r="AY82" s="514">
        <f t="shared" si="39"/>
        <v>27</v>
      </c>
      <c r="AZ82" s="514">
        <f t="shared" si="40"/>
        <v>27</v>
      </c>
      <c r="BA82" s="514">
        <f t="shared" si="40"/>
        <v>27</v>
      </c>
      <c r="BB82" s="514">
        <f t="shared" si="40"/>
        <v>27</v>
      </c>
      <c r="BC82" s="514">
        <f t="shared" si="40"/>
        <v>27</v>
      </c>
      <c r="BD82" s="514">
        <f t="shared" si="40"/>
        <v>27</v>
      </c>
      <c r="BE82" s="514">
        <f t="shared" si="40"/>
        <v>27</v>
      </c>
      <c r="BF82" s="514">
        <f t="shared" si="40"/>
        <v>27</v>
      </c>
      <c r="BG82" s="514">
        <f t="shared" si="40"/>
        <v>27</v>
      </c>
      <c r="BH82" s="514">
        <f t="shared" si="40"/>
        <v>27</v>
      </c>
      <c r="BI82" s="514">
        <f t="shared" si="40"/>
        <v>27</v>
      </c>
      <c r="BJ82" s="514">
        <f t="shared" si="40"/>
        <v>27</v>
      </c>
      <c r="BK82" s="514">
        <f t="shared" si="40"/>
        <v>27</v>
      </c>
      <c r="BL82" s="514">
        <f t="shared" si="40"/>
        <v>27</v>
      </c>
      <c r="BM82" s="514">
        <f t="shared" si="40"/>
        <v>27</v>
      </c>
      <c r="BN82" s="514">
        <f t="shared" si="40"/>
        <v>27</v>
      </c>
      <c r="BO82" s="514">
        <f t="shared" si="40"/>
        <v>27</v>
      </c>
      <c r="BP82" s="514">
        <f t="shared" si="40"/>
        <v>27</v>
      </c>
      <c r="BQ82" s="514">
        <f t="shared" si="40"/>
        <v>27</v>
      </c>
      <c r="BR82" s="514">
        <f t="shared" si="40"/>
        <v>27</v>
      </c>
      <c r="BS82" s="514">
        <f t="shared" si="40"/>
        <v>27</v>
      </c>
      <c r="BT82" s="514">
        <f t="shared" si="40"/>
        <v>27</v>
      </c>
      <c r="BU82" s="514">
        <f t="shared" si="40"/>
        <v>27</v>
      </c>
      <c r="BV82" s="514">
        <f t="shared" si="40"/>
        <v>27</v>
      </c>
      <c r="BW82" s="514">
        <f t="shared" si="40"/>
        <v>27</v>
      </c>
      <c r="BX82" s="514">
        <f t="shared" si="40"/>
        <v>27</v>
      </c>
      <c r="BY82" s="514">
        <f t="shared" si="40"/>
        <v>27</v>
      </c>
      <c r="BZ82" s="514">
        <f t="shared" si="40"/>
        <v>27</v>
      </c>
      <c r="CA82" s="514">
        <f t="shared" si="40"/>
        <v>27</v>
      </c>
      <c r="CB82" s="514">
        <f t="shared" si="40"/>
        <v>27</v>
      </c>
      <c r="CC82" s="514">
        <f t="shared" si="40"/>
        <v>27</v>
      </c>
      <c r="CD82" s="514">
        <f t="shared" si="40"/>
        <v>27</v>
      </c>
      <c r="CE82" s="514">
        <f t="shared" si="40"/>
        <v>27</v>
      </c>
      <c r="CF82" s="514">
        <f t="shared" si="40"/>
        <v>27</v>
      </c>
      <c r="CG82" s="514">
        <f t="shared" si="40"/>
        <v>27</v>
      </c>
      <c r="CH82" s="514">
        <f t="shared" si="40"/>
        <v>27</v>
      </c>
      <c r="CI82" s="514">
        <f t="shared" si="40"/>
        <v>27</v>
      </c>
      <c r="CJ82" s="514">
        <f t="shared" si="40"/>
        <v>27</v>
      </c>
      <c r="CK82" s="514">
        <f t="shared" si="40"/>
        <v>27</v>
      </c>
      <c r="CL82" s="514">
        <f t="shared" si="40"/>
        <v>27</v>
      </c>
      <c r="CM82" s="514">
        <f t="shared" si="40"/>
        <v>27</v>
      </c>
      <c r="CN82" s="514">
        <f t="shared" si="40"/>
        <v>27</v>
      </c>
      <c r="CO82" s="514">
        <f t="shared" si="40"/>
        <v>27</v>
      </c>
      <c r="CP82" s="514">
        <f t="shared" si="40"/>
        <v>27</v>
      </c>
      <c r="CQ82" s="514">
        <f t="shared" si="40"/>
        <v>27</v>
      </c>
      <c r="CR82" s="514" t="str">
        <f t="shared" si="44"/>
        <v>Ziyadha</v>
      </c>
    </row>
    <row r="83" spans="2:96" hidden="1" x14ac:dyDescent="0.25">
      <c r="B83" s="521">
        <f t="shared" ref="B83:C83" si="47">B17</f>
        <v>5</v>
      </c>
      <c r="C83" s="515" t="str">
        <f t="shared" si="47"/>
        <v xml:space="preserve">Razeena </v>
      </c>
      <c r="D83" s="515" t="str">
        <f t="shared" si="42"/>
        <v>Y</v>
      </c>
      <c r="E83" s="515" t="str">
        <f t="shared" si="38"/>
        <v>Y</v>
      </c>
      <c r="F83" s="515" t="str">
        <f t="shared" si="38"/>
        <v/>
      </c>
      <c r="G83" s="515" t="str">
        <f t="shared" si="38"/>
        <v/>
      </c>
      <c r="H83" s="515" t="str">
        <f t="shared" si="38"/>
        <v>Y</v>
      </c>
      <c r="I83" s="515" t="str">
        <f t="shared" si="38"/>
        <v/>
      </c>
      <c r="J83" s="515" t="str">
        <f t="shared" si="38"/>
        <v>Y</v>
      </c>
      <c r="K83" s="515" t="str">
        <f t="shared" si="38"/>
        <v>Y</v>
      </c>
      <c r="L83" s="515" t="str">
        <f t="shared" si="38"/>
        <v>Y</v>
      </c>
      <c r="M83" s="515" t="str">
        <f t="shared" si="38"/>
        <v>Y</v>
      </c>
      <c r="N83" s="515" t="str">
        <f t="shared" si="38"/>
        <v/>
      </c>
      <c r="O83" s="515" t="str">
        <f t="shared" si="38"/>
        <v>Y</v>
      </c>
      <c r="P83" s="515" t="str">
        <f t="shared" si="38"/>
        <v/>
      </c>
      <c r="Q83" s="515" t="str">
        <f t="shared" si="38"/>
        <v>Y</v>
      </c>
      <c r="R83" s="515" t="str">
        <f t="shared" si="38"/>
        <v>Y</v>
      </c>
      <c r="S83" s="515" t="str">
        <f t="shared" si="38"/>
        <v/>
      </c>
      <c r="T83" s="515" t="str">
        <f t="shared" si="38"/>
        <v/>
      </c>
      <c r="U83" s="515" t="str">
        <f t="shared" si="38"/>
        <v>Y</v>
      </c>
      <c r="V83" s="515" t="str">
        <f t="shared" si="38"/>
        <v/>
      </c>
      <c r="W83" s="515" t="str">
        <f t="shared" si="38"/>
        <v/>
      </c>
      <c r="X83" s="515" t="str">
        <f t="shared" si="38"/>
        <v/>
      </c>
      <c r="Y83" s="515" t="str">
        <f t="shared" si="38"/>
        <v>Y</v>
      </c>
      <c r="Z83" s="515" t="str">
        <f t="shared" si="38"/>
        <v>Y</v>
      </c>
      <c r="AA83" s="515" t="str">
        <f t="shared" si="38"/>
        <v>Y</v>
      </c>
      <c r="AB83" s="515" t="str">
        <f t="shared" si="38"/>
        <v>Y</v>
      </c>
      <c r="AC83" s="515" t="str">
        <f t="shared" si="38"/>
        <v/>
      </c>
      <c r="AD83" s="515" t="str">
        <f t="shared" si="38"/>
        <v>Y</v>
      </c>
      <c r="AE83" s="515" t="str">
        <f t="shared" si="38"/>
        <v>Y</v>
      </c>
      <c r="AF83" s="515" t="str">
        <f t="shared" si="38"/>
        <v>Y</v>
      </c>
      <c r="AG83" s="515" t="str">
        <f t="shared" si="38"/>
        <v/>
      </c>
      <c r="AH83" s="515" t="str">
        <f t="shared" si="38"/>
        <v/>
      </c>
      <c r="AI83" s="515" t="str">
        <f t="shared" si="38"/>
        <v/>
      </c>
      <c r="AJ83" s="515" t="str">
        <f t="shared" si="38"/>
        <v>Y</v>
      </c>
      <c r="AK83" s="515" t="str">
        <f t="shared" si="38"/>
        <v>Y</v>
      </c>
      <c r="AL83" s="515" t="str">
        <f t="shared" si="38"/>
        <v/>
      </c>
      <c r="AM83" s="515" t="str">
        <f t="shared" si="38"/>
        <v>Y</v>
      </c>
      <c r="AN83" s="515" t="str">
        <f t="shared" si="38"/>
        <v/>
      </c>
      <c r="AO83" s="515" t="str">
        <f t="shared" si="38"/>
        <v>Y</v>
      </c>
      <c r="AP83" s="515" t="str">
        <f t="shared" si="38"/>
        <v/>
      </c>
      <c r="AQ83" s="515" t="str">
        <f t="shared" si="38"/>
        <v/>
      </c>
      <c r="AR83" s="515" t="str">
        <f t="shared" si="38"/>
        <v>Y</v>
      </c>
      <c r="AS83" s="515" t="str">
        <f t="shared" si="38"/>
        <v>Y</v>
      </c>
      <c r="AT83" s="515" t="str">
        <f t="shared" si="38"/>
        <v>Y</v>
      </c>
      <c r="AU83" s="515" t="str">
        <f t="shared" si="38"/>
        <v>Y</v>
      </c>
      <c r="AV83" s="522" t="str">
        <f t="shared" si="38"/>
        <v>Y</v>
      </c>
      <c r="AW83" s="540">
        <f>Substitution!U7</f>
        <v>27</v>
      </c>
      <c r="AX83" s="530"/>
      <c r="AY83" s="514">
        <f t="shared" si="39"/>
        <v>27</v>
      </c>
      <c r="AZ83" s="514">
        <f t="shared" si="40"/>
        <v>27</v>
      </c>
      <c r="BA83" s="514">
        <f t="shared" si="40"/>
        <v>27</v>
      </c>
      <c r="BB83" s="514">
        <f t="shared" si="40"/>
        <v>27</v>
      </c>
      <c r="BC83" s="514">
        <f t="shared" si="40"/>
        <v>27</v>
      </c>
      <c r="BD83" s="514">
        <f t="shared" si="40"/>
        <v>27</v>
      </c>
      <c r="BE83" s="514">
        <f t="shared" si="40"/>
        <v>27</v>
      </c>
      <c r="BF83" s="514">
        <f t="shared" si="40"/>
        <v>27</v>
      </c>
      <c r="BG83" s="514">
        <f t="shared" si="40"/>
        <v>27</v>
      </c>
      <c r="BH83" s="514">
        <f t="shared" si="40"/>
        <v>27</v>
      </c>
      <c r="BI83" s="514">
        <f t="shared" si="40"/>
        <v>27</v>
      </c>
      <c r="BJ83" s="514">
        <f t="shared" si="40"/>
        <v>27</v>
      </c>
      <c r="BK83" s="514">
        <f t="shared" si="40"/>
        <v>27</v>
      </c>
      <c r="BL83" s="514">
        <f t="shared" si="40"/>
        <v>27</v>
      </c>
      <c r="BM83" s="514">
        <f t="shared" si="40"/>
        <v>27</v>
      </c>
      <c r="BN83" s="514">
        <f t="shared" si="40"/>
        <v>27</v>
      </c>
      <c r="BO83" s="514">
        <f t="shared" si="40"/>
        <v>27</v>
      </c>
      <c r="BP83" s="514">
        <f t="shared" si="40"/>
        <v>27</v>
      </c>
      <c r="BQ83" s="514">
        <f t="shared" si="40"/>
        <v>27</v>
      </c>
      <c r="BR83" s="514">
        <f t="shared" si="40"/>
        <v>27</v>
      </c>
      <c r="BS83" s="514">
        <f t="shared" si="40"/>
        <v>27</v>
      </c>
      <c r="BT83" s="514">
        <f t="shared" si="40"/>
        <v>27</v>
      </c>
      <c r="BU83" s="514">
        <f t="shared" si="40"/>
        <v>27</v>
      </c>
      <c r="BV83" s="514">
        <f t="shared" si="40"/>
        <v>27</v>
      </c>
      <c r="BW83" s="514">
        <f t="shared" si="40"/>
        <v>27</v>
      </c>
      <c r="BX83" s="514">
        <f t="shared" si="40"/>
        <v>27</v>
      </c>
      <c r="BY83" s="514">
        <f t="shared" si="40"/>
        <v>27</v>
      </c>
      <c r="BZ83" s="514">
        <f t="shared" si="40"/>
        <v>27</v>
      </c>
      <c r="CA83" s="514">
        <f t="shared" si="40"/>
        <v>27</v>
      </c>
      <c r="CB83" s="514">
        <f t="shared" si="40"/>
        <v>27</v>
      </c>
      <c r="CC83" s="514">
        <f t="shared" si="40"/>
        <v>27</v>
      </c>
      <c r="CD83" s="514">
        <f t="shared" si="40"/>
        <v>27</v>
      </c>
      <c r="CE83" s="514">
        <f t="shared" si="40"/>
        <v>27</v>
      </c>
      <c r="CF83" s="514">
        <f t="shared" si="40"/>
        <v>27</v>
      </c>
      <c r="CG83" s="514">
        <f t="shared" si="40"/>
        <v>27</v>
      </c>
      <c r="CH83" s="514">
        <f t="shared" si="40"/>
        <v>27</v>
      </c>
      <c r="CI83" s="514">
        <f t="shared" si="40"/>
        <v>27</v>
      </c>
      <c r="CJ83" s="514">
        <f t="shared" si="40"/>
        <v>27</v>
      </c>
      <c r="CK83" s="514">
        <f t="shared" si="40"/>
        <v>27</v>
      </c>
      <c r="CL83" s="514">
        <f t="shared" si="40"/>
        <v>27</v>
      </c>
      <c r="CM83" s="514">
        <f t="shared" si="40"/>
        <v>27</v>
      </c>
      <c r="CN83" s="514">
        <f t="shared" si="40"/>
        <v>27</v>
      </c>
      <c r="CO83" s="514">
        <f t="shared" si="40"/>
        <v>27</v>
      </c>
      <c r="CP83" s="514">
        <f t="shared" si="40"/>
        <v>27</v>
      </c>
      <c r="CQ83" s="514">
        <f t="shared" si="40"/>
        <v>27</v>
      </c>
      <c r="CR83" s="514" t="str">
        <f t="shared" si="44"/>
        <v xml:space="preserve">Razeena </v>
      </c>
    </row>
    <row r="84" spans="2:96" hidden="1" x14ac:dyDescent="0.25">
      <c r="B84" s="521">
        <f t="shared" ref="B84:C84" si="48">B18</f>
        <v>6</v>
      </c>
      <c r="C84" s="515" t="str">
        <f t="shared" si="48"/>
        <v>Zunaira</v>
      </c>
      <c r="D84" s="515" t="str">
        <f t="shared" si="42"/>
        <v/>
      </c>
      <c r="E84" s="515" t="str">
        <f t="shared" si="38"/>
        <v/>
      </c>
      <c r="F84" s="515" t="str">
        <f t="shared" si="38"/>
        <v/>
      </c>
      <c r="G84" s="515" t="str">
        <f t="shared" si="38"/>
        <v>Y</v>
      </c>
      <c r="H84" s="515" t="str">
        <f t="shared" si="38"/>
        <v>Y</v>
      </c>
      <c r="I84" s="515" t="str">
        <f t="shared" si="38"/>
        <v>Y</v>
      </c>
      <c r="J84" s="515" t="str">
        <f t="shared" si="38"/>
        <v/>
      </c>
      <c r="K84" s="515" t="str">
        <f t="shared" si="38"/>
        <v>Y</v>
      </c>
      <c r="L84" s="515" t="str">
        <f t="shared" si="38"/>
        <v>Y</v>
      </c>
      <c r="M84" s="515" t="str">
        <f t="shared" si="38"/>
        <v>Y</v>
      </c>
      <c r="N84" s="515" t="str">
        <f t="shared" si="38"/>
        <v/>
      </c>
      <c r="O84" s="515" t="str">
        <f t="shared" si="38"/>
        <v/>
      </c>
      <c r="P84" s="515" t="str">
        <f t="shared" si="38"/>
        <v>Y</v>
      </c>
      <c r="Q84" s="515" t="str">
        <f t="shared" si="38"/>
        <v>Y</v>
      </c>
      <c r="R84" s="515" t="str">
        <f t="shared" si="38"/>
        <v>Y</v>
      </c>
      <c r="S84" s="515" t="str">
        <f t="shared" si="38"/>
        <v/>
      </c>
      <c r="T84" s="515" t="str">
        <f t="shared" si="38"/>
        <v>Y</v>
      </c>
      <c r="U84" s="515" t="str">
        <f t="shared" si="38"/>
        <v>Y</v>
      </c>
      <c r="V84" s="515" t="str">
        <f t="shared" si="38"/>
        <v>Y</v>
      </c>
      <c r="W84" s="515" t="str">
        <f t="shared" si="38"/>
        <v/>
      </c>
      <c r="X84" s="515" t="str">
        <f t="shared" si="38"/>
        <v/>
      </c>
      <c r="Y84" s="515" t="str">
        <f t="shared" si="38"/>
        <v>Y</v>
      </c>
      <c r="Z84" s="515" t="str">
        <f t="shared" si="38"/>
        <v>Y</v>
      </c>
      <c r="AA84" s="515" t="str">
        <f t="shared" si="38"/>
        <v>Y</v>
      </c>
      <c r="AB84" s="515" t="str">
        <f t="shared" si="38"/>
        <v/>
      </c>
      <c r="AC84" s="515" t="str">
        <f t="shared" si="38"/>
        <v>Y</v>
      </c>
      <c r="AD84" s="515" t="str">
        <f t="shared" si="38"/>
        <v>Y</v>
      </c>
      <c r="AE84" s="515" t="str">
        <f t="shared" si="38"/>
        <v>Y</v>
      </c>
      <c r="AF84" s="515" t="str">
        <f t="shared" si="38"/>
        <v>Y</v>
      </c>
      <c r="AG84" s="515" t="str">
        <f t="shared" si="38"/>
        <v>Y</v>
      </c>
      <c r="AH84" s="515" t="str">
        <f t="shared" si="38"/>
        <v/>
      </c>
      <c r="AI84" s="515" t="str">
        <f t="shared" si="38"/>
        <v>Y</v>
      </c>
      <c r="AJ84" s="515" t="str">
        <f t="shared" si="38"/>
        <v/>
      </c>
      <c r="AK84" s="515" t="str">
        <f t="shared" si="38"/>
        <v>Y</v>
      </c>
      <c r="AL84" s="515" t="str">
        <f t="shared" si="38"/>
        <v/>
      </c>
      <c r="AM84" s="515" t="str">
        <f t="shared" si="38"/>
        <v>Y</v>
      </c>
      <c r="AN84" s="515" t="str">
        <f t="shared" si="38"/>
        <v/>
      </c>
      <c r="AO84" s="515" t="str">
        <f t="shared" si="38"/>
        <v/>
      </c>
      <c r="AP84" s="515" t="str">
        <f t="shared" si="38"/>
        <v>Y</v>
      </c>
      <c r="AQ84" s="515" t="str">
        <f t="shared" si="38"/>
        <v>Y</v>
      </c>
      <c r="AR84" s="515" t="str">
        <f t="shared" si="38"/>
        <v>Y</v>
      </c>
      <c r="AS84" s="515" t="str">
        <f t="shared" si="38"/>
        <v/>
      </c>
      <c r="AT84" s="515" t="str">
        <f t="shared" si="38"/>
        <v>Y</v>
      </c>
      <c r="AU84" s="515" t="str">
        <f t="shared" si="38"/>
        <v/>
      </c>
      <c r="AV84" s="522" t="str">
        <f t="shared" si="38"/>
        <v>Y</v>
      </c>
      <c r="AW84" s="540">
        <f>Substitution!U8</f>
        <v>27</v>
      </c>
      <c r="AX84" s="530"/>
      <c r="AY84" s="514">
        <f t="shared" si="39"/>
        <v>27</v>
      </c>
      <c r="AZ84" s="514">
        <f t="shared" si="40"/>
        <v>27</v>
      </c>
      <c r="BA84" s="514">
        <f t="shared" si="40"/>
        <v>27</v>
      </c>
      <c r="BB84" s="514">
        <f t="shared" si="40"/>
        <v>27</v>
      </c>
      <c r="BC84" s="514">
        <f t="shared" si="40"/>
        <v>27</v>
      </c>
      <c r="BD84" s="514">
        <f t="shared" si="40"/>
        <v>27</v>
      </c>
      <c r="BE84" s="514">
        <f t="shared" si="40"/>
        <v>27</v>
      </c>
      <c r="BF84" s="514">
        <f t="shared" si="40"/>
        <v>27</v>
      </c>
      <c r="BG84" s="514">
        <f t="shared" si="40"/>
        <v>27</v>
      </c>
      <c r="BH84" s="514">
        <f t="shared" si="40"/>
        <v>27</v>
      </c>
      <c r="BI84" s="514">
        <f t="shared" si="40"/>
        <v>27</v>
      </c>
      <c r="BJ84" s="514">
        <f t="shared" si="40"/>
        <v>27</v>
      </c>
      <c r="BK84" s="514">
        <f t="shared" si="40"/>
        <v>27</v>
      </c>
      <c r="BL84" s="514">
        <f t="shared" si="40"/>
        <v>27</v>
      </c>
      <c r="BM84" s="514">
        <f t="shared" si="40"/>
        <v>27</v>
      </c>
      <c r="BN84" s="514">
        <f t="shared" si="40"/>
        <v>27</v>
      </c>
      <c r="BO84" s="514">
        <f t="shared" si="40"/>
        <v>27</v>
      </c>
      <c r="BP84" s="514">
        <f t="shared" si="40"/>
        <v>27</v>
      </c>
      <c r="BQ84" s="514">
        <f t="shared" si="40"/>
        <v>27</v>
      </c>
      <c r="BR84" s="514">
        <f t="shared" si="40"/>
        <v>27</v>
      </c>
      <c r="BS84" s="514">
        <f t="shared" si="40"/>
        <v>27</v>
      </c>
      <c r="BT84" s="514">
        <f t="shared" si="40"/>
        <v>27</v>
      </c>
      <c r="BU84" s="514">
        <f t="shared" si="40"/>
        <v>27</v>
      </c>
      <c r="BV84" s="514">
        <f t="shared" si="40"/>
        <v>27</v>
      </c>
      <c r="BW84" s="514">
        <f t="shared" si="40"/>
        <v>27</v>
      </c>
      <c r="BX84" s="514">
        <f t="shared" si="40"/>
        <v>27</v>
      </c>
      <c r="BY84" s="514">
        <f t="shared" si="40"/>
        <v>27</v>
      </c>
      <c r="BZ84" s="514">
        <f t="shared" si="40"/>
        <v>27</v>
      </c>
      <c r="CA84" s="514">
        <f t="shared" si="40"/>
        <v>27</v>
      </c>
      <c r="CB84" s="514">
        <f t="shared" si="40"/>
        <v>27</v>
      </c>
      <c r="CC84" s="514">
        <f t="shared" si="40"/>
        <v>27</v>
      </c>
      <c r="CD84" s="514">
        <f t="shared" si="40"/>
        <v>27</v>
      </c>
      <c r="CE84" s="514">
        <f t="shared" si="40"/>
        <v>27</v>
      </c>
      <c r="CF84" s="514">
        <f t="shared" si="40"/>
        <v>27</v>
      </c>
      <c r="CG84" s="514">
        <f t="shared" si="40"/>
        <v>27</v>
      </c>
      <c r="CH84" s="514">
        <f t="shared" si="40"/>
        <v>27</v>
      </c>
      <c r="CI84" s="514">
        <f t="shared" si="40"/>
        <v>27</v>
      </c>
      <c r="CJ84" s="514">
        <f t="shared" si="40"/>
        <v>27</v>
      </c>
      <c r="CK84" s="514">
        <f t="shared" si="40"/>
        <v>27</v>
      </c>
      <c r="CL84" s="514">
        <f t="shared" si="40"/>
        <v>27</v>
      </c>
      <c r="CM84" s="514">
        <f t="shared" si="40"/>
        <v>27</v>
      </c>
      <c r="CN84" s="514">
        <f t="shared" si="40"/>
        <v>27</v>
      </c>
      <c r="CO84" s="514">
        <f t="shared" si="40"/>
        <v>27</v>
      </c>
      <c r="CP84" s="514">
        <f t="shared" si="40"/>
        <v>27</v>
      </c>
      <c r="CQ84" s="514">
        <f t="shared" si="40"/>
        <v>27</v>
      </c>
      <c r="CR84" s="514" t="str">
        <f t="shared" si="44"/>
        <v>Zunaira</v>
      </c>
    </row>
    <row r="85" spans="2:96" hidden="1" x14ac:dyDescent="0.25">
      <c r="B85" s="521">
        <f t="shared" ref="B85:C85" si="49">B19</f>
        <v>7</v>
      </c>
      <c r="C85" s="515" t="str">
        <f t="shared" si="49"/>
        <v>Maurifa</v>
      </c>
      <c r="D85" s="515" t="str">
        <f t="shared" si="42"/>
        <v>Y</v>
      </c>
      <c r="E85" s="515" t="str">
        <f t="shared" si="38"/>
        <v>Y</v>
      </c>
      <c r="F85" s="515" t="str">
        <f t="shared" si="38"/>
        <v>Y</v>
      </c>
      <c r="G85" s="515" t="str">
        <f t="shared" si="38"/>
        <v/>
      </c>
      <c r="H85" s="515" t="str">
        <f t="shared" si="38"/>
        <v>Y</v>
      </c>
      <c r="I85" s="515" t="str">
        <f t="shared" si="38"/>
        <v/>
      </c>
      <c r="J85" s="515" t="str">
        <f t="shared" si="38"/>
        <v/>
      </c>
      <c r="K85" s="515" t="str">
        <f t="shared" ref="E85:AV90" si="50">IF(K19="","Y","")</f>
        <v/>
      </c>
      <c r="L85" s="515" t="str">
        <f t="shared" si="50"/>
        <v>Y</v>
      </c>
      <c r="M85" s="515" t="str">
        <f t="shared" si="50"/>
        <v>Y</v>
      </c>
      <c r="N85" s="515" t="str">
        <f t="shared" si="50"/>
        <v>Y</v>
      </c>
      <c r="O85" s="515" t="str">
        <f t="shared" si="50"/>
        <v/>
      </c>
      <c r="P85" s="515" t="str">
        <f t="shared" si="50"/>
        <v/>
      </c>
      <c r="Q85" s="515" t="str">
        <f t="shared" si="50"/>
        <v>Y</v>
      </c>
      <c r="R85" s="515" t="str">
        <f t="shared" si="50"/>
        <v>Y</v>
      </c>
      <c r="S85" s="515" t="str">
        <f t="shared" si="50"/>
        <v>Y</v>
      </c>
      <c r="T85" s="515" t="str">
        <f t="shared" si="50"/>
        <v>Y</v>
      </c>
      <c r="U85" s="515" t="str">
        <f t="shared" si="50"/>
        <v>Y</v>
      </c>
      <c r="V85" s="515" t="str">
        <f t="shared" si="50"/>
        <v>Y</v>
      </c>
      <c r="W85" s="515" t="str">
        <f t="shared" si="50"/>
        <v>Y</v>
      </c>
      <c r="X85" s="515" t="str">
        <f t="shared" si="50"/>
        <v>Y</v>
      </c>
      <c r="Y85" s="515" t="str">
        <f t="shared" si="50"/>
        <v/>
      </c>
      <c r="Z85" s="515" t="str">
        <f t="shared" si="50"/>
        <v/>
      </c>
      <c r="AA85" s="515" t="str">
        <f t="shared" si="50"/>
        <v/>
      </c>
      <c r="AB85" s="515" t="str">
        <f t="shared" si="50"/>
        <v/>
      </c>
      <c r="AC85" s="515" t="str">
        <f t="shared" si="50"/>
        <v>Y</v>
      </c>
      <c r="AD85" s="515" t="str">
        <f t="shared" si="50"/>
        <v>Y</v>
      </c>
      <c r="AE85" s="515" t="str">
        <f t="shared" si="50"/>
        <v>Y</v>
      </c>
      <c r="AF85" s="515" t="str">
        <f t="shared" si="50"/>
        <v/>
      </c>
      <c r="AG85" s="515" t="str">
        <f t="shared" si="50"/>
        <v>Y</v>
      </c>
      <c r="AH85" s="515" t="str">
        <f t="shared" si="50"/>
        <v>Y</v>
      </c>
      <c r="AI85" s="515" t="str">
        <f t="shared" si="50"/>
        <v>Y</v>
      </c>
      <c r="AJ85" s="515" t="str">
        <f t="shared" si="50"/>
        <v/>
      </c>
      <c r="AK85" s="515" t="str">
        <f t="shared" si="50"/>
        <v>Y</v>
      </c>
      <c r="AL85" s="515" t="str">
        <f t="shared" si="50"/>
        <v>Y</v>
      </c>
      <c r="AM85" s="515" t="str">
        <f t="shared" si="50"/>
        <v>Y</v>
      </c>
      <c r="AN85" s="515" t="str">
        <f t="shared" si="50"/>
        <v>Y</v>
      </c>
      <c r="AO85" s="515" t="str">
        <f t="shared" si="50"/>
        <v/>
      </c>
      <c r="AP85" s="515" t="str">
        <f t="shared" si="50"/>
        <v>Y</v>
      </c>
      <c r="AQ85" s="515" t="str">
        <f t="shared" si="50"/>
        <v/>
      </c>
      <c r="AR85" s="515" t="str">
        <f t="shared" si="50"/>
        <v>Y</v>
      </c>
      <c r="AS85" s="515" t="str">
        <f t="shared" si="50"/>
        <v/>
      </c>
      <c r="AT85" s="515" t="str">
        <f t="shared" si="50"/>
        <v/>
      </c>
      <c r="AU85" s="515" t="str">
        <f t="shared" si="50"/>
        <v/>
      </c>
      <c r="AV85" s="522" t="str">
        <f t="shared" si="50"/>
        <v>Y</v>
      </c>
      <c r="AW85" s="540">
        <f>Substitution!U9</f>
        <v>27</v>
      </c>
      <c r="AX85" s="530"/>
      <c r="AY85" s="514">
        <f t="shared" si="39"/>
        <v>27</v>
      </c>
      <c r="AZ85" s="514">
        <f t="shared" si="40"/>
        <v>27</v>
      </c>
      <c r="BA85" s="514">
        <f t="shared" si="40"/>
        <v>27</v>
      </c>
      <c r="BB85" s="514">
        <f t="shared" si="40"/>
        <v>27</v>
      </c>
      <c r="BC85" s="514">
        <f t="shared" si="40"/>
        <v>27</v>
      </c>
      <c r="BD85" s="514">
        <f t="shared" si="40"/>
        <v>27</v>
      </c>
      <c r="BE85" s="514">
        <f t="shared" si="40"/>
        <v>27</v>
      </c>
      <c r="BF85" s="514">
        <f t="shared" ref="AZ85:CQ90" si="51">BE85</f>
        <v>27</v>
      </c>
      <c r="BG85" s="514">
        <f t="shared" si="51"/>
        <v>27</v>
      </c>
      <c r="BH85" s="514">
        <f t="shared" si="51"/>
        <v>27</v>
      </c>
      <c r="BI85" s="514">
        <f t="shared" si="51"/>
        <v>27</v>
      </c>
      <c r="BJ85" s="514">
        <f t="shared" si="51"/>
        <v>27</v>
      </c>
      <c r="BK85" s="514">
        <f t="shared" si="51"/>
        <v>27</v>
      </c>
      <c r="BL85" s="514">
        <f t="shared" si="51"/>
        <v>27</v>
      </c>
      <c r="BM85" s="514">
        <f t="shared" si="51"/>
        <v>27</v>
      </c>
      <c r="BN85" s="514">
        <f t="shared" si="51"/>
        <v>27</v>
      </c>
      <c r="BO85" s="514">
        <f t="shared" si="51"/>
        <v>27</v>
      </c>
      <c r="BP85" s="514">
        <f t="shared" si="51"/>
        <v>27</v>
      </c>
      <c r="BQ85" s="514">
        <f t="shared" si="51"/>
        <v>27</v>
      </c>
      <c r="BR85" s="514">
        <f t="shared" si="51"/>
        <v>27</v>
      </c>
      <c r="BS85" s="514">
        <f t="shared" si="51"/>
        <v>27</v>
      </c>
      <c r="BT85" s="514">
        <f t="shared" si="51"/>
        <v>27</v>
      </c>
      <c r="BU85" s="514">
        <f t="shared" si="51"/>
        <v>27</v>
      </c>
      <c r="BV85" s="514">
        <f t="shared" si="51"/>
        <v>27</v>
      </c>
      <c r="BW85" s="514">
        <f t="shared" si="51"/>
        <v>27</v>
      </c>
      <c r="BX85" s="514">
        <f t="shared" si="51"/>
        <v>27</v>
      </c>
      <c r="BY85" s="514">
        <f t="shared" si="51"/>
        <v>27</v>
      </c>
      <c r="BZ85" s="514">
        <f t="shared" si="51"/>
        <v>27</v>
      </c>
      <c r="CA85" s="514">
        <f t="shared" si="51"/>
        <v>27</v>
      </c>
      <c r="CB85" s="514">
        <f t="shared" si="51"/>
        <v>27</v>
      </c>
      <c r="CC85" s="514">
        <f t="shared" si="51"/>
        <v>27</v>
      </c>
      <c r="CD85" s="514">
        <f t="shared" si="51"/>
        <v>27</v>
      </c>
      <c r="CE85" s="514">
        <f t="shared" si="51"/>
        <v>27</v>
      </c>
      <c r="CF85" s="514">
        <f t="shared" si="51"/>
        <v>27</v>
      </c>
      <c r="CG85" s="514">
        <f t="shared" si="51"/>
        <v>27</v>
      </c>
      <c r="CH85" s="514">
        <f t="shared" si="51"/>
        <v>27</v>
      </c>
      <c r="CI85" s="514">
        <f t="shared" si="51"/>
        <v>27</v>
      </c>
      <c r="CJ85" s="514">
        <f t="shared" si="51"/>
        <v>27</v>
      </c>
      <c r="CK85" s="514">
        <f t="shared" si="51"/>
        <v>27</v>
      </c>
      <c r="CL85" s="514">
        <f t="shared" si="51"/>
        <v>27</v>
      </c>
      <c r="CM85" s="514">
        <f t="shared" si="51"/>
        <v>27</v>
      </c>
      <c r="CN85" s="514">
        <f t="shared" si="51"/>
        <v>27</v>
      </c>
      <c r="CO85" s="514">
        <f t="shared" si="51"/>
        <v>27</v>
      </c>
      <c r="CP85" s="514">
        <f t="shared" si="51"/>
        <v>27</v>
      </c>
      <c r="CQ85" s="514">
        <f t="shared" si="51"/>
        <v>27</v>
      </c>
      <c r="CR85" s="514" t="str">
        <f t="shared" si="44"/>
        <v>Maurifa</v>
      </c>
    </row>
    <row r="86" spans="2:96" hidden="1" x14ac:dyDescent="0.25">
      <c r="B86" s="521">
        <f t="shared" ref="B86:C86" si="52">B20</f>
        <v>8</v>
      </c>
      <c r="C86" s="515" t="str">
        <f t="shared" si="52"/>
        <v>Anand A</v>
      </c>
      <c r="D86" s="515" t="str">
        <f t="shared" si="42"/>
        <v/>
      </c>
      <c r="E86" s="515" t="str">
        <f t="shared" si="50"/>
        <v>Y</v>
      </c>
      <c r="F86" s="515" t="str">
        <f t="shared" si="50"/>
        <v/>
      </c>
      <c r="G86" s="515" t="str">
        <f t="shared" si="50"/>
        <v>Y</v>
      </c>
      <c r="H86" s="515" t="str">
        <f t="shared" si="50"/>
        <v>Y</v>
      </c>
      <c r="I86" s="515" t="str">
        <f t="shared" si="50"/>
        <v>Y</v>
      </c>
      <c r="J86" s="515" t="str">
        <f t="shared" si="50"/>
        <v/>
      </c>
      <c r="K86" s="515" t="str">
        <f t="shared" si="50"/>
        <v/>
      </c>
      <c r="L86" s="515" t="str">
        <f t="shared" si="50"/>
        <v>Y</v>
      </c>
      <c r="M86" s="515" t="str">
        <f t="shared" si="50"/>
        <v/>
      </c>
      <c r="N86" s="515" t="str">
        <f t="shared" si="50"/>
        <v/>
      </c>
      <c r="O86" s="515" t="str">
        <f t="shared" si="50"/>
        <v>Y</v>
      </c>
      <c r="P86" s="515" t="str">
        <f t="shared" si="50"/>
        <v>Y</v>
      </c>
      <c r="Q86" s="515" t="str">
        <f t="shared" si="50"/>
        <v>Y</v>
      </c>
      <c r="R86" s="515" t="str">
        <f t="shared" si="50"/>
        <v/>
      </c>
      <c r="S86" s="515" t="str">
        <f t="shared" si="50"/>
        <v>Y</v>
      </c>
      <c r="T86" s="515" t="str">
        <f t="shared" si="50"/>
        <v/>
      </c>
      <c r="U86" s="515" t="str">
        <f t="shared" si="50"/>
        <v>Y</v>
      </c>
      <c r="V86" s="515" t="str">
        <f t="shared" si="50"/>
        <v/>
      </c>
      <c r="W86" s="515" t="str">
        <f t="shared" si="50"/>
        <v/>
      </c>
      <c r="X86" s="515" t="str">
        <f t="shared" si="50"/>
        <v/>
      </c>
      <c r="Y86" s="515" t="str">
        <f t="shared" si="50"/>
        <v/>
      </c>
      <c r="Z86" s="515" t="str">
        <f t="shared" si="50"/>
        <v>Y</v>
      </c>
      <c r="AA86" s="515" t="str">
        <f t="shared" si="50"/>
        <v>Y</v>
      </c>
      <c r="AB86" s="515" t="str">
        <f t="shared" si="50"/>
        <v>Y</v>
      </c>
      <c r="AC86" s="515" t="str">
        <f t="shared" si="50"/>
        <v>Y</v>
      </c>
      <c r="AD86" s="515" t="str">
        <f t="shared" si="50"/>
        <v>Y</v>
      </c>
      <c r="AE86" s="515" t="str">
        <f t="shared" si="50"/>
        <v/>
      </c>
      <c r="AF86" s="515" t="str">
        <f t="shared" si="50"/>
        <v/>
      </c>
      <c r="AG86" s="515" t="str">
        <f t="shared" si="50"/>
        <v/>
      </c>
      <c r="AH86" s="515" t="str">
        <f t="shared" si="50"/>
        <v>Y</v>
      </c>
      <c r="AI86" s="515" t="str">
        <f t="shared" si="50"/>
        <v>Y</v>
      </c>
      <c r="AJ86" s="515" t="str">
        <f t="shared" si="50"/>
        <v>Y</v>
      </c>
      <c r="AK86" s="515" t="str">
        <f t="shared" si="50"/>
        <v/>
      </c>
      <c r="AL86" s="515" t="str">
        <f t="shared" si="50"/>
        <v/>
      </c>
      <c r="AM86" s="515" t="str">
        <f t="shared" si="50"/>
        <v>Y</v>
      </c>
      <c r="AN86" s="515" t="str">
        <f t="shared" si="50"/>
        <v/>
      </c>
      <c r="AO86" s="515" t="str">
        <f t="shared" si="50"/>
        <v>Y</v>
      </c>
      <c r="AP86" s="515" t="str">
        <f t="shared" si="50"/>
        <v>Y</v>
      </c>
      <c r="AQ86" s="515" t="str">
        <f t="shared" si="50"/>
        <v>Y</v>
      </c>
      <c r="AR86" s="515" t="str">
        <f t="shared" si="50"/>
        <v>Y</v>
      </c>
      <c r="AS86" s="515" t="str">
        <f t="shared" si="50"/>
        <v>Y</v>
      </c>
      <c r="AT86" s="515" t="str">
        <f t="shared" si="50"/>
        <v/>
      </c>
      <c r="AU86" s="515" t="str">
        <f t="shared" si="50"/>
        <v>Y</v>
      </c>
      <c r="AV86" s="522" t="str">
        <f t="shared" si="50"/>
        <v>Y</v>
      </c>
      <c r="AW86" s="540">
        <f>Substitution!U10</f>
        <v>28</v>
      </c>
      <c r="AX86" s="530"/>
      <c r="AY86" s="514">
        <f t="shared" si="39"/>
        <v>28</v>
      </c>
      <c r="AZ86" s="514">
        <f t="shared" si="51"/>
        <v>28</v>
      </c>
      <c r="BA86" s="514">
        <f t="shared" si="51"/>
        <v>28</v>
      </c>
      <c r="BB86" s="514">
        <f t="shared" si="51"/>
        <v>28</v>
      </c>
      <c r="BC86" s="514">
        <f t="shared" si="51"/>
        <v>28</v>
      </c>
      <c r="BD86" s="514">
        <f t="shared" si="51"/>
        <v>28</v>
      </c>
      <c r="BE86" s="514">
        <f t="shared" si="51"/>
        <v>28</v>
      </c>
      <c r="BF86" s="514">
        <f t="shared" si="51"/>
        <v>28</v>
      </c>
      <c r="BG86" s="514">
        <f t="shared" si="51"/>
        <v>28</v>
      </c>
      <c r="BH86" s="514">
        <f t="shared" si="51"/>
        <v>28</v>
      </c>
      <c r="BI86" s="514">
        <f t="shared" si="51"/>
        <v>28</v>
      </c>
      <c r="BJ86" s="514">
        <f t="shared" si="51"/>
        <v>28</v>
      </c>
      <c r="BK86" s="514">
        <f t="shared" si="51"/>
        <v>28</v>
      </c>
      <c r="BL86" s="514">
        <f t="shared" si="51"/>
        <v>28</v>
      </c>
      <c r="BM86" s="514">
        <f t="shared" si="51"/>
        <v>28</v>
      </c>
      <c r="BN86" s="514">
        <f t="shared" si="51"/>
        <v>28</v>
      </c>
      <c r="BO86" s="514">
        <f t="shared" si="51"/>
        <v>28</v>
      </c>
      <c r="BP86" s="514">
        <f t="shared" si="51"/>
        <v>28</v>
      </c>
      <c r="BQ86" s="514">
        <f t="shared" si="51"/>
        <v>28</v>
      </c>
      <c r="BR86" s="514">
        <f t="shared" si="51"/>
        <v>28</v>
      </c>
      <c r="BS86" s="514">
        <f t="shared" si="51"/>
        <v>28</v>
      </c>
      <c r="BT86" s="514">
        <f t="shared" si="51"/>
        <v>28</v>
      </c>
      <c r="BU86" s="514">
        <f t="shared" si="51"/>
        <v>28</v>
      </c>
      <c r="BV86" s="514">
        <f t="shared" si="51"/>
        <v>28</v>
      </c>
      <c r="BW86" s="514">
        <f t="shared" si="51"/>
        <v>28</v>
      </c>
      <c r="BX86" s="514">
        <f t="shared" si="51"/>
        <v>28</v>
      </c>
      <c r="BY86" s="514">
        <f t="shared" si="51"/>
        <v>28</v>
      </c>
      <c r="BZ86" s="514">
        <f t="shared" si="51"/>
        <v>28</v>
      </c>
      <c r="CA86" s="514">
        <f t="shared" si="51"/>
        <v>28</v>
      </c>
      <c r="CB86" s="514">
        <f t="shared" si="51"/>
        <v>28</v>
      </c>
      <c r="CC86" s="514">
        <f t="shared" si="51"/>
        <v>28</v>
      </c>
      <c r="CD86" s="514">
        <f t="shared" si="51"/>
        <v>28</v>
      </c>
      <c r="CE86" s="514">
        <f t="shared" si="51"/>
        <v>28</v>
      </c>
      <c r="CF86" s="514">
        <f t="shared" si="51"/>
        <v>28</v>
      </c>
      <c r="CG86" s="514">
        <f t="shared" si="51"/>
        <v>28</v>
      </c>
      <c r="CH86" s="514">
        <f t="shared" si="51"/>
        <v>28</v>
      </c>
      <c r="CI86" s="514">
        <f t="shared" si="51"/>
        <v>28</v>
      </c>
      <c r="CJ86" s="514">
        <f t="shared" si="51"/>
        <v>28</v>
      </c>
      <c r="CK86" s="514">
        <f t="shared" si="51"/>
        <v>28</v>
      </c>
      <c r="CL86" s="514">
        <f t="shared" si="51"/>
        <v>28</v>
      </c>
      <c r="CM86" s="514">
        <f t="shared" si="51"/>
        <v>28</v>
      </c>
      <c r="CN86" s="514">
        <f t="shared" si="51"/>
        <v>28</v>
      </c>
      <c r="CO86" s="514">
        <f t="shared" si="51"/>
        <v>28</v>
      </c>
      <c r="CP86" s="514">
        <f t="shared" si="51"/>
        <v>28</v>
      </c>
      <c r="CQ86" s="514">
        <f t="shared" si="51"/>
        <v>28</v>
      </c>
      <c r="CR86" s="514" t="str">
        <f t="shared" si="44"/>
        <v>Anand A</v>
      </c>
    </row>
    <row r="87" spans="2:96" hidden="1" x14ac:dyDescent="0.25">
      <c r="B87" s="521">
        <f t="shared" ref="B87:C87" si="53">B21</f>
        <v>9</v>
      </c>
      <c r="C87" s="515" t="str">
        <f t="shared" si="53"/>
        <v>Shuhaidha</v>
      </c>
      <c r="D87" s="515" t="str">
        <f t="shared" si="42"/>
        <v/>
      </c>
      <c r="E87" s="515" t="str">
        <f t="shared" si="50"/>
        <v/>
      </c>
      <c r="F87" s="515" t="str">
        <f t="shared" si="50"/>
        <v>Y</v>
      </c>
      <c r="G87" s="515" t="str">
        <f t="shared" si="50"/>
        <v>Y</v>
      </c>
      <c r="H87" s="515" t="str">
        <f t="shared" si="50"/>
        <v>Y</v>
      </c>
      <c r="I87" s="515" t="str">
        <f t="shared" si="50"/>
        <v/>
      </c>
      <c r="J87" s="515" t="str">
        <f t="shared" si="50"/>
        <v>Y</v>
      </c>
      <c r="K87" s="515" t="str">
        <f t="shared" si="50"/>
        <v/>
      </c>
      <c r="L87" s="515" t="str">
        <f t="shared" si="50"/>
        <v>Y</v>
      </c>
      <c r="M87" s="515" t="str">
        <f t="shared" si="50"/>
        <v/>
      </c>
      <c r="N87" s="515" t="str">
        <f t="shared" si="50"/>
        <v/>
      </c>
      <c r="O87" s="515" t="str">
        <f t="shared" si="50"/>
        <v>Y</v>
      </c>
      <c r="P87" s="515" t="str">
        <f t="shared" si="50"/>
        <v>Y</v>
      </c>
      <c r="Q87" s="515" t="str">
        <f t="shared" si="50"/>
        <v>Y</v>
      </c>
      <c r="R87" s="515" t="str">
        <f t="shared" si="50"/>
        <v/>
      </c>
      <c r="S87" s="515" t="str">
        <f t="shared" si="50"/>
        <v/>
      </c>
      <c r="T87" s="515" t="str">
        <f t="shared" si="50"/>
        <v>Y</v>
      </c>
      <c r="U87" s="515" t="str">
        <f t="shared" si="50"/>
        <v>Y</v>
      </c>
      <c r="V87" s="515" t="str">
        <f t="shared" si="50"/>
        <v/>
      </c>
      <c r="W87" s="515" t="str">
        <f t="shared" si="50"/>
        <v/>
      </c>
      <c r="X87" s="515" t="str">
        <f t="shared" si="50"/>
        <v>Y</v>
      </c>
      <c r="Y87" s="515" t="str">
        <f t="shared" si="50"/>
        <v>Y</v>
      </c>
      <c r="Z87" s="515" t="str">
        <f t="shared" si="50"/>
        <v>Y</v>
      </c>
      <c r="AA87" s="515" t="str">
        <f t="shared" si="50"/>
        <v>Y</v>
      </c>
      <c r="AB87" s="515" t="str">
        <f t="shared" si="50"/>
        <v>Y</v>
      </c>
      <c r="AC87" s="515" t="str">
        <f t="shared" si="50"/>
        <v/>
      </c>
      <c r="AD87" s="515" t="str">
        <f t="shared" si="50"/>
        <v>Y</v>
      </c>
      <c r="AE87" s="515" t="str">
        <f t="shared" si="50"/>
        <v/>
      </c>
      <c r="AF87" s="515" t="str">
        <f t="shared" si="50"/>
        <v/>
      </c>
      <c r="AG87" s="515" t="str">
        <f t="shared" si="50"/>
        <v>Y</v>
      </c>
      <c r="AH87" s="515" t="str">
        <f t="shared" si="50"/>
        <v>Y</v>
      </c>
      <c r="AI87" s="515" t="str">
        <f t="shared" si="50"/>
        <v>Y</v>
      </c>
      <c r="AJ87" s="515" t="str">
        <f t="shared" si="50"/>
        <v/>
      </c>
      <c r="AK87" s="515" t="str">
        <f t="shared" si="50"/>
        <v/>
      </c>
      <c r="AL87" s="515" t="str">
        <f t="shared" si="50"/>
        <v>Y</v>
      </c>
      <c r="AM87" s="515" t="str">
        <f t="shared" si="50"/>
        <v>Y</v>
      </c>
      <c r="AN87" s="515" t="str">
        <f t="shared" si="50"/>
        <v/>
      </c>
      <c r="AO87" s="515" t="str">
        <f t="shared" si="50"/>
        <v/>
      </c>
      <c r="AP87" s="515" t="str">
        <f t="shared" si="50"/>
        <v>Y</v>
      </c>
      <c r="AQ87" s="515" t="str">
        <f t="shared" si="50"/>
        <v/>
      </c>
      <c r="AR87" s="515" t="str">
        <f t="shared" si="50"/>
        <v>Y</v>
      </c>
      <c r="AS87" s="515" t="str">
        <f t="shared" si="50"/>
        <v/>
      </c>
      <c r="AT87" s="515" t="str">
        <f t="shared" si="50"/>
        <v>Y</v>
      </c>
      <c r="AU87" s="515" t="str">
        <f t="shared" si="50"/>
        <v>Y</v>
      </c>
      <c r="AV87" s="522" t="str">
        <f t="shared" si="50"/>
        <v>Y</v>
      </c>
      <c r="AW87" s="540">
        <f>Substitution!U11</f>
        <v>31</v>
      </c>
      <c r="AX87" s="530"/>
      <c r="AY87" s="514">
        <f t="shared" si="39"/>
        <v>31</v>
      </c>
      <c r="AZ87" s="514">
        <f t="shared" si="51"/>
        <v>31</v>
      </c>
      <c r="BA87" s="514">
        <f t="shared" si="51"/>
        <v>31</v>
      </c>
      <c r="BB87" s="514">
        <f t="shared" si="51"/>
        <v>31</v>
      </c>
      <c r="BC87" s="514">
        <f t="shared" si="51"/>
        <v>31</v>
      </c>
      <c r="BD87" s="514">
        <f t="shared" si="51"/>
        <v>31</v>
      </c>
      <c r="BE87" s="514">
        <f t="shared" si="51"/>
        <v>31</v>
      </c>
      <c r="BF87" s="514">
        <f t="shared" si="51"/>
        <v>31</v>
      </c>
      <c r="BG87" s="514">
        <f t="shared" si="51"/>
        <v>31</v>
      </c>
      <c r="BH87" s="514">
        <f t="shared" si="51"/>
        <v>31</v>
      </c>
      <c r="BI87" s="514">
        <f t="shared" si="51"/>
        <v>31</v>
      </c>
      <c r="BJ87" s="514">
        <f t="shared" si="51"/>
        <v>31</v>
      </c>
      <c r="BK87" s="514">
        <f t="shared" si="51"/>
        <v>31</v>
      </c>
      <c r="BL87" s="514">
        <f t="shared" si="51"/>
        <v>31</v>
      </c>
      <c r="BM87" s="514">
        <f t="shared" si="51"/>
        <v>31</v>
      </c>
      <c r="BN87" s="514">
        <f t="shared" si="51"/>
        <v>31</v>
      </c>
      <c r="BO87" s="514">
        <f t="shared" si="51"/>
        <v>31</v>
      </c>
      <c r="BP87" s="514">
        <f t="shared" si="51"/>
        <v>31</v>
      </c>
      <c r="BQ87" s="514">
        <f t="shared" si="51"/>
        <v>31</v>
      </c>
      <c r="BR87" s="514">
        <f t="shared" si="51"/>
        <v>31</v>
      </c>
      <c r="BS87" s="514">
        <f t="shared" si="51"/>
        <v>31</v>
      </c>
      <c r="BT87" s="514">
        <f t="shared" si="51"/>
        <v>31</v>
      </c>
      <c r="BU87" s="514">
        <f t="shared" si="51"/>
        <v>31</v>
      </c>
      <c r="BV87" s="514">
        <f t="shared" si="51"/>
        <v>31</v>
      </c>
      <c r="BW87" s="514">
        <f t="shared" si="51"/>
        <v>31</v>
      </c>
      <c r="BX87" s="514">
        <f t="shared" si="51"/>
        <v>31</v>
      </c>
      <c r="BY87" s="514">
        <f t="shared" si="51"/>
        <v>31</v>
      </c>
      <c r="BZ87" s="514">
        <f t="shared" si="51"/>
        <v>31</v>
      </c>
      <c r="CA87" s="514">
        <f t="shared" si="51"/>
        <v>31</v>
      </c>
      <c r="CB87" s="514">
        <f t="shared" si="51"/>
        <v>31</v>
      </c>
      <c r="CC87" s="514">
        <f t="shared" si="51"/>
        <v>31</v>
      </c>
      <c r="CD87" s="514">
        <f t="shared" si="51"/>
        <v>31</v>
      </c>
      <c r="CE87" s="514">
        <f t="shared" si="51"/>
        <v>31</v>
      </c>
      <c r="CF87" s="514">
        <f t="shared" si="51"/>
        <v>31</v>
      </c>
      <c r="CG87" s="514">
        <f t="shared" si="51"/>
        <v>31</v>
      </c>
      <c r="CH87" s="514">
        <f t="shared" si="51"/>
        <v>31</v>
      </c>
      <c r="CI87" s="514">
        <f t="shared" si="51"/>
        <v>31</v>
      </c>
      <c r="CJ87" s="514">
        <f t="shared" si="51"/>
        <v>31</v>
      </c>
      <c r="CK87" s="514">
        <f t="shared" si="51"/>
        <v>31</v>
      </c>
      <c r="CL87" s="514">
        <f t="shared" si="51"/>
        <v>31</v>
      </c>
      <c r="CM87" s="514">
        <f t="shared" si="51"/>
        <v>31</v>
      </c>
      <c r="CN87" s="514">
        <f t="shared" si="51"/>
        <v>31</v>
      </c>
      <c r="CO87" s="514">
        <f t="shared" si="51"/>
        <v>31</v>
      </c>
      <c r="CP87" s="514">
        <f t="shared" si="51"/>
        <v>31</v>
      </c>
      <c r="CQ87" s="514">
        <f t="shared" si="51"/>
        <v>31</v>
      </c>
      <c r="CR87" s="514" t="str">
        <f t="shared" si="44"/>
        <v>Shuhaidha</v>
      </c>
    </row>
    <row r="88" spans="2:96" hidden="1" x14ac:dyDescent="0.25">
      <c r="B88" s="521">
        <f t="shared" ref="B88:C88" si="54">B22</f>
        <v>10</v>
      </c>
      <c r="C88" s="515" t="str">
        <f t="shared" si="54"/>
        <v>Ageel</v>
      </c>
      <c r="D88" s="515" t="str">
        <f t="shared" si="42"/>
        <v/>
      </c>
      <c r="E88" s="515" t="str">
        <f t="shared" si="50"/>
        <v/>
      </c>
      <c r="F88" s="515" t="str">
        <f t="shared" si="50"/>
        <v/>
      </c>
      <c r="G88" s="515" t="str">
        <f t="shared" si="50"/>
        <v>Y</v>
      </c>
      <c r="H88" s="515" t="str">
        <f t="shared" si="50"/>
        <v>Y</v>
      </c>
      <c r="I88" s="515" t="str">
        <f t="shared" si="50"/>
        <v>Y</v>
      </c>
      <c r="J88" s="515" t="str">
        <f t="shared" si="50"/>
        <v>Y</v>
      </c>
      <c r="K88" s="515" t="str">
        <f t="shared" si="50"/>
        <v>Y</v>
      </c>
      <c r="L88" s="515" t="str">
        <f t="shared" si="50"/>
        <v>Y</v>
      </c>
      <c r="M88" s="515" t="str">
        <f t="shared" si="50"/>
        <v>Y</v>
      </c>
      <c r="N88" s="515" t="str">
        <f t="shared" si="50"/>
        <v/>
      </c>
      <c r="O88" s="515" t="str">
        <f t="shared" si="50"/>
        <v/>
      </c>
      <c r="P88" s="515" t="str">
        <f t="shared" si="50"/>
        <v/>
      </c>
      <c r="Q88" s="515" t="str">
        <f t="shared" si="50"/>
        <v>Y</v>
      </c>
      <c r="R88" s="515" t="str">
        <f t="shared" si="50"/>
        <v/>
      </c>
      <c r="S88" s="515" t="str">
        <f t="shared" si="50"/>
        <v>Y</v>
      </c>
      <c r="T88" s="515" t="str">
        <f t="shared" si="50"/>
        <v>Y</v>
      </c>
      <c r="U88" s="515" t="str">
        <f t="shared" si="50"/>
        <v>Y</v>
      </c>
      <c r="V88" s="515" t="str">
        <f t="shared" si="50"/>
        <v/>
      </c>
      <c r="W88" s="515" t="str">
        <f t="shared" si="50"/>
        <v/>
      </c>
      <c r="X88" s="515" t="str">
        <f t="shared" si="50"/>
        <v>Y</v>
      </c>
      <c r="Y88" s="515" t="str">
        <f t="shared" si="50"/>
        <v/>
      </c>
      <c r="Z88" s="515" t="str">
        <f t="shared" si="50"/>
        <v>Y</v>
      </c>
      <c r="AA88" s="515" t="str">
        <f t="shared" si="50"/>
        <v>Y</v>
      </c>
      <c r="AB88" s="515" t="str">
        <f t="shared" si="50"/>
        <v/>
      </c>
      <c r="AC88" s="515" t="str">
        <f t="shared" si="50"/>
        <v>Y</v>
      </c>
      <c r="AD88" s="515" t="str">
        <f t="shared" si="50"/>
        <v>Y</v>
      </c>
      <c r="AE88" s="515" t="str">
        <f t="shared" si="50"/>
        <v/>
      </c>
      <c r="AF88" s="515" t="str">
        <f t="shared" si="50"/>
        <v/>
      </c>
      <c r="AG88" s="515" t="str">
        <f t="shared" si="50"/>
        <v/>
      </c>
      <c r="AH88" s="515" t="str">
        <f t="shared" si="50"/>
        <v>Y</v>
      </c>
      <c r="AI88" s="515" t="str">
        <f t="shared" si="50"/>
        <v>Y</v>
      </c>
      <c r="AJ88" s="515" t="str">
        <f t="shared" si="50"/>
        <v>Y</v>
      </c>
      <c r="AK88" s="515" t="str">
        <f t="shared" si="50"/>
        <v>Y</v>
      </c>
      <c r="AL88" s="515" t="str">
        <f t="shared" si="50"/>
        <v>Y</v>
      </c>
      <c r="AM88" s="515" t="str">
        <f t="shared" si="50"/>
        <v>Y</v>
      </c>
      <c r="AN88" s="515" t="str">
        <f t="shared" si="50"/>
        <v/>
      </c>
      <c r="AO88" s="515" t="str">
        <f t="shared" si="50"/>
        <v/>
      </c>
      <c r="AP88" s="515" t="str">
        <f t="shared" si="50"/>
        <v/>
      </c>
      <c r="AQ88" s="515" t="str">
        <f t="shared" si="50"/>
        <v/>
      </c>
      <c r="AR88" s="515" t="str">
        <f t="shared" si="50"/>
        <v>Y</v>
      </c>
      <c r="AS88" s="515" t="str">
        <f t="shared" si="50"/>
        <v/>
      </c>
      <c r="AT88" s="515" t="str">
        <f t="shared" si="50"/>
        <v>Y</v>
      </c>
      <c r="AU88" s="515" t="str">
        <f t="shared" si="50"/>
        <v>Y</v>
      </c>
      <c r="AV88" s="522" t="str">
        <f t="shared" si="50"/>
        <v>Y</v>
      </c>
      <c r="AW88" s="540">
        <f>Substitution!U12</f>
        <v>117</v>
      </c>
      <c r="AX88" s="530"/>
      <c r="AY88" s="514">
        <f t="shared" si="39"/>
        <v>117</v>
      </c>
      <c r="AZ88" s="514">
        <f t="shared" si="51"/>
        <v>117</v>
      </c>
      <c r="BA88" s="514">
        <f t="shared" si="51"/>
        <v>117</v>
      </c>
      <c r="BB88" s="514">
        <f t="shared" si="51"/>
        <v>117</v>
      </c>
      <c r="BC88" s="514">
        <f t="shared" si="51"/>
        <v>117</v>
      </c>
      <c r="BD88" s="514">
        <f t="shared" si="51"/>
        <v>117</v>
      </c>
      <c r="BE88" s="514">
        <f t="shared" si="51"/>
        <v>117</v>
      </c>
      <c r="BF88" s="514">
        <f t="shared" si="51"/>
        <v>117</v>
      </c>
      <c r="BG88" s="514">
        <f t="shared" si="51"/>
        <v>117</v>
      </c>
      <c r="BH88" s="514">
        <f t="shared" si="51"/>
        <v>117</v>
      </c>
      <c r="BI88" s="514">
        <f t="shared" si="51"/>
        <v>117</v>
      </c>
      <c r="BJ88" s="514">
        <f t="shared" si="51"/>
        <v>117</v>
      </c>
      <c r="BK88" s="514">
        <f t="shared" si="51"/>
        <v>117</v>
      </c>
      <c r="BL88" s="514">
        <f t="shared" si="51"/>
        <v>117</v>
      </c>
      <c r="BM88" s="514">
        <f t="shared" si="51"/>
        <v>117</v>
      </c>
      <c r="BN88" s="514">
        <f t="shared" si="51"/>
        <v>117</v>
      </c>
      <c r="BO88" s="514">
        <f t="shared" si="51"/>
        <v>117</v>
      </c>
      <c r="BP88" s="514">
        <f t="shared" si="51"/>
        <v>117</v>
      </c>
      <c r="BQ88" s="514">
        <f t="shared" si="51"/>
        <v>117</v>
      </c>
      <c r="BR88" s="514">
        <f t="shared" si="51"/>
        <v>117</v>
      </c>
      <c r="BS88" s="514">
        <f t="shared" si="51"/>
        <v>117</v>
      </c>
      <c r="BT88" s="514">
        <f t="shared" si="51"/>
        <v>117</v>
      </c>
      <c r="BU88" s="514">
        <f t="shared" si="51"/>
        <v>117</v>
      </c>
      <c r="BV88" s="514">
        <f t="shared" si="51"/>
        <v>117</v>
      </c>
      <c r="BW88" s="514">
        <f t="shared" si="51"/>
        <v>117</v>
      </c>
      <c r="BX88" s="514">
        <f t="shared" si="51"/>
        <v>117</v>
      </c>
      <c r="BY88" s="514">
        <f t="shared" si="51"/>
        <v>117</v>
      </c>
      <c r="BZ88" s="514">
        <f t="shared" si="51"/>
        <v>117</v>
      </c>
      <c r="CA88" s="514">
        <f t="shared" si="51"/>
        <v>117</v>
      </c>
      <c r="CB88" s="514">
        <f t="shared" si="51"/>
        <v>117</v>
      </c>
      <c r="CC88" s="514">
        <f t="shared" si="51"/>
        <v>117</v>
      </c>
      <c r="CD88" s="514">
        <f t="shared" si="51"/>
        <v>117</v>
      </c>
      <c r="CE88" s="514">
        <f t="shared" si="51"/>
        <v>117</v>
      </c>
      <c r="CF88" s="514">
        <f t="shared" si="51"/>
        <v>117</v>
      </c>
      <c r="CG88" s="514">
        <f t="shared" si="51"/>
        <v>117</v>
      </c>
      <c r="CH88" s="514">
        <f t="shared" si="51"/>
        <v>117</v>
      </c>
      <c r="CI88" s="514">
        <f t="shared" si="51"/>
        <v>117</v>
      </c>
      <c r="CJ88" s="514">
        <f t="shared" si="51"/>
        <v>117</v>
      </c>
      <c r="CK88" s="514">
        <f t="shared" si="51"/>
        <v>117</v>
      </c>
      <c r="CL88" s="514">
        <f t="shared" si="51"/>
        <v>117</v>
      </c>
      <c r="CM88" s="514">
        <f t="shared" si="51"/>
        <v>117</v>
      </c>
      <c r="CN88" s="514">
        <f t="shared" si="51"/>
        <v>117</v>
      </c>
      <c r="CO88" s="514">
        <f t="shared" si="51"/>
        <v>117</v>
      </c>
      <c r="CP88" s="514">
        <f t="shared" si="51"/>
        <v>117</v>
      </c>
      <c r="CQ88" s="514">
        <f t="shared" si="51"/>
        <v>117</v>
      </c>
      <c r="CR88" s="514" t="str">
        <f t="shared" si="44"/>
        <v>Ageel</v>
      </c>
    </row>
    <row r="89" spans="2:96" hidden="1" x14ac:dyDescent="0.25">
      <c r="B89" s="521">
        <f t="shared" ref="B89:C89" si="55">B23</f>
        <v>11</v>
      </c>
      <c r="C89" s="515" t="str">
        <f t="shared" si="55"/>
        <v>Lucian</v>
      </c>
      <c r="D89" s="515" t="str">
        <f t="shared" si="42"/>
        <v/>
      </c>
      <c r="E89" s="515" t="str">
        <f t="shared" si="50"/>
        <v>Y</v>
      </c>
      <c r="F89" s="515" t="str">
        <f t="shared" si="50"/>
        <v>Y</v>
      </c>
      <c r="G89" s="515" t="str">
        <f t="shared" si="50"/>
        <v>Y</v>
      </c>
      <c r="H89" s="515" t="str">
        <f t="shared" si="50"/>
        <v>Y</v>
      </c>
      <c r="I89" s="515" t="str">
        <f t="shared" si="50"/>
        <v>Y</v>
      </c>
      <c r="J89" s="515" t="str">
        <f t="shared" si="50"/>
        <v/>
      </c>
      <c r="K89" s="515" t="str">
        <f t="shared" si="50"/>
        <v>Y</v>
      </c>
      <c r="L89" s="515" t="str">
        <f t="shared" si="50"/>
        <v>Y</v>
      </c>
      <c r="M89" s="515" t="str">
        <f t="shared" si="50"/>
        <v/>
      </c>
      <c r="N89" s="515" t="str">
        <f t="shared" si="50"/>
        <v/>
      </c>
      <c r="O89" s="515" t="str">
        <f t="shared" si="50"/>
        <v/>
      </c>
      <c r="P89" s="515" t="str">
        <f t="shared" si="50"/>
        <v>Y</v>
      </c>
      <c r="Q89" s="515" t="str">
        <f t="shared" si="50"/>
        <v>Y</v>
      </c>
      <c r="R89" s="515" t="str">
        <f t="shared" si="50"/>
        <v>Y</v>
      </c>
      <c r="S89" s="515" t="str">
        <f t="shared" si="50"/>
        <v/>
      </c>
      <c r="T89" s="515" t="str">
        <f t="shared" si="50"/>
        <v>Y</v>
      </c>
      <c r="U89" s="515" t="str">
        <f t="shared" si="50"/>
        <v>Y</v>
      </c>
      <c r="V89" s="515" t="str">
        <f t="shared" si="50"/>
        <v/>
      </c>
      <c r="W89" s="515" t="str">
        <f t="shared" si="50"/>
        <v/>
      </c>
      <c r="X89" s="515" t="str">
        <f t="shared" si="50"/>
        <v/>
      </c>
      <c r="Y89" s="515" t="str">
        <f t="shared" si="50"/>
        <v>Y</v>
      </c>
      <c r="Z89" s="515" t="str">
        <f t="shared" si="50"/>
        <v>Y</v>
      </c>
      <c r="AA89" s="515" t="str">
        <f t="shared" si="50"/>
        <v>Y</v>
      </c>
      <c r="AB89" s="515" t="str">
        <f t="shared" si="50"/>
        <v/>
      </c>
      <c r="AC89" s="515" t="str">
        <f t="shared" si="50"/>
        <v>Y</v>
      </c>
      <c r="AD89" s="515" t="str">
        <f t="shared" si="50"/>
        <v>Y</v>
      </c>
      <c r="AE89" s="515" t="str">
        <f t="shared" si="50"/>
        <v/>
      </c>
      <c r="AF89" s="515" t="str">
        <f t="shared" si="50"/>
        <v/>
      </c>
      <c r="AG89" s="515" t="str">
        <f t="shared" si="50"/>
        <v/>
      </c>
      <c r="AH89" s="515" t="str">
        <f t="shared" si="50"/>
        <v/>
      </c>
      <c r="AI89" s="515" t="str">
        <f t="shared" si="50"/>
        <v>Y</v>
      </c>
      <c r="AJ89" s="515" t="str">
        <f t="shared" si="50"/>
        <v>Y</v>
      </c>
      <c r="AK89" s="515" t="str">
        <f t="shared" si="50"/>
        <v>Y</v>
      </c>
      <c r="AL89" s="515" t="str">
        <f t="shared" si="50"/>
        <v>Y</v>
      </c>
      <c r="AM89" s="515" t="str">
        <f t="shared" si="50"/>
        <v>Y</v>
      </c>
      <c r="AN89" s="515" t="str">
        <f t="shared" si="50"/>
        <v/>
      </c>
      <c r="AO89" s="515" t="str">
        <f t="shared" si="50"/>
        <v>Y</v>
      </c>
      <c r="AP89" s="515" t="str">
        <f t="shared" si="50"/>
        <v/>
      </c>
      <c r="AQ89" s="515" t="str">
        <f t="shared" si="50"/>
        <v>Y</v>
      </c>
      <c r="AR89" s="515" t="str">
        <f t="shared" si="50"/>
        <v>Y</v>
      </c>
      <c r="AS89" s="515" t="str">
        <f t="shared" si="50"/>
        <v>Y</v>
      </c>
      <c r="AT89" s="515" t="str">
        <f t="shared" si="50"/>
        <v>Y</v>
      </c>
      <c r="AU89" s="515" t="str">
        <f t="shared" si="50"/>
        <v/>
      </c>
      <c r="AV89" s="522" t="str">
        <f t="shared" si="50"/>
        <v>Y</v>
      </c>
      <c r="AW89" s="540">
        <f>Substitution!U13</f>
        <v>117</v>
      </c>
      <c r="AX89" s="530"/>
      <c r="AY89" s="514">
        <f t="shared" si="39"/>
        <v>117</v>
      </c>
      <c r="AZ89" s="514">
        <f t="shared" si="51"/>
        <v>117</v>
      </c>
      <c r="BA89" s="514">
        <f t="shared" si="51"/>
        <v>117</v>
      </c>
      <c r="BB89" s="514">
        <f t="shared" si="51"/>
        <v>117</v>
      </c>
      <c r="BC89" s="514">
        <f t="shared" si="51"/>
        <v>117</v>
      </c>
      <c r="BD89" s="514">
        <f t="shared" si="51"/>
        <v>117</v>
      </c>
      <c r="BE89" s="514">
        <f t="shared" si="51"/>
        <v>117</v>
      </c>
      <c r="BF89" s="514">
        <f t="shared" si="51"/>
        <v>117</v>
      </c>
      <c r="BG89" s="514">
        <f t="shared" si="51"/>
        <v>117</v>
      </c>
      <c r="BH89" s="514">
        <f t="shared" si="51"/>
        <v>117</v>
      </c>
      <c r="BI89" s="514">
        <f t="shared" si="51"/>
        <v>117</v>
      </c>
      <c r="BJ89" s="514">
        <f t="shared" si="51"/>
        <v>117</v>
      </c>
      <c r="BK89" s="514">
        <f t="shared" si="51"/>
        <v>117</v>
      </c>
      <c r="BL89" s="514">
        <f t="shared" si="51"/>
        <v>117</v>
      </c>
      <c r="BM89" s="514">
        <f t="shared" si="51"/>
        <v>117</v>
      </c>
      <c r="BN89" s="514">
        <f t="shared" si="51"/>
        <v>117</v>
      </c>
      <c r="BO89" s="514">
        <f t="shared" si="51"/>
        <v>117</v>
      </c>
      <c r="BP89" s="514">
        <f t="shared" si="51"/>
        <v>117</v>
      </c>
      <c r="BQ89" s="514">
        <f t="shared" si="51"/>
        <v>117</v>
      </c>
      <c r="BR89" s="514">
        <f t="shared" si="51"/>
        <v>117</v>
      </c>
      <c r="BS89" s="514">
        <f t="shared" si="51"/>
        <v>117</v>
      </c>
      <c r="BT89" s="514">
        <f t="shared" si="51"/>
        <v>117</v>
      </c>
      <c r="BU89" s="514">
        <f t="shared" si="51"/>
        <v>117</v>
      </c>
      <c r="BV89" s="514">
        <f t="shared" si="51"/>
        <v>117</v>
      </c>
      <c r="BW89" s="514">
        <f t="shared" si="51"/>
        <v>117</v>
      </c>
      <c r="BX89" s="514">
        <f t="shared" si="51"/>
        <v>117</v>
      </c>
      <c r="BY89" s="514">
        <f t="shared" si="51"/>
        <v>117</v>
      </c>
      <c r="BZ89" s="514">
        <f t="shared" si="51"/>
        <v>117</v>
      </c>
      <c r="CA89" s="514">
        <f t="shared" si="51"/>
        <v>117</v>
      </c>
      <c r="CB89" s="514">
        <f t="shared" si="51"/>
        <v>117</v>
      </c>
      <c r="CC89" s="514">
        <f t="shared" si="51"/>
        <v>117</v>
      </c>
      <c r="CD89" s="514">
        <f t="shared" si="51"/>
        <v>117</v>
      </c>
      <c r="CE89" s="514">
        <f t="shared" si="51"/>
        <v>117</v>
      </c>
      <c r="CF89" s="514">
        <f t="shared" si="51"/>
        <v>117</v>
      </c>
      <c r="CG89" s="514">
        <f t="shared" si="51"/>
        <v>117</v>
      </c>
      <c r="CH89" s="514">
        <f t="shared" si="51"/>
        <v>117</v>
      </c>
      <c r="CI89" s="514">
        <f t="shared" si="51"/>
        <v>117</v>
      </c>
      <c r="CJ89" s="514">
        <f t="shared" si="51"/>
        <v>117</v>
      </c>
      <c r="CK89" s="514">
        <f t="shared" si="51"/>
        <v>117</v>
      </c>
      <c r="CL89" s="514">
        <f t="shared" si="51"/>
        <v>117</v>
      </c>
      <c r="CM89" s="514">
        <f t="shared" si="51"/>
        <v>117</v>
      </c>
      <c r="CN89" s="514">
        <f t="shared" si="51"/>
        <v>117</v>
      </c>
      <c r="CO89" s="514">
        <f t="shared" si="51"/>
        <v>117</v>
      </c>
      <c r="CP89" s="514">
        <f t="shared" si="51"/>
        <v>117</v>
      </c>
      <c r="CQ89" s="514">
        <f t="shared" si="51"/>
        <v>117</v>
      </c>
      <c r="CR89" s="514" t="str">
        <f t="shared" si="44"/>
        <v>Lucian</v>
      </c>
    </row>
    <row r="90" spans="2:96" hidden="1" x14ac:dyDescent="0.25">
      <c r="B90" s="521">
        <f t="shared" ref="B90:C90" si="56">B24</f>
        <v>12</v>
      </c>
      <c r="C90" s="515" t="str">
        <f t="shared" si="56"/>
        <v>Ashraf</v>
      </c>
      <c r="D90" s="515" t="str">
        <f t="shared" si="42"/>
        <v/>
      </c>
      <c r="E90" s="515" t="str">
        <f t="shared" si="50"/>
        <v>Y</v>
      </c>
      <c r="F90" s="515" t="str">
        <f t="shared" si="50"/>
        <v>Y</v>
      </c>
      <c r="G90" s="515" t="str">
        <f t="shared" si="50"/>
        <v/>
      </c>
      <c r="H90" s="515" t="str">
        <f t="shared" si="50"/>
        <v>Y</v>
      </c>
      <c r="I90" s="515" t="str">
        <f t="shared" si="50"/>
        <v>Y</v>
      </c>
      <c r="J90" s="515" t="str">
        <f t="shared" si="50"/>
        <v/>
      </c>
      <c r="K90" s="515" t="str">
        <f t="shared" si="50"/>
        <v/>
      </c>
      <c r="L90" s="515" t="str">
        <f t="shared" si="50"/>
        <v>Y</v>
      </c>
      <c r="M90" s="515" t="str">
        <f t="shared" si="50"/>
        <v>Y</v>
      </c>
      <c r="N90" s="515" t="str">
        <f t="shared" si="50"/>
        <v>Y</v>
      </c>
      <c r="O90" s="515" t="str">
        <f t="shared" si="50"/>
        <v>Y</v>
      </c>
      <c r="P90" s="515" t="str">
        <f t="shared" si="50"/>
        <v/>
      </c>
      <c r="Q90" s="515" t="str">
        <f t="shared" si="50"/>
        <v>Y</v>
      </c>
      <c r="R90" s="515" t="str">
        <f t="shared" si="50"/>
        <v/>
      </c>
      <c r="S90" s="515" t="str">
        <f t="shared" si="50"/>
        <v>Y</v>
      </c>
      <c r="T90" s="515" t="str">
        <f t="shared" si="50"/>
        <v>Y</v>
      </c>
      <c r="U90" s="515" t="str">
        <f t="shared" si="50"/>
        <v>Y</v>
      </c>
      <c r="V90" s="515" t="str">
        <f t="shared" si="50"/>
        <v>Y</v>
      </c>
      <c r="W90" s="515" t="str">
        <f t="shared" si="50"/>
        <v>Y</v>
      </c>
      <c r="X90" s="515" t="str">
        <f t="shared" si="50"/>
        <v>Y</v>
      </c>
      <c r="Y90" s="515" t="str">
        <f t="shared" si="50"/>
        <v>Y</v>
      </c>
      <c r="Z90" s="515" t="str">
        <f t="shared" si="50"/>
        <v>Y</v>
      </c>
      <c r="AA90" s="515" t="str">
        <f t="shared" si="50"/>
        <v/>
      </c>
      <c r="AB90" s="515" t="str">
        <f t="shared" si="50"/>
        <v/>
      </c>
      <c r="AC90" s="515" t="str">
        <f t="shared" si="50"/>
        <v>Y</v>
      </c>
      <c r="AD90" s="515" t="str">
        <f t="shared" si="50"/>
        <v>Y</v>
      </c>
      <c r="AE90" s="515" t="str">
        <f t="shared" si="50"/>
        <v/>
      </c>
      <c r="AF90" s="515" t="str">
        <f t="shared" si="50"/>
        <v>Y</v>
      </c>
      <c r="AG90" s="515" t="str">
        <f t="shared" si="50"/>
        <v/>
      </c>
      <c r="AH90" s="515" t="str">
        <f t="shared" si="50"/>
        <v/>
      </c>
      <c r="AI90" s="515" t="str">
        <f t="shared" si="50"/>
        <v>Y</v>
      </c>
      <c r="AJ90" s="515" t="str">
        <f t="shared" si="50"/>
        <v>Y</v>
      </c>
      <c r="AK90" s="515" t="str">
        <f t="shared" si="50"/>
        <v>Y</v>
      </c>
      <c r="AL90" s="515" t="str">
        <f t="shared" si="50"/>
        <v/>
      </c>
      <c r="AM90" s="515" t="str">
        <f t="shared" si="50"/>
        <v>Y</v>
      </c>
      <c r="AN90" s="515" t="str">
        <f t="shared" si="50"/>
        <v>Y</v>
      </c>
      <c r="AO90" s="515" t="str">
        <f t="shared" si="50"/>
        <v>Y</v>
      </c>
      <c r="AP90" s="515" t="str">
        <f t="shared" si="50"/>
        <v/>
      </c>
      <c r="AQ90" s="515" t="str">
        <f t="shared" si="50"/>
        <v>Y</v>
      </c>
      <c r="AR90" s="515" t="str">
        <f t="shared" si="50"/>
        <v>Y</v>
      </c>
      <c r="AS90" s="515" t="str">
        <f t="shared" si="50"/>
        <v/>
      </c>
      <c r="AT90" s="515" t="str">
        <f t="shared" ref="E90:AV96" si="57">IF(AT24="","Y","")</f>
        <v/>
      </c>
      <c r="AU90" s="515" t="str">
        <f t="shared" si="57"/>
        <v/>
      </c>
      <c r="AV90" s="522" t="str">
        <f t="shared" si="57"/>
        <v>Y</v>
      </c>
      <c r="AW90" s="540">
        <f>Substitution!U14</f>
        <v>19</v>
      </c>
      <c r="AX90" s="530"/>
      <c r="AY90" s="514">
        <f t="shared" si="39"/>
        <v>19</v>
      </c>
      <c r="AZ90" s="514">
        <f t="shared" si="51"/>
        <v>19</v>
      </c>
      <c r="BA90" s="514">
        <f t="shared" si="51"/>
        <v>19</v>
      </c>
      <c r="BB90" s="514">
        <f t="shared" si="51"/>
        <v>19</v>
      </c>
      <c r="BC90" s="514">
        <f t="shared" si="51"/>
        <v>19</v>
      </c>
      <c r="BD90" s="514">
        <f t="shared" si="51"/>
        <v>19</v>
      </c>
      <c r="BE90" s="514">
        <f t="shared" si="51"/>
        <v>19</v>
      </c>
      <c r="BF90" s="514">
        <f t="shared" si="51"/>
        <v>19</v>
      </c>
      <c r="BG90" s="514">
        <f t="shared" si="51"/>
        <v>19</v>
      </c>
      <c r="BH90" s="514">
        <f t="shared" si="51"/>
        <v>19</v>
      </c>
      <c r="BI90" s="514">
        <f t="shared" si="51"/>
        <v>19</v>
      </c>
      <c r="BJ90" s="514">
        <f t="shared" si="51"/>
        <v>19</v>
      </c>
      <c r="BK90" s="514">
        <f t="shared" si="51"/>
        <v>19</v>
      </c>
      <c r="BL90" s="514">
        <f t="shared" si="51"/>
        <v>19</v>
      </c>
      <c r="BM90" s="514">
        <f t="shared" si="51"/>
        <v>19</v>
      </c>
      <c r="BN90" s="514">
        <f t="shared" si="51"/>
        <v>19</v>
      </c>
      <c r="BO90" s="514">
        <f t="shared" si="51"/>
        <v>19</v>
      </c>
      <c r="BP90" s="514">
        <f t="shared" si="51"/>
        <v>19</v>
      </c>
      <c r="BQ90" s="514">
        <f t="shared" si="51"/>
        <v>19</v>
      </c>
      <c r="BR90" s="514">
        <f t="shared" si="51"/>
        <v>19</v>
      </c>
      <c r="BS90" s="514">
        <f t="shared" si="51"/>
        <v>19</v>
      </c>
      <c r="BT90" s="514">
        <f t="shared" si="51"/>
        <v>19</v>
      </c>
      <c r="BU90" s="514">
        <f t="shared" si="51"/>
        <v>19</v>
      </c>
      <c r="BV90" s="514">
        <f t="shared" si="51"/>
        <v>19</v>
      </c>
      <c r="BW90" s="514">
        <f t="shared" si="51"/>
        <v>19</v>
      </c>
      <c r="BX90" s="514">
        <f t="shared" si="51"/>
        <v>19</v>
      </c>
      <c r="BY90" s="514">
        <f t="shared" si="51"/>
        <v>19</v>
      </c>
      <c r="BZ90" s="514">
        <f t="shared" si="51"/>
        <v>19</v>
      </c>
      <c r="CA90" s="514">
        <f t="shared" si="51"/>
        <v>19</v>
      </c>
      <c r="CB90" s="514">
        <f t="shared" si="51"/>
        <v>19</v>
      </c>
      <c r="CC90" s="514">
        <f t="shared" si="51"/>
        <v>19</v>
      </c>
      <c r="CD90" s="514">
        <f t="shared" si="51"/>
        <v>19</v>
      </c>
      <c r="CE90" s="514">
        <f t="shared" si="51"/>
        <v>19</v>
      </c>
      <c r="CF90" s="514">
        <f t="shared" si="51"/>
        <v>19</v>
      </c>
      <c r="CG90" s="514">
        <f t="shared" si="51"/>
        <v>19</v>
      </c>
      <c r="CH90" s="514">
        <f t="shared" si="51"/>
        <v>19</v>
      </c>
      <c r="CI90" s="514">
        <f t="shared" si="51"/>
        <v>19</v>
      </c>
      <c r="CJ90" s="514">
        <f t="shared" si="51"/>
        <v>19</v>
      </c>
      <c r="CK90" s="514">
        <f t="shared" si="51"/>
        <v>19</v>
      </c>
      <c r="CL90" s="514">
        <f t="shared" si="51"/>
        <v>19</v>
      </c>
      <c r="CM90" s="514">
        <f t="shared" si="51"/>
        <v>19</v>
      </c>
      <c r="CN90" s="514">
        <f t="shared" si="51"/>
        <v>19</v>
      </c>
      <c r="CO90" s="514">
        <f t="shared" ref="AZ90:CQ96" si="58">CN90</f>
        <v>19</v>
      </c>
      <c r="CP90" s="514">
        <f t="shared" si="58"/>
        <v>19</v>
      </c>
      <c r="CQ90" s="514">
        <f t="shared" si="58"/>
        <v>19</v>
      </c>
      <c r="CR90" s="514" t="str">
        <f t="shared" si="44"/>
        <v>Ashraf</v>
      </c>
    </row>
    <row r="91" spans="2:96" hidden="1" x14ac:dyDescent="0.25">
      <c r="B91" s="521">
        <f t="shared" ref="B91:C91" si="59">B25</f>
        <v>13</v>
      </c>
      <c r="C91" s="515" t="str">
        <f t="shared" si="59"/>
        <v>Cilji</v>
      </c>
      <c r="D91" s="515" t="str">
        <f t="shared" si="42"/>
        <v>Y</v>
      </c>
      <c r="E91" s="515" t="str">
        <f t="shared" si="57"/>
        <v/>
      </c>
      <c r="F91" s="515" t="str">
        <f t="shared" si="57"/>
        <v>Y</v>
      </c>
      <c r="G91" s="515" t="str">
        <f t="shared" si="57"/>
        <v/>
      </c>
      <c r="H91" s="515" t="str">
        <f t="shared" si="57"/>
        <v>Y</v>
      </c>
      <c r="I91" s="515" t="str">
        <f t="shared" si="57"/>
        <v>Y</v>
      </c>
      <c r="J91" s="515" t="str">
        <f t="shared" si="57"/>
        <v/>
      </c>
      <c r="K91" s="515" t="str">
        <f t="shared" si="57"/>
        <v/>
      </c>
      <c r="L91" s="515" t="str">
        <f t="shared" si="57"/>
        <v>Y</v>
      </c>
      <c r="M91" s="515" t="str">
        <f t="shared" si="57"/>
        <v>Y</v>
      </c>
      <c r="N91" s="515" t="str">
        <f t="shared" si="57"/>
        <v>Y</v>
      </c>
      <c r="O91" s="515" t="str">
        <f t="shared" si="57"/>
        <v>Y</v>
      </c>
      <c r="P91" s="515" t="str">
        <f t="shared" si="57"/>
        <v/>
      </c>
      <c r="Q91" s="515" t="str">
        <f t="shared" si="57"/>
        <v>Y</v>
      </c>
      <c r="R91" s="515" t="str">
        <f t="shared" si="57"/>
        <v/>
      </c>
      <c r="S91" s="515" t="str">
        <f t="shared" si="57"/>
        <v/>
      </c>
      <c r="T91" s="515" t="str">
        <f t="shared" si="57"/>
        <v/>
      </c>
      <c r="U91" s="515" t="str">
        <f t="shared" si="57"/>
        <v>Y</v>
      </c>
      <c r="V91" s="515" t="str">
        <f t="shared" si="57"/>
        <v/>
      </c>
      <c r="W91" s="515" t="str">
        <f t="shared" si="57"/>
        <v>Y</v>
      </c>
      <c r="X91" s="515" t="str">
        <f t="shared" si="57"/>
        <v>Y</v>
      </c>
      <c r="Y91" s="515" t="str">
        <f t="shared" si="57"/>
        <v/>
      </c>
      <c r="Z91" s="515" t="str">
        <f t="shared" si="57"/>
        <v>Y</v>
      </c>
      <c r="AA91" s="515" t="str">
        <f t="shared" si="57"/>
        <v/>
      </c>
      <c r="AB91" s="515" t="str">
        <f t="shared" si="57"/>
        <v>Y</v>
      </c>
      <c r="AC91" s="515" t="str">
        <f t="shared" si="57"/>
        <v/>
      </c>
      <c r="AD91" s="515" t="str">
        <f t="shared" si="57"/>
        <v>Y</v>
      </c>
      <c r="AE91" s="515" t="str">
        <f t="shared" si="57"/>
        <v>Y</v>
      </c>
      <c r="AF91" s="515" t="str">
        <f t="shared" si="57"/>
        <v>Y</v>
      </c>
      <c r="AG91" s="515" t="str">
        <f t="shared" si="57"/>
        <v>Y</v>
      </c>
      <c r="AH91" s="515" t="str">
        <f t="shared" si="57"/>
        <v/>
      </c>
      <c r="AI91" s="515" t="str">
        <f t="shared" si="57"/>
        <v>Y</v>
      </c>
      <c r="AJ91" s="515" t="str">
        <f t="shared" si="57"/>
        <v/>
      </c>
      <c r="AK91" s="515" t="str">
        <f t="shared" si="57"/>
        <v/>
      </c>
      <c r="AL91" s="515" t="str">
        <f t="shared" si="57"/>
        <v/>
      </c>
      <c r="AM91" s="515" t="str">
        <f t="shared" si="57"/>
        <v>Y</v>
      </c>
      <c r="AN91" s="515" t="str">
        <f t="shared" si="57"/>
        <v>Y</v>
      </c>
      <c r="AO91" s="515" t="str">
        <f t="shared" si="57"/>
        <v/>
      </c>
      <c r="AP91" s="515" t="str">
        <f t="shared" si="57"/>
        <v>Y</v>
      </c>
      <c r="AQ91" s="515" t="str">
        <f t="shared" si="57"/>
        <v/>
      </c>
      <c r="AR91" s="515" t="str">
        <f t="shared" si="57"/>
        <v>Y</v>
      </c>
      <c r="AS91" s="515" t="str">
        <f t="shared" si="57"/>
        <v>Y</v>
      </c>
      <c r="AT91" s="515" t="str">
        <f t="shared" si="57"/>
        <v/>
      </c>
      <c r="AU91" s="515" t="str">
        <f t="shared" si="57"/>
        <v/>
      </c>
      <c r="AV91" s="522" t="str">
        <f t="shared" si="57"/>
        <v>Y</v>
      </c>
      <c r="AW91" s="540">
        <f>Substitution!U15</f>
        <v>32</v>
      </c>
      <c r="AX91" s="530"/>
      <c r="AY91" s="514">
        <f t="shared" si="39"/>
        <v>32</v>
      </c>
      <c r="AZ91" s="514">
        <f t="shared" si="58"/>
        <v>32</v>
      </c>
      <c r="BA91" s="514">
        <f t="shared" si="58"/>
        <v>32</v>
      </c>
      <c r="BB91" s="514">
        <f t="shared" si="58"/>
        <v>32</v>
      </c>
      <c r="BC91" s="514">
        <f t="shared" si="58"/>
        <v>32</v>
      </c>
      <c r="BD91" s="514">
        <f t="shared" si="58"/>
        <v>32</v>
      </c>
      <c r="BE91" s="514">
        <f t="shared" si="58"/>
        <v>32</v>
      </c>
      <c r="BF91" s="514">
        <f t="shared" si="58"/>
        <v>32</v>
      </c>
      <c r="BG91" s="514">
        <f t="shared" si="58"/>
        <v>32</v>
      </c>
      <c r="BH91" s="514">
        <f t="shared" si="58"/>
        <v>32</v>
      </c>
      <c r="BI91" s="514">
        <f t="shared" si="58"/>
        <v>32</v>
      </c>
      <c r="BJ91" s="514">
        <f t="shared" si="58"/>
        <v>32</v>
      </c>
      <c r="BK91" s="514">
        <f t="shared" si="58"/>
        <v>32</v>
      </c>
      <c r="BL91" s="514">
        <f t="shared" si="58"/>
        <v>32</v>
      </c>
      <c r="BM91" s="514">
        <f t="shared" si="58"/>
        <v>32</v>
      </c>
      <c r="BN91" s="514">
        <f t="shared" si="58"/>
        <v>32</v>
      </c>
      <c r="BO91" s="514">
        <f t="shared" si="58"/>
        <v>32</v>
      </c>
      <c r="BP91" s="514">
        <f t="shared" si="58"/>
        <v>32</v>
      </c>
      <c r="BQ91" s="514">
        <f t="shared" si="58"/>
        <v>32</v>
      </c>
      <c r="BR91" s="514">
        <f t="shared" si="58"/>
        <v>32</v>
      </c>
      <c r="BS91" s="514">
        <f t="shared" si="58"/>
        <v>32</v>
      </c>
      <c r="BT91" s="514">
        <f t="shared" si="58"/>
        <v>32</v>
      </c>
      <c r="BU91" s="514">
        <f t="shared" si="58"/>
        <v>32</v>
      </c>
      <c r="BV91" s="514">
        <f t="shared" si="58"/>
        <v>32</v>
      </c>
      <c r="BW91" s="514">
        <f t="shared" si="58"/>
        <v>32</v>
      </c>
      <c r="BX91" s="514">
        <f t="shared" si="58"/>
        <v>32</v>
      </c>
      <c r="BY91" s="514">
        <f t="shared" si="58"/>
        <v>32</v>
      </c>
      <c r="BZ91" s="514">
        <f t="shared" si="58"/>
        <v>32</v>
      </c>
      <c r="CA91" s="514">
        <f t="shared" si="58"/>
        <v>32</v>
      </c>
      <c r="CB91" s="514">
        <f t="shared" si="58"/>
        <v>32</v>
      </c>
      <c r="CC91" s="514">
        <f t="shared" si="58"/>
        <v>32</v>
      </c>
      <c r="CD91" s="514">
        <f t="shared" si="58"/>
        <v>32</v>
      </c>
      <c r="CE91" s="514">
        <f t="shared" si="58"/>
        <v>32</v>
      </c>
      <c r="CF91" s="514">
        <f t="shared" si="58"/>
        <v>32</v>
      </c>
      <c r="CG91" s="514">
        <f t="shared" si="58"/>
        <v>32</v>
      </c>
      <c r="CH91" s="514">
        <f t="shared" si="58"/>
        <v>32</v>
      </c>
      <c r="CI91" s="514">
        <f t="shared" si="58"/>
        <v>32</v>
      </c>
      <c r="CJ91" s="514">
        <f t="shared" si="58"/>
        <v>32</v>
      </c>
      <c r="CK91" s="514">
        <f t="shared" si="58"/>
        <v>32</v>
      </c>
      <c r="CL91" s="514">
        <f t="shared" si="58"/>
        <v>32</v>
      </c>
      <c r="CM91" s="514">
        <f t="shared" si="58"/>
        <v>32</v>
      </c>
      <c r="CN91" s="514">
        <f t="shared" si="58"/>
        <v>32</v>
      </c>
      <c r="CO91" s="514">
        <f t="shared" si="58"/>
        <v>32</v>
      </c>
      <c r="CP91" s="514">
        <f t="shared" si="58"/>
        <v>32</v>
      </c>
      <c r="CQ91" s="514">
        <f t="shared" si="58"/>
        <v>32</v>
      </c>
      <c r="CR91" s="514" t="str">
        <f t="shared" si="44"/>
        <v>Cilji</v>
      </c>
    </row>
    <row r="92" spans="2:96" hidden="1" x14ac:dyDescent="0.25">
      <c r="B92" s="521">
        <f t="shared" ref="B92:C92" si="60">B26</f>
        <v>14</v>
      </c>
      <c r="C92" s="515" t="str">
        <f t="shared" si="60"/>
        <v>Ali</v>
      </c>
      <c r="D92" s="515" t="str">
        <f t="shared" si="42"/>
        <v>Y</v>
      </c>
      <c r="E92" s="515" t="str">
        <f t="shared" si="57"/>
        <v>Y</v>
      </c>
      <c r="F92" s="515" t="str">
        <f t="shared" si="57"/>
        <v/>
      </c>
      <c r="G92" s="515" t="str">
        <f t="shared" si="57"/>
        <v>Y</v>
      </c>
      <c r="H92" s="515" t="str">
        <f t="shared" si="57"/>
        <v>Y</v>
      </c>
      <c r="I92" s="515" t="str">
        <f t="shared" si="57"/>
        <v/>
      </c>
      <c r="J92" s="515" t="str">
        <f t="shared" si="57"/>
        <v/>
      </c>
      <c r="K92" s="515" t="str">
        <f t="shared" si="57"/>
        <v>Y</v>
      </c>
      <c r="L92" s="515" t="str">
        <f t="shared" si="57"/>
        <v>Y</v>
      </c>
      <c r="M92" s="515" t="str">
        <f t="shared" si="57"/>
        <v/>
      </c>
      <c r="N92" s="515" t="str">
        <f t="shared" si="57"/>
        <v>Y</v>
      </c>
      <c r="O92" s="515" t="str">
        <f t="shared" si="57"/>
        <v/>
      </c>
      <c r="P92" s="515" t="str">
        <f t="shared" si="57"/>
        <v/>
      </c>
      <c r="Q92" s="515" t="str">
        <f t="shared" si="57"/>
        <v>Y</v>
      </c>
      <c r="R92" s="515" t="str">
        <f t="shared" si="57"/>
        <v>Y</v>
      </c>
      <c r="S92" s="515" t="str">
        <f t="shared" si="57"/>
        <v>Y</v>
      </c>
      <c r="T92" s="515" t="str">
        <f t="shared" si="57"/>
        <v/>
      </c>
      <c r="U92" s="515" t="str">
        <f t="shared" si="57"/>
        <v>Y</v>
      </c>
      <c r="V92" s="515" t="str">
        <f t="shared" si="57"/>
        <v>Y</v>
      </c>
      <c r="W92" s="515" t="str">
        <f t="shared" si="57"/>
        <v/>
      </c>
      <c r="X92" s="515" t="str">
        <f t="shared" si="57"/>
        <v>Y</v>
      </c>
      <c r="Y92" s="515" t="str">
        <f t="shared" si="57"/>
        <v/>
      </c>
      <c r="Z92" s="515" t="str">
        <f t="shared" si="57"/>
        <v>Y</v>
      </c>
      <c r="AA92" s="515" t="str">
        <f t="shared" si="57"/>
        <v>Y</v>
      </c>
      <c r="AB92" s="515" t="str">
        <f t="shared" si="57"/>
        <v/>
      </c>
      <c r="AC92" s="515" t="str">
        <f t="shared" si="57"/>
        <v/>
      </c>
      <c r="AD92" s="515" t="str">
        <f t="shared" si="57"/>
        <v>Y</v>
      </c>
      <c r="AE92" s="515" t="str">
        <f t="shared" si="57"/>
        <v>Y</v>
      </c>
      <c r="AF92" s="515" t="str">
        <f t="shared" si="57"/>
        <v>Y</v>
      </c>
      <c r="AG92" s="515" t="str">
        <f t="shared" si="57"/>
        <v>Y</v>
      </c>
      <c r="AH92" s="515" t="str">
        <f t="shared" si="57"/>
        <v>Y</v>
      </c>
      <c r="AI92" s="515" t="str">
        <f t="shared" si="57"/>
        <v>Y</v>
      </c>
      <c r="AJ92" s="515" t="str">
        <f t="shared" si="57"/>
        <v>Y</v>
      </c>
      <c r="AK92" s="515" t="str">
        <f t="shared" si="57"/>
        <v/>
      </c>
      <c r="AL92" s="515" t="str">
        <f t="shared" si="57"/>
        <v/>
      </c>
      <c r="AM92" s="515" t="str">
        <f t="shared" si="57"/>
        <v>Y</v>
      </c>
      <c r="AN92" s="515" t="str">
        <f t="shared" si="57"/>
        <v/>
      </c>
      <c r="AO92" s="515" t="str">
        <f t="shared" si="57"/>
        <v>Y</v>
      </c>
      <c r="AP92" s="515" t="str">
        <f t="shared" si="57"/>
        <v/>
      </c>
      <c r="AQ92" s="515" t="str">
        <f t="shared" si="57"/>
        <v/>
      </c>
      <c r="AR92" s="515" t="str">
        <f t="shared" si="57"/>
        <v>Y</v>
      </c>
      <c r="AS92" s="515" t="str">
        <f t="shared" si="57"/>
        <v>Y</v>
      </c>
      <c r="AT92" s="515" t="str">
        <f t="shared" si="57"/>
        <v/>
      </c>
      <c r="AU92" s="515" t="str">
        <f t="shared" si="57"/>
        <v/>
      </c>
      <c r="AV92" s="522" t="str">
        <f t="shared" si="57"/>
        <v>Y</v>
      </c>
      <c r="AW92" s="540">
        <f>Substitution!U16</f>
        <v>114</v>
      </c>
      <c r="AX92" s="530"/>
      <c r="AY92" s="514">
        <f t="shared" si="39"/>
        <v>114</v>
      </c>
      <c r="AZ92" s="514">
        <f t="shared" si="58"/>
        <v>114</v>
      </c>
      <c r="BA92" s="514">
        <f t="shared" si="58"/>
        <v>114</v>
      </c>
      <c r="BB92" s="514">
        <f t="shared" si="58"/>
        <v>114</v>
      </c>
      <c r="BC92" s="514">
        <f t="shared" si="58"/>
        <v>114</v>
      </c>
      <c r="BD92" s="514">
        <f t="shared" si="58"/>
        <v>114</v>
      </c>
      <c r="BE92" s="514">
        <f t="shared" si="58"/>
        <v>114</v>
      </c>
      <c r="BF92" s="514">
        <f t="shared" si="58"/>
        <v>114</v>
      </c>
      <c r="BG92" s="514">
        <f t="shared" si="58"/>
        <v>114</v>
      </c>
      <c r="BH92" s="514">
        <f t="shared" si="58"/>
        <v>114</v>
      </c>
      <c r="BI92" s="514">
        <f t="shared" si="58"/>
        <v>114</v>
      </c>
      <c r="BJ92" s="514">
        <f t="shared" si="58"/>
        <v>114</v>
      </c>
      <c r="BK92" s="514">
        <f t="shared" si="58"/>
        <v>114</v>
      </c>
      <c r="BL92" s="514">
        <f t="shared" si="58"/>
        <v>114</v>
      </c>
      <c r="BM92" s="514">
        <f t="shared" si="58"/>
        <v>114</v>
      </c>
      <c r="BN92" s="514">
        <f t="shared" si="58"/>
        <v>114</v>
      </c>
      <c r="BO92" s="514">
        <f t="shared" si="58"/>
        <v>114</v>
      </c>
      <c r="BP92" s="514">
        <f t="shared" si="58"/>
        <v>114</v>
      </c>
      <c r="BQ92" s="514">
        <f t="shared" si="58"/>
        <v>114</v>
      </c>
      <c r="BR92" s="514">
        <f t="shared" si="58"/>
        <v>114</v>
      </c>
      <c r="BS92" s="514">
        <f t="shared" si="58"/>
        <v>114</v>
      </c>
      <c r="BT92" s="514">
        <f t="shared" si="58"/>
        <v>114</v>
      </c>
      <c r="BU92" s="514">
        <f t="shared" si="58"/>
        <v>114</v>
      </c>
      <c r="BV92" s="514">
        <f t="shared" si="58"/>
        <v>114</v>
      </c>
      <c r="BW92" s="514">
        <f t="shared" si="58"/>
        <v>114</v>
      </c>
      <c r="BX92" s="514">
        <f t="shared" si="58"/>
        <v>114</v>
      </c>
      <c r="BY92" s="514">
        <f t="shared" si="58"/>
        <v>114</v>
      </c>
      <c r="BZ92" s="514">
        <f t="shared" si="58"/>
        <v>114</v>
      </c>
      <c r="CA92" s="514">
        <f t="shared" si="58"/>
        <v>114</v>
      </c>
      <c r="CB92" s="514">
        <f t="shared" si="58"/>
        <v>114</v>
      </c>
      <c r="CC92" s="514">
        <f t="shared" si="58"/>
        <v>114</v>
      </c>
      <c r="CD92" s="514">
        <f t="shared" si="58"/>
        <v>114</v>
      </c>
      <c r="CE92" s="514">
        <f t="shared" si="58"/>
        <v>114</v>
      </c>
      <c r="CF92" s="514">
        <f t="shared" si="58"/>
        <v>114</v>
      </c>
      <c r="CG92" s="514">
        <f t="shared" si="58"/>
        <v>114</v>
      </c>
      <c r="CH92" s="514">
        <f t="shared" si="58"/>
        <v>114</v>
      </c>
      <c r="CI92" s="514">
        <f t="shared" si="58"/>
        <v>114</v>
      </c>
      <c r="CJ92" s="514">
        <f t="shared" si="58"/>
        <v>114</v>
      </c>
      <c r="CK92" s="514">
        <f t="shared" si="58"/>
        <v>114</v>
      </c>
      <c r="CL92" s="514">
        <f t="shared" si="58"/>
        <v>114</v>
      </c>
      <c r="CM92" s="514">
        <f t="shared" si="58"/>
        <v>114</v>
      </c>
      <c r="CN92" s="514">
        <f t="shared" si="58"/>
        <v>114</v>
      </c>
      <c r="CO92" s="514">
        <f t="shared" si="58"/>
        <v>114</v>
      </c>
      <c r="CP92" s="514">
        <f t="shared" si="58"/>
        <v>114</v>
      </c>
      <c r="CQ92" s="514">
        <f t="shared" si="58"/>
        <v>114</v>
      </c>
      <c r="CR92" s="514" t="str">
        <f t="shared" si="44"/>
        <v>Ali</v>
      </c>
    </row>
    <row r="93" spans="2:96" hidden="1" x14ac:dyDescent="0.25">
      <c r="B93" s="521">
        <f t="shared" ref="B93:C93" si="61">B27</f>
        <v>15</v>
      </c>
      <c r="C93" s="515" t="str">
        <f t="shared" si="61"/>
        <v>Sajith PG</v>
      </c>
      <c r="D93" s="515" t="str">
        <f t="shared" si="42"/>
        <v>Y</v>
      </c>
      <c r="E93" s="515" t="str">
        <f t="shared" si="57"/>
        <v>Y</v>
      </c>
      <c r="F93" s="515" t="str">
        <f t="shared" si="57"/>
        <v/>
      </c>
      <c r="G93" s="515" t="str">
        <f t="shared" si="57"/>
        <v/>
      </c>
      <c r="H93" s="515" t="str">
        <f t="shared" si="57"/>
        <v>Y</v>
      </c>
      <c r="I93" s="515" t="str">
        <f t="shared" si="57"/>
        <v/>
      </c>
      <c r="J93" s="515" t="str">
        <f t="shared" si="57"/>
        <v>Y</v>
      </c>
      <c r="K93" s="515" t="str">
        <f t="shared" si="57"/>
        <v/>
      </c>
      <c r="L93" s="515" t="str">
        <f t="shared" si="57"/>
        <v>Y</v>
      </c>
      <c r="M93" s="515" t="str">
        <f t="shared" si="57"/>
        <v/>
      </c>
      <c r="N93" s="515" t="str">
        <f t="shared" si="57"/>
        <v>Y</v>
      </c>
      <c r="O93" s="515" t="str">
        <f t="shared" si="57"/>
        <v/>
      </c>
      <c r="P93" s="515" t="str">
        <f t="shared" si="57"/>
        <v>Y</v>
      </c>
      <c r="Q93" s="515" t="str">
        <f t="shared" si="57"/>
        <v>Y</v>
      </c>
      <c r="R93" s="515" t="str">
        <f t="shared" si="57"/>
        <v/>
      </c>
      <c r="S93" s="515" t="str">
        <f t="shared" si="57"/>
        <v>Y</v>
      </c>
      <c r="T93" s="515" t="str">
        <f t="shared" si="57"/>
        <v/>
      </c>
      <c r="U93" s="515" t="str">
        <f t="shared" si="57"/>
        <v>Y</v>
      </c>
      <c r="V93" s="515" t="str">
        <f t="shared" si="57"/>
        <v>Y</v>
      </c>
      <c r="W93" s="515" t="str">
        <f t="shared" si="57"/>
        <v>Y</v>
      </c>
      <c r="X93" s="515" t="str">
        <f t="shared" si="57"/>
        <v/>
      </c>
      <c r="Y93" s="515" t="str">
        <f t="shared" si="57"/>
        <v>Y</v>
      </c>
      <c r="Z93" s="515" t="str">
        <f t="shared" si="57"/>
        <v>Y</v>
      </c>
      <c r="AA93" s="515" t="str">
        <f t="shared" si="57"/>
        <v/>
      </c>
      <c r="AB93" s="515" t="str">
        <f t="shared" si="57"/>
        <v/>
      </c>
      <c r="AC93" s="515" t="str">
        <f t="shared" si="57"/>
        <v/>
      </c>
      <c r="AD93" s="515" t="str">
        <f t="shared" si="57"/>
        <v>Y</v>
      </c>
      <c r="AE93" s="515" t="str">
        <f t="shared" si="57"/>
        <v>Y</v>
      </c>
      <c r="AF93" s="515" t="str">
        <f t="shared" si="57"/>
        <v/>
      </c>
      <c r="AG93" s="515" t="str">
        <f t="shared" si="57"/>
        <v/>
      </c>
      <c r="AH93" s="515" t="str">
        <f t="shared" si="57"/>
        <v>Y</v>
      </c>
      <c r="AI93" s="515" t="str">
        <f t="shared" si="57"/>
        <v>Y</v>
      </c>
      <c r="AJ93" s="515" t="str">
        <f t="shared" si="57"/>
        <v/>
      </c>
      <c r="AK93" s="515" t="str">
        <f t="shared" si="57"/>
        <v/>
      </c>
      <c r="AL93" s="515" t="str">
        <f t="shared" si="57"/>
        <v>Y</v>
      </c>
      <c r="AM93" s="515" t="str">
        <f t="shared" si="57"/>
        <v>Y</v>
      </c>
      <c r="AN93" s="515" t="str">
        <f t="shared" si="57"/>
        <v>Y</v>
      </c>
      <c r="AO93" s="515" t="str">
        <f t="shared" si="57"/>
        <v/>
      </c>
      <c r="AP93" s="515" t="str">
        <f t="shared" si="57"/>
        <v>Y</v>
      </c>
      <c r="AQ93" s="515" t="str">
        <f t="shared" si="57"/>
        <v>Y</v>
      </c>
      <c r="AR93" s="515" t="str">
        <f t="shared" si="57"/>
        <v>Y</v>
      </c>
      <c r="AS93" s="515" t="str">
        <f t="shared" si="57"/>
        <v/>
      </c>
      <c r="AT93" s="515" t="str">
        <f t="shared" si="57"/>
        <v/>
      </c>
      <c r="AU93" s="515" t="str">
        <f t="shared" si="57"/>
        <v/>
      </c>
      <c r="AV93" s="522" t="str">
        <f t="shared" si="57"/>
        <v>Y</v>
      </c>
      <c r="AW93" s="540">
        <f>Substitution!U17</f>
        <v>34</v>
      </c>
      <c r="AX93" s="530"/>
      <c r="AY93" s="514">
        <f t="shared" si="39"/>
        <v>34</v>
      </c>
      <c r="AZ93" s="514">
        <f t="shared" si="58"/>
        <v>34</v>
      </c>
      <c r="BA93" s="514">
        <f t="shared" si="58"/>
        <v>34</v>
      </c>
      <c r="BB93" s="514">
        <f t="shared" si="58"/>
        <v>34</v>
      </c>
      <c r="BC93" s="514">
        <f t="shared" si="58"/>
        <v>34</v>
      </c>
      <c r="BD93" s="514">
        <f t="shared" si="58"/>
        <v>34</v>
      </c>
      <c r="BE93" s="514">
        <f t="shared" si="58"/>
        <v>34</v>
      </c>
      <c r="BF93" s="514">
        <f t="shared" si="58"/>
        <v>34</v>
      </c>
      <c r="BG93" s="514">
        <f t="shared" si="58"/>
        <v>34</v>
      </c>
      <c r="BH93" s="514">
        <f t="shared" si="58"/>
        <v>34</v>
      </c>
      <c r="BI93" s="514">
        <f t="shared" si="58"/>
        <v>34</v>
      </c>
      <c r="BJ93" s="514">
        <f t="shared" si="58"/>
        <v>34</v>
      </c>
      <c r="BK93" s="514">
        <f t="shared" si="58"/>
        <v>34</v>
      </c>
      <c r="BL93" s="514">
        <f t="shared" si="58"/>
        <v>34</v>
      </c>
      <c r="BM93" s="514">
        <f t="shared" si="58"/>
        <v>34</v>
      </c>
      <c r="BN93" s="514">
        <f t="shared" si="58"/>
        <v>34</v>
      </c>
      <c r="BO93" s="514">
        <f t="shared" si="58"/>
        <v>34</v>
      </c>
      <c r="BP93" s="514">
        <f t="shared" si="58"/>
        <v>34</v>
      </c>
      <c r="BQ93" s="514">
        <f t="shared" si="58"/>
        <v>34</v>
      </c>
      <c r="BR93" s="514">
        <f t="shared" si="58"/>
        <v>34</v>
      </c>
      <c r="BS93" s="514">
        <f t="shared" si="58"/>
        <v>34</v>
      </c>
      <c r="BT93" s="514">
        <f t="shared" si="58"/>
        <v>34</v>
      </c>
      <c r="BU93" s="514">
        <f t="shared" si="58"/>
        <v>34</v>
      </c>
      <c r="BV93" s="514">
        <f t="shared" si="58"/>
        <v>34</v>
      </c>
      <c r="BW93" s="514">
        <f t="shared" si="58"/>
        <v>34</v>
      </c>
      <c r="BX93" s="514">
        <f t="shared" si="58"/>
        <v>34</v>
      </c>
      <c r="BY93" s="514">
        <f t="shared" si="58"/>
        <v>34</v>
      </c>
      <c r="BZ93" s="514">
        <f t="shared" si="58"/>
        <v>34</v>
      </c>
      <c r="CA93" s="514">
        <f t="shared" si="58"/>
        <v>34</v>
      </c>
      <c r="CB93" s="514">
        <f t="shared" si="58"/>
        <v>34</v>
      </c>
      <c r="CC93" s="514">
        <f t="shared" si="58"/>
        <v>34</v>
      </c>
      <c r="CD93" s="514">
        <f t="shared" si="58"/>
        <v>34</v>
      </c>
      <c r="CE93" s="514">
        <f t="shared" si="58"/>
        <v>34</v>
      </c>
      <c r="CF93" s="514">
        <f t="shared" si="58"/>
        <v>34</v>
      </c>
      <c r="CG93" s="514">
        <f t="shared" si="58"/>
        <v>34</v>
      </c>
      <c r="CH93" s="514">
        <f t="shared" si="58"/>
        <v>34</v>
      </c>
      <c r="CI93" s="514">
        <f t="shared" si="58"/>
        <v>34</v>
      </c>
      <c r="CJ93" s="514">
        <f t="shared" si="58"/>
        <v>34</v>
      </c>
      <c r="CK93" s="514">
        <f t="shared" si="58"/>
        <v>34</v>
      </c>
      <c r="CL93" s="514">
        <f t="shared" si="58"/>
        <v>34</v>
      </c>
      <c r="CM93" s="514">
        <f t="shared" si="58"/>
        <v>34</v>
      </c>
      <c r="CN93" s="514">
        <f t="shared" si="58"/>
        <v>34</v>
      </c>
      <c r="CO93" s="514">
        <f t="shared" si="58"/>
        <v>34</v>
      </c>
      <c r="CP93" s="514">
        <f t="shared" si="58"/>
        <v>34</v>
      </c>
      <c r="CQ93" s="514">
        <f t="shared" si="58"/>
        <v>34</v>
      </c>
      <c r="CR93" s="514" t="str">
        <f t="shared" si="44"/>
        <v>Sajith PG</v>
      </c>
    </row>
    <row r="94" spans="2:96" hidden="1" x14ac:dyDescent="0.25">
      <c r="B94" s="521">
        <f t="shared" ref="B94:C94" si="62">B28</f>
        <v>16</v>
      </c>
      <c r="C94" s="515" t="str">
        <f t="shared" si="62"/>
        <v>Nizna</v>
      </c>
      <c r="D94" s="515" t="str">
        <f t="shared" si="42"/>
        <v>Y</v>
      </c>
      <c r="E94" s="515" t="str">
        <f t="shared" si="57"/>
        <v/>
      </c>
      <c r="F94" s="515" t="str">
        <f t="shared" si="57"/>
        <v/>
      </c>
      <c r="G94" s="515" t="str">
        <f t="shared" si="57"/>
        <v>Y</v>
      </c>
      <c r="H94" s="515" t="str">
        <f t="shared" si="57"/>
        <v>Y</v>
      </c>
      <c r="I94" s="515" t="str">
        <f t="shared" si="57"/>
        <v/>
      </c>
      <c r="J94" s="515" t="str">
        <f t="shared" si="57"/>
        <v>Y</v>
      </c>
      <c r="K94" s="515" t="str">
        <f t="shared" si="57"/>
        <v>Y</v>
      </c>
      <c r="L94" s="515" t="str">
        <f t="shared" si="57"/>
        <v>Y</v>
      </c>
      <c r="M94" s="515" t="str">
        <f t="shared" si="57"/>
        <v/>
      </c>
      <c r="N94" s="515" t="str">
        <f t="shared" si="57"/>
        <v/>
      </c>
      <c r="O94" s="515" t="str">
        <f t="shared" si="57"/>
        <v/>
      </c>
      <c r="P94" s="515" t="str">
        <f t="shared" si="57"/>
        <v>Y</v>
      </c>
      <c r="Q94" s="515" t="str">
        <f t="shared" si="57"/>
        <v>Y</v>
      </c>
      <c r="R94" s="515" t="str">
        <f t="shared" si="57"/>
        <v>Y</v>
      </c>
      <c r="S94" s="515" t="str">
        <f t="shared" si="57"/>
        <v/>
      </c>
      <c r="T94" s="515" t="str">
        <f t="shared" si="57"/>
        <v/>
      </c>
      <c r="U94" s="515" t="str">
        <f t="shared" si="57"/>
        <v>Y</v>
      </c>
      <c r="V94" s="515" t="str">
        <f t="shared" si="57"/>
        <v>Y</v>
      </c>
      <c r="W94" s="515" t="str">
        <f t="shared" si="57"/>
        <v/>
      </c>
      <c r="X94" s="515" t="str">
        <f t="shared" si="57"/>
        <v/>
      </c>
      <c r="Y94" s="515" t="str">
        <f t="shared" si="57"/>
        <v/>
      </c>
      <c r="Z94" s="515" t="str">
        <f t="shared" si="57"/>
        <v>Y</v>
      </c>
      <c r="AA94" s="515" t="str">
        <f t="shared" si="57"/>
        <v/>
      </c>
      <c r="AB94" s="515" t="str">
        <f t="shared" si="57"/>
        <v>Y</v>
      </c>
      <c r="AC94" s="515" t="str">
        <f t="shared" si="57"/>
        <v>Y</v>
      </c>
      <c r="AD94" s="515" t="str">
        <f t="shared" si="57"/>
        <v>Y</v>
      </c>
      <c r="AE94" s="515" t="str">
        <f t="shared" si="57"/>
        <v>Y</v>
      </c>
      <c r="AF94" s="515" t="str">
        <f t="shared" si="57"/>
        <v>Y</v>
      </c>
      <c r="AG94" s="515" t="str">
        <f t="shared" si="57"/>
        <v>Y</v>
      </c>
      <c r="AH94" s="515" t="str">
        <f t="shared" si="57"/>
        <v/>
      </c>
      <c r="AI94" s="515" t="str">
        <f t="shared" si="57"/>
        <v>Y</v>
      </c>
      <c r="AJ94" s="515" t="str">
        <f t="shared" si="57"/>
        <v>Y</v>
      </c>
      <c r="AK94" s="515" t="str">
        <f t="shared" si="57"/>
        <v>Y</v>
      </c>
      <c r="AL94" s="515" t="str">
        <f t="shared" si="57"/>
        <v>Y</v>
      </c>
      <c r="AM94" s="515" t="str">
        <f t="shared" si="57"/>
        <v>Y</v>
      </c>
      <c r="AN94" s="515" t="str">
        <f t="shared" si="57"/>
        <v/>
      </c>
      <c r="AO94" s="515" t="str">
        <f t="shared" si="57"/>
        <v/>
      </c>
      <c r="AP94" s="515" t="str">
        <f t="shared" si="57"/>
        <v/>
      </c>
      <c r="AQ94" s="515" t="str">
        <f t="shared" si="57"/>
        <v>Y</v>
      </c>
      <c r="AR94" s="515" t="str">
        <f t="shared" si="57"/>
        <v>Y</v>
      </c>
      <c r="AS94" s="515" t="str">
        <f t="shared" si="57"/>
        <v/>
      </c>
      <c r="AT94" s="515" t="str">
        <f t="shared" si="57"/>
        <v>Y</v>
      </c>
      <c r="AU94" s="515" t="str">
        <f t="shared" si="57"/>
        <v>Y</v>
      </c>
      <c r="AV94" s="522" t="str">
        <f t="shared" si="57"/>
        <v>Y</v>
      </c>
      <c r="AW94" s="540">
        <f>Substitution!U18</f>
        <v>112</v>
      </c>
      <c r="AX94" s="530"/>
      <c r="AY94" s="514">
        <f t="shared" si="39"/>
        <v>112</v>
      </c>
      <c r="AZ94" s="514">
        <f t="shared" si="58"/>
        <v>112</v>
      </c>
      <c r="BA94" s="514">
        <f t="shared" si="58"/>
        <v>112</v>
      </c>
      <c r="BB94" s="514">
        <f t="shared" si="58"/>
        <v>112</v>
      </c>
      <c r="BC94" s="514">
        <f t="shared" si="58"/>
        <v>112</v>
      </c>
      <c r="BD94" s="514">
        <f t="shared" si="58"/>
        <v>112</v>
      </c>
      <c r="BE94" s="514">
        <f t="shared" si="58"/>
        <v>112</v>
      </c>
      <c r="BF94" s="514">
        <f t="shared" si="58"/>
        <v>112</v>
      </c>
      <c r="BG94" s="514">
        <f t="shared" si="58"/>
        <v>112</v>
      </c>
      <c r="BH94" s="514">
        <f t="shared" si="58"/>
        <v>112</v>
      </c>
      <c r="BI94" s="514">
        <f t="shared" si="58"/>
        <v>112</v>
      </c>
      <c r="BJ94" s="514">
        <f t="shared" si="58"/>
        <v>112</v>
      </c>
      <c r="BK94" s="514">
        <f t="shared" si="58"/>
        <v>112</v>
      </c>
      <c r="BL94" s="514">
        <f t="shared" si="58"/>
        <v>112</v>
      </c>
      <c r="BM94" s="514">
        <f t="shared" si="58"/>
        <v>112</v>
      </c>
      <c r="BN94" s="514">
        <f t="shared" si="58"/>
        <v>112</v>
      </c>
      <c r="BO94" s="514">
        <f t="shared" si="58"/>
        <v>112</v>
      </c>
      <c r="BP94" s="514">
        <f t="shared" si="58"/>
        <v>112</v>
      </c>
      <c r="BQ94" s="514">
        <f t="shared" si="58"/>
        <v>112</v>
      </c>
      <c r="BR94" s="514">
        <f t="shared" si="58"/>
        <v>112</v>
      </c>
      <c r="BS94" s="514">
        <f t="shared" si="58"/>
        <v>112</v>
      </c>
      <c r="BT94" s="514">
        <f t="shared" si="58"/>
        <v>112</v>
      </c>
      <c r="BU94" s="514">
        <f t="shared" si="58"/>
        <v>112</v>
      </c>
      <c r="BV94" s="514">
        <f t="shared" si="58"/>
        <v>112</v>
      </c>
      <c r="BW94" s="514">
        <f t="shared" si="58"/>
        <v>112</v>
      </c>
      <c r="BX94" s="514">
        <f t="shared" si="58"/>
        <v>112</v>
      </c>
      <c r="BY94" s="514">
        <f t="shared" si="58"/>
        <v>112</v>
      </c>
      <c r="BZ94" s="514">
        <f t="shared" si="58"/>
        <v>112</v>
      </c>
      <c r="CA94" s="514">
        <f t="shared" si="58"/>
        <v>112</v>
      </c>
      <c r="CB94" s="514">
        <f t="shared" si="58"/>
        <v>112</v>
      </c>
      <c r="CC94" s="514">
        <f t="shared" si="58"/>
        <v>112</v>
      </c>
      <c r="CD94" s="514">
        <f t="shared" si="58"/>
        <v>112</v>
      </c>
      <c r="CE94" s="514">
        <f t="shared" si="58"/>
        <v>112</v>
      </c>
      <c r="CF94" s="514">
        <f t="shared" si="58"/>
        <v>112</v>
      </c>
      <c r="CG94" s="514">
        <f t="shared" si="58"/>
        <v>112</v>
      </c>
      <c r="CH94" s="514">
        <f t="shared" si="58"/>
        <v>112</v>
      </c>
      <c r="CI94" s="514">
        <f t="shared" si="58"/>
        <v>112</v>
      </c>
      <c r="CJ94" s="514">
        <f t="shared" si="58"/>
        <v>112</v>
      </c>
      <c r="CK94" s="514">
        <f t="shared" si="58"/>
        <v>112</v>
      </c>
      <c r="CL94" s="514">
        <f t="shared" si="58"/>
        <v>112</v>
      </c>
      <c r="CM94" s="514">
        <f t="shared" si="58"/>
        <v>112</v>
      </c>
      <c r="CN94" s="514">
        <f t="shared" si="58"/>
        <v>112</v>
      </c>
      <c r="CO94" s="514">
        <f t="shared" si="58"/>
        <v>112</v>
      </c>
      <c r="CP94" s="514">
        <f t="shared" si="58"/>
        <v>112</v>
      </c>
      <c r="CQ94" s="514">
        <f t="shared" si="58"/>
        <v>112</v>
      </c>
      <c r="CR94" s="514" t="str">
        <f t="shared" si="44"/>
        <v>Nizna</v>
      </c>
    </row>
    <row r="95" spans="2:96" hidden="1" x14ac:dyDescent="0.25">
      <c r="B95" s="521">
        <f t="shared" ref="B95:C95" si="63">B29</f>
        <v>17</v>
      </c>
      <c r="C95" s="515" t="str">
        <f t="shared" si="63"/>
        <v>Sanjay</v>
      </c>
      <c r="D95" s="515" t="str">
        <f t="shared" si="42"/>
        <v>Y</v>
      </c>
      <c r="E95" s="515" t="str">
        <f t="shared" si="57"/>
        <v>Y</v>
      </c>
      <c r="F95" s="515" t="str">
        <f t="shared" si="57"/>
        <v/>
      </c>
      <c r="G95" s="515" t="str">
        <f t="shared" si="57"/>
        <v/>
      </c>
      <c r="H95" s="515" t="str">
        <f t="shared" si="57"/>
        <v>Y</v>
      </c>
      <c r="I95" s="515" t="str">
        <f t="shared" si="57"/>
        <v/>
      </c>
      <c r="J95" s="515" t="str">
        <f t="shared" si="57"/>
        <v>Y</v>
      </c>
      <c r="K95" s="515" t="str">
        <f t="shared" si="57"/>
        <v/>
      </c>
      <c r="L95" s="515" t="str">
        <f t="shared" si="57"/>
        <v>Y</v>
      </c>
      <c r="M95" s="515" t="str">
        <f t="shared" si="57"/>
        <v>Y</v>
      </c>
      <c r="N95" s="515" t="str">
        <f t="shared" si="57"/>
        <v>Y</v>
      </c>
      <c r="O95" s="515" t="str">
        <f t="shared" si="57"/>
        <v/>
      </c>
      <c r="P95" s="515" t="str">
        <f t="shared" si="57"/>
        <v>Y</v>
      </c>
      <c r="Q95" s="515" t="str">
        <f t="shared" si="57"/>
        <v>Y</v>
      </c>
      <c r="R95" s="515" t="str">
        <f t="shared" si="57"/>
        <v>Y</v>
      </c>
      <c r="S95" s="515" t="str">
        <f t="shared" si="57"/>
        <v>Y</v>
      </c>
      <c r="T95" s="515" t="str">
        <f t="shared" si="57"/>
        <v/>
      </c>
      <c r="U95" s="515" t="str">
        <f t="shared" si="57"/>
        <v>Y</v>
      </c>
      <c r="V95" s="515" t="str">
        <f t="shared" si="57"/>
        <v>Y</v>
      </c>
      <c r="W95" s="515" t="str">
        <f t="shared" si="57"/>
        <v>Y</v>
      </c>
      <c r="X95" s="515" t="str">
        <f t="shared" si="57"/>
        <v/>
      </c>
      <c r="Y95" s="515" t="str">
        <f t="shared" si="57"/>
        <v>Y</v>
      </c>
      <c r="Z95" s="515" t="str">
        <f t="shared" si="57"/>
        <v>Y</v>
      </c>
      <c r="AA95" s="515" t="str">
        <f t="shared" si="57"/>
        <v/>
      </c>
      <c r="AB95" s="515" t="str">
        <f t="shared" si="57"/>
        <v/>
      </c>
      <c r="AC95" s="515" t="str">
        <f t="shared" si="57"/>
        <v/>
      </c>
      <c r="AD95" s="515" t="str">
        <f t="shared" si="57"/>
        <v>Y</v>
      </c>
      <c r="AE95" s="515" t="str">
        <f t="shared" si="57"/>
        <v>Y</v>
      </c>
      <c r="AF95" s="515" t="str">
        <f t="shared" si="57"/>
        <v>Y</v>
      </c>
      <c r="AG95" s="515" t="str">
        <f t="shared" si="57"/>
        <v>Y</v>
      </c>
      <c r="AH95" s="515" t="str">
        <f t="shared" si="57"/>
        <v>Y</v>
      </c>
      <c r="AI95" s="515" t="str">
        <f t="shared" si="57"/>
        <v>Y</v>
      </c>
      <c r="AJ95" s="515" t="str">
        <f t="shared" si="57"/>
        <v/>
      </c>
      <c r="AK95" s="515" t="str">
        <f t="shared" si="57"/>
        <v/>
      </c>
      <c r="AL95" s="515" t="str">
        <f t="shared" si="57"/>
        <v>Y</v>
      </c>
      <c r="AM95" s="515" t="str">
        <f t="shared" si="57"/>
        <v>Y</v>
      </c>
      <c r="AN95" s="515" t="str">
        <f t="shared" si="57"/>
        <v>Y</v>
      </c>
      <c r="AO95" s="515" t="str">
        <f t="shared" si="57"/>
        <v/>
      </c>
      <c r="AP95" s="515" t="str">
        <f t="shared" si="57"/>
        <v>Y</v>
      </c>
      <c r="AQ95" s="515" t="str">
        <f t="shared" si="57"/>
        <v/>
      </c>
      <c r="AR95" s="515" t="str">
        <f t="shared" si="57"/>
        <v>Y</v>
      </c>
      <c r="AS95" s="515" t="str">
        <f t="shared" si="57"/>
        <v>Y</v>
      </c>
      <c r="AT95" s="515" t="str">
        <f t="shared" si="57"/>
        <v/>
      </c>
      <c r="AU95" s="515" t="str">
        <f t="shared" si="57"/>
        <v/>
      </c>
      <c r="AV95" s="522" t="str">
        <f t="shared" si="57"/>
        <v>Y</v>
      </c>
      <c r="AW95" s="540">
        <f>Substitution!U19</f>
        <v>17</v>
      </c>
      <c r="AX95" s="530"/>
      <c r="AY95" s="514">
        <f t="shared" si="39"/>
        <v>17</v>
      </c>
      <c r="AZ95" s="514">
        <f t="shared" si="58"/>
        <v>17</v>
      </c>
      <c r="BA95" s="514">
        <f t="shared" si="58"/>
        <v>17</v>
      </c>
      <c r="BB95" s="514">
        <f t="shared" si="58"/>
        <v>17</v>
      </c>
      <c r="BC95" s="514">
        <f t="shared" si="58"/>
        <v>17</v>
      </c>
      <c r="BD95" s="514">
        <f t="shared" si="58"/>
        <v>17</v>
      </c>
      <c r="BE95" s="514">
        <f t="shared" si="58"/>
        <v>17</v>
      </c>
      <c r="BF95" s="514">
        <f t="shared" si="58"/>
        <v>17</v>
      </c>
      <c r="BG95" s="514">
        <f t="shared" si="58"/>
        <v>17</v>
      </c>
      <c r="BH95" s="514">
        <f t="shared" si="58"/>
        <v>17</v>
      </c>
      <c r="BI95" s="514">
        <f t="shared" si="58"/>
        <v>17</v>
      </c>
      <c r="BJ95" s="514">
        <f t="shared" si="58"/>
        <v>17</v>
      </c>
      <c r="BK95" s="514">
        <f t="shared" si="58"/>
        <v>17</v>
      </c>
      <c r="BL95" s="514">
        <f t="shared" si="58"/>
        <v>17</v>
      </c>
      <c r="BM95" s="514">
        <f t="shared" si="58"/>
        <v>17</v>
      </c>
      <c r="BN95" s="514">
        <f t="shared" si="58"/>
        <v>17</v>
      </c>
      <c r="BO95" s="514">
        <f t="shared" si="58"/>
        <v>17</v>
      </c>
      <c r="BP95" s="514">
        <f t="shared" si="58"/>
        <v>17</v>
      </c>
      <c r="BQ95" s="514">
        <f t="shared" si="58"/>
        <v>17</v>
      </c>
      <c r="BR95" s="514">
        <f t="shared" si="58"/>
        <v>17</v>
      </c>
      <c r="BS95" s="514">
        <f t="shared" si="58"/>
        <v>17</v>
      </c>
      <c r="BT95" s="514">
        <f t="shared" si="58"/>
        <v>17</v>
      </c>
      <c r="BU95" s="514">
        <f t="shared" si="58"/>
        <v>17</v>
      </c>
      <c r="BV95" s="514">
        <f t="shared" si="58"/>
        <v>17</v>
      </c>
      <c r="BW95" s="514">
        <f t="shared" si="58"/>
        <v>17</v>
      </c>
      <c r="BX95" s="514">
        <f t="shared" si="58"/>
        <v>17</v>
      </c>
      <c r="BY95" s="514">
        <f t="shared" si="58"/>
        <v>17</v>
      </c>
      <c r="BZ95" s="514">
        <f t="shared" si="58"/>
        <v>17</v>
      </c>
      <c r="CA95" s="514">
        <f t="shared" si="58"/>
        <v>17</v>
      </c>
      <c r="CB95" s="514">
        <f t="shared" si="58"/>
        <v>17</v>
      </c>
      <c r="CC95" s="514">
        <f t="shared" si="58"/>
        <v>17</v>
      </c>
      <c r="CD95" s="514">
        <f t="shared" si="58"/>
        <v>17</v>
      </c>
      <c r="CE95" s="514">
        <f t="shared" si="58"/>
        <v>17</v>
      </c>
      <c r="CF95" s="514">
        <f t="shared" si="58"/>
        <v>17</v>
      </c>
      <c r="CG95" s="514">
        <f t="shared" si="58"/>
        <v>17</v>
      </c>
      <c r="CH95" s="514">
        <f t="shared" si="58"/>
        <v>17</v>
      </c>
      <c r="CI95" s="514">
        <f t="shared" si="58"/>
        <v>17</v>
      </c>
      <c r="CJ95" s="514">
        <f t="shared" si="58"/>
        <v>17</v>
      </c>
      <c r="CK95" s="514">
        <f t="shared" si="58"/>
        <v>17</v>
      </c>
      <c r="CL95" s="514">
        <f t="shared" si="58"/>
        <v>17</v>
      </c>
      <c r="CM95" s="514">
        <f t="shared" si="58"/>
        <v>17</v>
      </c>
      <c r="CN95" s="514">
        <f t="shared" si="58"/>
        <v>17</v>
      </c>
      <c r="CO95" s="514">
        <f t="shared" si="58"/>
        <v>17</v>
      </c>
      <c r="CP95" s="514">
        <f t="shared" si="58"/>
        <v>17</v>
      </c>
      <c r="CQ95" s="514">
        <f t="shared" si="58"/>
        <v>17</v>
      </c>
      <c r="CR95" s="514" t="str">
        <f t="shared" si="44"/>
        <v>Sanjay</v>
      </c>
    </row>
    <row r="96" spans="2:96" hidden="1" x14ac:dyDescent="0.25">
      <c r="B96" s="521">
        <f t="shared" ref="B96:C96" si="64">B30</f>
        <v>18</v>
      </c>
      <c r="C96" s="515" t="str">
        <f t="shared" si="64"/>
        <v>Sindhu</v>
      </c>
      <c r="D96" s="515" t="str">
        <f t="shared" si="42"/>
        <v/>
      </c>
      <c r="E96" s="515" t="str">
        <f t="shared" si="57"/>
        <v/>
      </c>
      <c r="F96" s="515" t="str">
        <f t="shared" si="57"/>
        <v/>
      </c>
      <c r="G96" s="515" t="str">
        <f t="shared" si="57"/>
        <v>Y</v>
      </c>
      <c r="H96" s="515" t="str">
        <f t="shared" si="57"/>
        <v>Y</v>
      </c>
      <c r="I96" s="515" t="str">
        <f t="shared" si="57"/>
        <v/>
      </c>
      <c r="J96" s="515" t="str">
        <f t="shared" si="57"/>
        <v>Y</v>
      </c>
      <c r="K96" s="515" t="str">
        <f t="shared" si="57"/>
        <v>Y</v>
      </c>
      <c r="L96" s="515" t="str">
        <f t="shared" si="57"/>
        <v>Y</v>
      </c>
      <c r="M96" s="515" t="str">
        <f t="shared" si="57"/>
        <v/>
      </c>
      <c r="N96" s="515" t="str">
        <f t="shared" si="57"/>
        <v>Y</v>
      </c>
      <c r="O96" s="515" t="str">
        <f t="shared" si="57"/>
        <v/>
      </c>
      <c r="P96" s="515" t="str">
        <f t="shared" si="57"/>
        <v/>
      </c>
      <c r="Q96" s="515" t="str">
        <f t="shared" si="57"/>
        <v>Y</v>
      </c>
      <c r="R96" s="515" t="str">
        <f t="shared" si="57"/>
        <v>Y</v>
      </c>
      <c r="S96" s="515" t="str">
        <f t="shared" si="57"/>
        <v>Y</v>
      </c>
      <c r="T96" s="515" t="str">
        <f t="shared" si="57"/>
        <v>Y</v>
      </c>
      <c r="U96" s="515" t="str">
        <f t="shared" si="57"/>
        <v>Y</v>
      </c>
      <c r="V96" s="515" t="str">
        <f t="shared" si="57"/>
        <v>Y</v>
      </c>
      <c r="W96" s="515" t="str">
        <f t="shared" si="57"/>
        <v>Y</v>
      </c>
      <c r="X96" s="515" t="str">
        <f t="shared" si="57"/>
        <v/>
      </c>
      <c r="Y96" s="515" t="str">
        <f t="shared" si="57"/>
        <v/>
      </c>
      <c r="Z96" s="515" t="str">
        <f t="shared" si="57"/>
        <v>Y</v>
      </c>
      <c r="AA96" s="515" t="str">
        <f t="shared" si="57"/>
        <v>Y</v>
      </c>
      <c r="AB96" s="515" t="str">
        <f t="shared" si="57"/>
        <v>Y</v>
      </c>
      <c r="AC96" s="515" t="str">
        <f t="shared" si="57"/>
        <v/>
      </c>
      <c r="AD96" s="515" t="str">
        <f t="shared" si="57"/>
        <v>Y</v>
      </c>
      <c r="AE96" s="515" t="str">
        <f t="shared" si="57"/>
        <v/>
      </c>
      <c r="AF96" s="515" t="str">
        <f t="shared" si="57"/>
        <v>Y</v>
      </c>
      <c r="AG96" s="515" t="str">
        <f t="shared" si="57"/>
        <v/>
      </c>
      <c r="AH96" s="515" t="str">
        <f t="shared" si="57"/>
        <v/>
      </c>
      <c r="AI96" s="515" t="str">
        <f t="shared" si="57"/>
        <v>Y</v>
      </c>
      <c r="AJ96" s="515" t="str">
        <f t="shared" si="57"/>
        <v/>
      </c>
      <c r="AK96" s="515" t="str">
        <f t="shared" ref="E96:AV101" si="65">IF(AK30="","Y","")</f>
        <v/>
      </c>
      <c r="AL96" s="515" t="str">
        <f t="shared" si="65"/>
        <v>Y</v>
      </c>
      <c r="AM96" s="515" t="str">
        <f t="shared" si="65"/>
        <v>Y</v>
      </c>
      <c r="AN96" s="515" t="str">
        <f t="shared" si="65"/>
        <v/>
      </c>
      <c r="AO96" s="515" t="str">
        <f t="shared" si="65"/>
        <v/>
      </c>
      <c r="AP96" s="515" t="str">
        <f t="shared" si="65"/>
        <v>Y</v>
      </c>
      <c r="AQ96" s="515" t="str">
        <f t="shared" si="65"/>
        <v>Y</v>
      </c>
      <c r="AR96" s="515" t="str">
        <f t="shared" si="65"/>
        <v>Y</v>
      </c>
      <c r="AS96" s="515" t="str">
        <f t="shared" si="65"/>
        <v>Y</v>
      </c>
      <c r="AT96" s="515" t="str">
        <f t="shared" si="65"/>
        <v>Y</v>
      </c>
      <c r="AU96" s="515" t="str">
        <f t="shared" si="65"/>
        <v/>
      </c>
      <c r="AV96" s="522" t="str">
        <f t="shared" si="65"/>
        <v>Y</v>
      </c>
      <c r="AW96" s="540">
        <f>Substitution!U20</f>
        <v>14</v>
      </c>
      <c r="AX96" s="530"/>
      <c r="AY96" s="514">
        <f t="shared" si="39"/>
        <v>14</v>
      </c>
      <c r="AZ96" s="514">
        <f t="shared" si="58"/>
        <v>14</v>
      </c>
      <c r="BA96" s="514">
        <f t="shared" si="58"/>
        <v>14</v>
      </c>
      <c r="BB96" s="514">
        <f t="shared" si="58"/>
        <v>14</v>
      </c>
      <c r="BC96" s="514">
        <f t="shared" si="58"/>
        <v>14</v>
      </c>
      <c r="BD96" s="514">
        <f t="shared" si="58"/>
        <v>14</v>
      </c>
      <c r="BE96" s="514">
        <f t="shared" si="58"/>
        <v>14</v>
      </c>
      <c r="BF96" s="514">
        <f t="shared" si="58"/>
        <v>14</v>
      </c>
      <c r="BG96" s="514">
        <f t="shared" si="58"/>
        <v>14</v>
      </c>
      <c r="BH96" s="514">
        <f t="shared" si="58"/>
        <v>14</v>
      </c>
      <c r="BI96" s="514">
        <f t="shared" si="58"/>
        <v>14</v>
      </c>
      <c r="BJ96" s="514">
        <f t="shared" si="58"/>
        <v>14</v>
      </c>
      <c r="BK96" s="514">
        <f t="shared" si="58"/>
        <v>14</v>
      </c>
      <c r="BL96" s="514">
        <f t="shared" si="58"/>
        <v>14</v>
      </c>
      <c r="BM96" s="514">
        <f t="shared" si="58"/>
        <v>14</v>
      </c>
      <c r="BN96" s="514">
        <f t="shared" si="58"/>
        <v>14</v>
      </c>
      <c r="BO96" s="514">
        <f t="shared" si="58"/>
        <v>14</v>
      </c>
      <c r="BP96" s="514">
        <f t="shared" si="58"/>
        <v>14</v>
      </c>
      <c r="BQ96" s="514">
        <f t="shared" si="58"/>
        <v>14</v>
      </c>
      <c r="BR96" s="514">
        <f t="shared" si="58"/>
        <v>14</v>
      </c>
      <c r="BS96" s="514">
        <f t="shared" si="58"/>
        <v>14</v>
      </c>
      <c r="BT96" s="514">
        <f t="shared" si="58"/>
        <v>14</v>
      </c>
      <c r="BU96" s="514">
        <f t="shared" si="58"/>
        <v>14</v>
      </c>
      <c r="BV96" s="514">
        <f t="shared" si="58"/>
        <v>14</v>
      </c>
      <c r="BW96" s="514">
        <f t="shared" si="58"/>
        <v>14</v>
      </c>
      <c r="BX96" s="514">
        <f t="shared" si="58"/>
        <v>14</v>
      </c>
      <c r="BY96" s="514">
        <f t="shared" si="58"/>
        <v>14</v>
      </c>
      <c r="BZ96" s="514">
        <f t="shared" si="58"/>
        <v>14</v>
      </c>
      <c r="CA96" s="514">
        <f t="shared" si="58"/>
        <v>14</v>
      </c>
      <c r="CB96" s="514">
        <f t="shared" si="58"/>
        <v>14</v>
      </c>
      <c r="CC96" s="514">
        <f t="shared" si="58"/>
        <v>14</v>
      </c>
      <c r="CD96" s="514">
        <f t="shared" si="58"/>
        <v>14</v>
      </c>
      <c r="CE96" s="514">
        <f t="shared" si="58"/>
        <v>14</v>
      </c>
      <c r="CF96" s="514">
        <f t="shared" ref="AZ96:CQ101" si="66">CE96</f>
        <v>14</v>
      </c>
      <c r="CG96" s="514">
        <f t="shared" si="66"/>
        <v>14</v>
      </c>
      <c r="CH96" s="514">
        <f t="shared" si="66"/>
        <v>14</v>
      </c>
      <c r="CI96" s="514">
        <f t="shared" si="66"/>
        <v>14</v>
      </c>
      <c r="CJ96" s="514">
        <f t="shared" si="66"/>
        <v>14</v>
      </c>
      <c r="CK96" s="514">
        <f t="shared" si="66"/>
        <v>14</v>
      </c>
      <c r="CL96" s="514">
        <f t="shared" si="66"/>
        <v>14</v>
      </c>
      <c r="CM96" s="514">
        <f t="shared" si="66"/>
        <v>14</v>
      </c>
      <c r="CN96" s="514">
        <f t="shared" si="66"/>
        <v>14</v>
      </c>
      <c r="CO96" s="514">
        <f t="shared" si="66"/>
        <v>14</v>
      </c>
      <c r="CP96" s="514">
        <f t="shared" si="66"/>
        <v>14</v>
      </c>
      <c r="CQ96" s="514">
        <f t="shared" si="66"/>
        <v>14</v>
      </c>
      <c r="CR96" s="514" t="str">
        <f t="shared" si="44"/>
        <v>Sindhu</v>
      </c>
    </row>
    <row r="97" spans="2:96" hidden="1" x14ac:dyDescent="0.25">
      <c r="B97" s="521">
        <f t="shared" ref="B97:C97" si="67">B31</f>
        <v>19</v>
      </c>
      <c r="C97" s="515" t="str">
        <f t="shared" si="67"/>
        <v>Ahmed</v>
      </c>
      <c r="D97" s="515" t="str">
        <f t="shared" si="42"/>
        <v/>
      </c>
      <c r="E97" s="515" t="str">
        <f t="shared" si="65"/>
        <v>Y</v>
      </c>
      <c r="F97" s="515" t="str">
        <f t="shared" si="65"/>
        <v>Y</v>
      </c>
      <c r="G97" s="515" t="str">
        <f t="shared" si="65"/>
        <v/>
      </c>
      <c r="H97" s="515" t="str">
        <f t="shared" si="65"/>
        <v>Y</v>
      </c>
      <c r="I97" s="515" t="str">
        <f t="shared" si="65"/>
        <v/>
      </c>
      <c r="J97" s="515" t="str">
        <f t="shared" si="65"/>
        <v>Y</v>
      </c>
      <c r="K97" s="515" t="str">
        <f t="shared" si="65"/>
        <v/>
      </c>
      <c r="L97" s="515" t="str">
        <f t="shared" si="65"/>
        <v>Y</v>
      </c>
      <c r="M97" s="515" t="str">
        <f t="shared" si="65"/>
        <v>Y</v>
      </c>
      <c r="N97" s="515" t="str">
        <f t="shared" si="65"/>
        <v/>
      </c>
      <c r="O97" s="515" t="str">
        <f t="shared" si="65"/>
        <v>Y</v>
      </c>
      <c r="P97" s="515" t="str">
        <f t="shared" si="65"/>
        <v/>
      </c>
      <c r="Q97" s="515" t="str">
        <f t="shared" si="65"/>
        <v>Y</v>
      </c>
      <c r="R97" s="515" t="str">
        <f t="shared" si="65"/>
        <v/>
      </c>
      <c r="S97" s="515" t="str">
        <f t="shared" si="65"/>
        <v/>
      </c>
      <c r="T97" s="515" t="str">
        <f t="shared" si="65"/>
        <v>Y</v>
      </c>
      <c r="U97" s="515" t="str">
        <f t="shared" si="65"/>
        <v>Y</v>
      </c>
      <c r="V97" s="515" t="str">
        <f t="shared" si="65"/>
        <v/>
      </c>
      <c r="W97" s="515" t="str">
        <f t="shared" si="65"/>
        <v/>
      </c>
      <c r="X97" s="515" t="str">
        <f t="shared" si="65"/>
        <v/>
      </c>
      <c r="Y97" s="515" t="str">
        <f t="shared" si="65"/>
        <v/>
      </c>
      <c r="Z97" s="515" t="str">
        <f t="shared" si="65"/>
        <v>Y</v>
      </c>
      <c r="AA97" s="515" t="str">
        <f t="shared" si="65"/>
        <v/>
      </c>
      <c r="AB97" s="515" t="str">
        <f t="shared" si="65"/>
        <v>Y</v>
      </c>
      <c r="AC97" s="515" t="str">
        <f t="shared" si="65"/>
        <v>Y</v>
      </c>
      <c r="AD97" s="515" t="str">
        <f t="shared" si="65"/>
        <v>Y</v>
      </c>
      <c r="AE97" s="515" t="str">
        <f t="shared" si="65"/>
        <v/>
      </c>
      <c r="AF97" s="515" t="str">
        <f t="shared" si="65"/>
        <v/>
      </c>
      <c r="AG97" s="515" t="str">
        <f t="shared" si="65"/>
        <v/>
      </c>
      <c r="AH97" s="515" t="str">
        <f t="shared" si="65"/>
        <v>Y</v>
      </c>
      <c r="AI97" s="515" t="str">
        <f t="shared" si="65"/>
        <v>Y</v>
      </c>
      <c r="AJ97" s="515" t="str">
        <f t="shared" si="65"/>
        <v/>
      </c>
      <c r="AK97" s="515" t="str">
        <f t="shared" si="65"/>
        <v/>
      </c>
      <c r="AL97" s="515" t="str">
        <f t="shared" si="65"/>
        <v/>
      </c>
      <c r="AM97" s="515" t="str">
        <f t="shared" si="65"/>
        <v>Y</v>
      </c>
      <c r="AN97" s="515" t="str">
        <f t="shared" si="65"/>
        <v>Y</v>
      </c>
      <c r="AO97" s="515" t="str">
        <f t="shared" si="65"/>
        <v>Y</v>
      </c>
      <c r="AP97" s="515" t="str">
        <f t="shared" si="65"/>
        <v/>
      </c>
      <c r="AQ97" s="515" t="str">
        <f t="shared" si="65"/>
        <v>Y</v>
      </c>
      <c r="AR97" s="515" t="str">
        <f t="shared" si="65"/>
        <v>Y</v>
      </c>
      <c r="AS97" s="515" t="str">
        <f t="shared" si="65"/>
        <v>Y</v>
      </c>
      <c r="AT97" s="515" t="str">
        <f t="shared" si="65"/>
        <v/>
      </c>
      <c r="AU97" s="515" t="str">
        <f t="shared" si="65"/>
        <v>Y</v>
      </c>
      <c r="AV97" s="522" t="str">
        <f t="shared" si="65"/>
        <v>Y</v>
      </c>
      <c r="AW97" s="540">
        <f>Substitution!U21</f>
        <v>20</v>
      </c>
      <c r="AX97" s="530"/>
      <c r="AY97" s="514">
        <f t="shared" si="39"/>
        <v>20</v>
      </c>
      <c r="AZ97" s="514">
        <f t="shared" si="66"/>
        <v>20</v>
      </c>
      <c r="BA97" s="514">
        <f t="shared" si="66"/>
        <v>20</v>
      </c>
      <c r="BB97" s="514">
        <f t="shared" si="66"/>
        <v>20</v>
      </c>
      <c r="BC97" s="514">
        <f t="shared" si="66"/>
        <v>20</v>
      </c>
      <c r="BD97" s="514">
        <f t="shared" si="66"/>
        <v>20</v>
      </c>
      <c r="BE97" s="514">
        <f t="shared" si="66"/>
        <v>20</v>
      </c>
      <c r="BF97" s="514">
        <f t="shared" si="66"/>
        <v>20</v>
      </c>
      <c r="BG97" s="514">
        <f t="shared" si="66"/>
        <v>20</v>
      </c>
      <c r="BH97" s="514">
        <f t="shared" si="66"/>
        <v>20</v>
      </c>
      <c r="BI97" s="514">
        <f t="shared" si="66"/>
        <v>20</v>
      </c>
      <c r="BJ97" s="514">
        <f t="shared" si="66"/>
        <v>20</v>
      </c>
      <c r="BK97" s="514">
        <f t="shared" si="66"/>
        <v>20</v>
      </c>
      <c r="BL97" s="514">
        <f t="shared" si="66"/>
        <v>20</v>
      </c>
      <c r="BM97" s="514">
        <f t="shared" si="66"/>
        <v>20</v>
      </c>
      <c r="BN97" s="514">
        <f t="shared" si="66"/>
        <v>20</v>
      </c>
      <c r="BO97" s="514">
        <f t="shared" si="66"/>
        <v>20</v>
      </c>
      <c r="BP97" s="514">
        <f t="shared" si="66"/>
        <v>20</v>
      </c>
      <c r="BQ97" s="514">
        <f t="shared" si="66"/>
        <v>20</v>
      </c>
      <c r="BR97" s="514">
        <f t="shared" si="66"/>
        <v>20</v>
      </c>
      <c r="BS97" s="514">
        <f t="shared" si="66"/>
        <v>20</v>
      </c>
      <c r="BT97" s="514">
        <f t="shared" si="66"/>
        <v>20</v>
      </c>
      <c r="BU97" s="514">
        <f t="shared" si="66"/>
        <v>20</v>
      </c>
      <c r="BV97" s="514">
        <f t="shared" si="66"/>
        <v>20</v>
      </c>
      <c r="BW97" s="514">
        <f t="shared" si="66"/>
        <v>20</v>
      </c>
      <c r="BX97" s="514">
        <f t="shared" si="66"/>
        <v>20</v>
      </c>
      <c r="BY97" s="514">
        <f t="shared" si="66"/>
        <v>20</v>
      </c>
      <c r="BZ97" s="514">
        <f t="shared" si="66"/>
        <v>20</v>
      </c>
      <c r="CA97" s="514">
        <f t="shared" si="66"/>
        <v>20</v>
      </c>
      <c r="CB97" s="514">
        <f t="shared" si="66"/>
        <v>20</v>
      </c>
      <c r="CC97" s="514">
        <f t="shared" si="66"/>
        <v>20</v>
      </c>
      <c r="CD97" s="514">
        <f t="shared" si="66"/>
        <v>20</v>
      </c>
      <c r="CE97" s="514">
        <f t="shared" si="66"/>
        <v>20</v>
      </c>
      <c r="CF97" s="514">
        <f t="shared" si="66"/>
        <v>20</v>
      </c>
      <c r="CG97" s="514">
        <f t="shared" si="66"/>
        <v>20</v>
      </c>
      <c r="CH97" s="514">
        <f t="shared" si="66"/>
        <v>20</v>
      </c>
      <c r="CI97" s="514">
        <f t="shared" si="66"/>
        <v>20</v>
      </c>
      <c r="CJ97" s="514">
        <f t="shared" si="66"/>
        <v>20</v>
      </c>
      <c r="CK97" s="514">
        <f t="shared" si="66"/>
        <v>20</v>
      </c>
      <c r="CL97" s="514">
        <f t="shared" si="66"/>
        <v>20</v>
      </c>
      <c r="CM97" s="514">
        <f t="shared" si="66"/>
        <v>20</v>
      </c>
      <c r="CN97" s="514">
        <f t="shared" si="66"/>
        <v>20</v>
      </c>
      <c r="CO97" s="514">
        <f t="shared" si="66"/>
        <v>20</v>
      </c>
      <c r="CP97" s="514">
        <f t="shared" si="66"/>
        <v>20</v>
      </c>
      <c r="CQ97" s="514">
        <f t="shared" si="66"/>
        <v>20</v>
      </c>
      <c r="CR97" s="514" t="str">
        <f t="shared" si="44"/>
        <v>Ahmed</v>
      </c>
    </row>
    <row r="98" spans="2:96" hidden="1" x14ac:dyDescent="0.25">
      <c r="B98" s="521">
        <f t="shared" ref="B98:C98" si="68">B32</f>
        <v>20</v>
      </c>
      <c r="C98" s="515" t="str">
        <f t="shared" si="68"/>
        <v>Naushadh</v>
      </c>
      <c r="D98" s="515" t="str">
        <f t="shared" si="42"/>
        <v>Y</v>
      </c>
      <c r="E98" s="515" t="str">
        <f t="shared" si="65"/>
        <v/>
      </c>
      <c r="F98" s="515" t="str">
        <f t="shared" si="65"/>
        <v>Y</v>
      </c>
      <c r="G98" s="515" t="str">
        <f t="shared" si="65"/>
        <v>Y</v>
      </c>
      <c r="H98" s="515" t="str">
        <f t="shared" si="65"/>
        <v>Y</v>
      </c>
      <c r="I98" s="515" t="str">
        <f t="shared" si="65"/>
        <v>Y</v>
      </c>
      <c r="J98" s="515" t="str">
        <f t="shared" si="65"/>
        <v>Y</v>
      </c>
      <c r="K98" s="515" t="str">
        <f t="shared" si="65"/>
        <v>Y</v>
      </c>
      <c r="L98" s="515" t="str">
        <f t="shared" si="65"/>
        <v>Y</v>
      </c>
      <c r="M98" s="515" t="str">
        <f t="shared" si="65"/>
        <v>Y</v>
      </c>
      <c r="N98" s="515" t="str">
        <f t="shared" si="65"/>
        <v>Y</v>
      </c>
      <c r="O98" s="515" t="str">
        <f t="shared" si="65"/>
        <v>Y</v>
      </c>
      <c r="P98" s="515" t="str">
        <f t="shared" si="65"/>
        <v>Y</v>
      </c>
      <c r="Q98" s="515" t="str">
        <f t="shared" si="65"/>
        <v>Y</v>
      </c>
      <c r="R98" s="515" t="str">
        <f t="shared" si="65"/>
        <v>Y</v>
      </c>
      <c r="S98" s="515" t="str">
        <f t="shared" si="65"/>
        <v/>
      </c>
      <c r="T98" s="515" t="str">
        <f t="shared" si="65"/>
        <v/>
      </c>
      <c r="U98" s="515" t="str">
        <f t="shared" si="65"/>
        <v>Y</v>
      </c>
      <c r="V98" s="515" t="str">
        <f t="shared" si="65"/>
        <v>Y</v>
      </c>
      <c r="W98" s="515" t="str">
        <f t="shared" si="65"/>
        <v>Y</v>
      </c>
      <c r="X98" s="515" t="str">
        <f t="shared" si="65"/>
        <v>Y</v>
      </c>
      <c r="Y98" s="515" t="str">
        <f t="shared" si="65"/>
        <v>Y</v>
      </c>
      <c r="Z98" s="515" t="str">
        <f t="shared" si="65"/>
        <v>Y</v>
      </c>
      <c r="AA98" s="515" t="str">
        <f t="shared" si="65"/>
        <v>Y</v>
      </c>
      <c r="AB98" s="515" t="str">
        <f t="shared" si="65"/>
        <v>Y</v>
      </c>
      <c r="AC98" s="515" t="str">
        <f t="shared" si="65"/>
        <v/>
      </c>
      <c r="AD98" s="515" t="str">
        <f t="shared" si="65"/>
        <v>Y</v>
      </c>
      <c r="AE98" s="515" t="str">
        <f t="shared" si="65"/>
        <v>Y</v>
      </c>
      <c r="AF98" s="515" t="str">
        <f t="shared" si="65"/>
        <v>Y</v>
      </c>
      <c r="AG98" s="515" t="str">
        <f t="shared" si="65"/>
        <v>Y</v>
      </c>
      <c r="AH98" s="515" t="str">
        <f t="shared" si="65"/>
        <v/>
      </c>
      <c r="AI98" s="515" t="str">
        <f t="shared" si="65"/>
        <v>Y</v>
      </c>
      <c r="AJ98" s="515" t="str">
        <f t="shared" si="65"/>
        <v/>
      </c>
      <c r="AK98" s="515" t="str">
        <f t="shared" si="65"/>
        <v>Y</v>
      </c>
      <c r="AL98" s="515" t="str">
        <f t="shared" si="65"/>
        <v>Y</v>
      </c>
      <c r="AM98" s="515" t="str">
        <f t="shared" si="65"/>
        <v>Y</v>
      </c>
      <c r="AN98" s="515" t="str">
        <f t="shared" si="65"/>
        <v>Y</v>
      </c>
      <c r="AO98" s="515" t="str">
        <f t="shared" si="65"/>
        <v>Y</v>
      </c>
      <c r="AP98" s="515" t="str">
        <f t="shared" si="65"/>
        <v>Y</v>
      </c>
      <c r="AQ98" s="515" t="str">
        <f t="shared" si="65"/>
        <v/>
      </c>
      <c r="AR98" s="515" t="str">
        <f t="shared" si="65"/>
        <v>Y</v>
      </c>
      <c r="AS98" s="515" t="str">
        <f t="shared" si="65"/>
        <v>Y</v>
      </c>
      <c r="AT98" s="515" t="str">
        <f t="shared" si="65"/>
        <v>Y</v>
      </c>
      <c r="AU98" s="515" t="str">
        <f t="shared" si="65"/>
        <v>Y</v>
      </c>
      <c r="AV98" s="522" t="str">
        <f t="shared" si="65"/>
        <v>Y</v>
      </c>
      <c r="AW98" s="540">
        <f>Substitution!U22</f>
        <v>21</v>
      </c>
      <c r="AX98" s="530"/>
      <c r="AY98" s="514">
        <f t="shared" si="39"/>
        <v>21</v>
      </c>
      <c r="AZ98" s="514">
        <f t="shared" si="66"/>
        <v>21</v>
      </c>
      <c r="BA98" s="514">
        <f t="shared" si="66"/>
        <v>21</v>
      </c>
      <c r="BB98" s="514">
        <f t="shared" si="66"/>
        <v>21</v>
      </c>
      <c r="BC98" s="514">
        <f t="shared" si="66"/>
        <v>21</v>
      </c>
      <c r="BD98" s="514">
        <f t="shared" si="66"/>
        <v>21</v>
      </c>
      <c r="BE98" s="514">
        <f t="shared" si="66"/>
        <v>21</v>
      </c>
      <c r="BF98" s="514">
        <f t="shared" si="66"/>
        <v>21</v>
      </c>
      <c r="BG98" s="514">
        <f t="shared" si="66"/>
        <v>21</v>
      </c>
      <c r="BH98" s="514">
        <f t="shared" si="66"/>
        <v>21</v>
      </c>
      <c r="BI98" s="514">
        <f t="shared" si="66"/>
        <v>21</v>
      </c>
      <c r="BJ98" s="514">
        <f t="shared" si="66"/>
        <v>21</v>
      </c>
      <c r="BK98" s="514">
        <f t="shared" si="66"/>
        <v>21</v>
      </c>
      <c r="BL98" s="514">
        <f t="shared" si="66"/>
        <v>21</v>
      </c>
      <c r="BM98" s="514">
        <f t="shared" si="66"/>
        <v>21</v>
      </c>
      <c r="BN98" s="514">
        <f t="shared" si="66"/>
        <v>21</v>
      </c>
      <c r="BO98" s="514">
        <f t="shared" si="66"/>
        <v>21</v>
      </c>
      <c r="BP98" s="514">
        <f t="shared" si="66"/>
        <v>21</v>
      </c>
      <c r="BQ98" s="514">
        <f t="shared" si="66"/>
        <v>21</v>
      </c>
      <c r="BR98" s="514">
        <f t="shared" si="66"/>
        <v>21</v>
      </c>
      <c r="BS98" s="514">
        <f t="shared" si="66"/>
        <v>21</v>
      </c>
      <c r="BT98" s="514">
        <f t="shared" si="66"/>
        <v>21</v>
      </c>
      <c r="BU98" s="514">
        <f t="shared" si="66"/>
        <v>21</v>
      </c>
      <c r="BV98" s="514">
        <f t="shared" si="66"/>
        <v>21</v>
      </c>
      <c r="BW98" s="514">
        <f t="shared" si="66"/>
        <v>21</v>
      </c>
      <c r="BX98" s="514">
        <f t="shared" si="66"/>
        <v>21</v>
      </c>
      <c r="BY98" s="514">
        <f t="shared" si="66"/>
        <v>21</v>
      </c>
      <c r="BZ98" s="514">
        <f t="shared" si="66"/>
        <v>21</v>
      </c>
      <c r="CA98" s="514">
        <f t="shared" si="66"/>
        <v>21</v>
      </c>
      <c r="CB98" s="514">
        <f t="shared" si="66"/>
        <v>21</v>
      </c>
      <c r="CC98" s="514">
        <f t="shared" si="66"/>
        <v>21</v>
      </c>
      <c r="CD98" s="514">
        <f t="shared" si="66"/>
        <v>21</v>
      </c>
      <c r="CE98" s="514">
        <f t="shared" si="66"/>
        <v>21</v>
      </c>
      <c r="CF98" s="514">
        <f t="shared" si="66"/>
        <v>21</v>
      </c>
      <c r="CG98" s="514">
        <f t="shared" si="66"/>
        <v>21</v>
      </c>
      <c r="CH98" s="514">
        <f t="shared" si="66"/>
        <v>21</v>
      </c>
      <c r="CI98" s="514">
        <f t="shared" si="66"/>
        <v>21</v>
      </c>
      <c r="CJ98" s="514">
        <f t="shared" si="66"/>
        <v>21</v>
      </c>
      <c r="CK98" s="514">
        <f t="shared" si="66"/>
        <v>21</v>
      </c>
      <c r="CL98" s="514">
        <f t="shared" si="66"/>
        <v>21</v>
      </c>
      <c r="CM98" s="514">
        <f t="shared" si="66"/>
        <v>21</v>
      </c>
      <c r="CN98" s="514">
        <f t="shared" si="66"/>
        <v>21</v>
      </c>
      <c r="CO98" s="514">
        <f t="shared" si="66"/>
        <v>21</v>
      </c>
      <c r="CP98" s="514">
        <f t="shared" si="66"/>
        <v>21</v>
      </c>
      <c r="CQ98" s="514">
        <f t="shared" si="66"/>
        <v>21</v>
      </c>
      <c r="CR98" s="514" t="str">
        <f t="shared" si="44"/>
        <v>Naushadh</v>
      </c>
    </row>
    <row r="99" spans="2:96" hidden="1" x14ac:dyDescent="0.25">
      <c r="B99" s="521">
        <f t="shared" ref="B99:C99" si="69">B33</f>
        <v>21</v>
      </c>
      <c r="C99" s="515" t="str">
        <f t="shared" si="69"/>
        <v>Muna</v>
      </c>
      <c r="D99" s="515" t="str">
        <f t="shared" si="42"/>
        <v>Y</v>
      </c>
      <c r="E99" s="515" t="str">
        <f t="shared" si="65"/>
        <v/>
      </c>
      <c r="F99" s="515" t="str">
        <f t="shared" si="65"/>
        <v>Y</v>
      </c>
      <c r="G99" s="515" t="str">
        <f t="shared" si="65"/>
        <v>Y</v>
      </c>
      <c r="H99" s="515" t="str">
        <f t="shared" si="65"/>
        <v/>
      </c>
      <c r="I99" s="515" t="str">
        <f t="shared" si="65"/>
        <v>Y</v>
      </c>
      <c r="J99" s="515" t="str">
        <f t="shared" si="65"/>
        <v>Y</v>
      </c>
      <c r="K99" s="515" t="str">
        <f t="shared" si="65"/>
        <v/>
      </c>
      <c r="L99" s="515" t="str">
        <f t="shared" si="65"/>
        <v>Y</v>
      </c>
      <c r="M99" s="515" t="str">
        <f t="shared" si="65"/>
        <v>Y</v>
      </c>
      <c r="N99" s="515" t="str">
        <f t="shared" si="65"/>
        <v/>
      </c>
      <c r="O99" s="515" t="str">
        <f t="shared" si="65"/>
        <v>Y</v>
      </c>
      <c r="P99" s="515" t="str">
        <f t="shared" si="65"/>
        <v/>
      </c>
      <c r="Q99" s="515" t="str">
        <f t="shared" si="65"/>
        <v>Y</v>
      </c>
      <c r="R99" s="515" t="str">
        <f t="shared" si="65"/>
        <v/>
      </c>
      <c r="S99" s="515" t="str">
        <f t="shared" si="65"/>
        <v/>
      </c>
      <c r="T99" s="515" t="str">
        <f t="shared" si="65"/>
        <v/>
      </c>
      <c r="U99" s="515" t="str">
        <f t="shared" si="65"/>
        <v>Y</v>
      </c>
      <c r="V99" s="515" t="str">
        <f t="shared" si="65"/>
        <v>Y</v>
      </c>
      <c r="W99" s="515" t="str">
        <f t="shared" si="65"/>
        <v>Y</v>
      </c>
      <c r="X99" s="515" t="str">
        <f t="shared" si="65"/>
        <v>Y</v>
      </c>
      <c r="Y99" s="515" t="str">
        <f t="shared" si="65"/>
        <v/>
      </c>
      <c r="Z99" s="515" t="str">
        <f t="shared" si="65"/>
        <v>Y</v>
      </c>
      <c r="AA99" s="515" t="str">
        <f t="shared" si="65"/>
        <v/>
      </c>
      <c r="AB99" s="515" t="str">
        <f t="shared" si="65"/>
        <v/>
      </c>
      <c r="AC99" s="515" t="str">
        <f t="shared" si="65"/>
        <v/>
      </c>
      <c r="AD99" s="515" t="str">
        <f t="shared" si="65"/>
        <v>Y</v>
      </c>
      <c r="AE99" s="515" t="str">
        <f t="shared" si="65"/>
        <v>Y</v>
      </c>
      <c r="AF99" s="515" t="str">
        <f t="shared" si="65"/>
        <v/>
      </c>
      <c r="AG99" s="515" t="str">
        <f t="shared" si="65"/>
        <v>Y</v>
      </c>
      <c r="AH99" s="515" t="str">
        <f t="shared" si="65"/>
        <v/>
      </c>
      <c r="AI99" s="515" t="str">
        <f t="shared" si="65"/>
        <v>Y</v>
      </c>
      <c r="AJ99" s="515" t="str">
        <f t="shared" si="65"/>
        <v/>
      </c>
      <c r="AK99" s="515" t="str">
        <f t="shared" si="65"/>
        <v/>
      </c>
      <c r="AL99" s="515" t="str">
        <f t="shared" si="65"/>
        <v>Y</v>
      </c>
      <c r="AM99" s="515" t="str">
        <f t="shared" si="65"/>
        <v>Y</v>
      </c>
      <c r="AN99" s="515" t="str">
        <f t="shared" si="65"/>
        <v>Y</v>
      </c>
      <c r="AO99" s="515" t="str">
        <f t="shared" si="65"/>
        <v>Y</v>
      </c>
      <c r="AP99" s="515" t="str">
        <f t="shared" si="65"/>
        <v>Y</v>
      </c>
      <c r="AQ99" s="515" t="str">
        <f t="shared" si="65"/>
        <v/>
      </c>
      <c r="AR99" s="515" t="str">
        <f t="shared" si="65"/>
        <v>Y</v>
      </c>
      <c r="AS99" s="515" t="str">
        <f t="shared" si="65"/>
        <v/>
      </c>
      <c r="AT99" s="515" t="str">
        <f t="shared" si="65"/>
        <v>Y</v>
      </c>
      <c r="AU99" s="515" t="str">
        <f t="shared" si="65"/>
        <v>Y</v>
      </c>
      <c r="AV99" s="522" t="str">
        <f t="shared" si="65"/>
        <v>Y</v>
      </c>
      <c r="AW99" s="540">
        <f>Substitution!U23</f>
        <v>111</v>
      </c>
      <c r="AX99" s="530"/>
      <c r="AY99" s="514">
        <f t="shared" si="39"/>
        <v>111</v>
      </c>
      <c r="AZ99" s="514">
        <f t="shared" si="66"/>
        <v>111</v>
      </c>
      <c r="BA99" s="514">
        <f t="shared" si="66"/>
        <v>111</v>
      </c>
      <c r="BB99" s="514">
        <f t="shared" si="66"/>
        <v>111</v>
      </c>
      <c r="BC99" s="514">
        <f t="shared" si="66"/>
        <v>111</v>
      </c>
      <c r="BD99" s="514">
        <f t="shared" si="66"/>
        <v>111</v>
      </c>
      <c r="BE99" s="514">
        <f t="shared" si="66"/>
        <v>111</v>
      </c>
      <c r="BF99" s="514">
        <f t="shared" si="66"/>
        <v>111</v>
      </c>
      <c r="BG99" s="514">
        <f t="shared" si="66"/>
        <v>111</v>
      </c>
      <c r="BH99" s="514">
        <f t="shared" si="66"/>
        <v>111</v>
      </c>
      <c r="BI99" s="514">
        <f t="shared" si="66"/>
        <v>111</v>
      </c>
      <c r="BJ99" s="514">
        <f t="shared" si="66"/>
        <v>111</v>
      </c>
      <c r="BK99" s="514">
        <f t="shared" si="66"/>
        <v>111</v>
      </c>
      <c r="BL99" s="514">
        <f t="shared" si="66"/>
        <v>111</v>
      </c>
      <c r="BM99" s="514">
        <f t="shared" si="66"/>
        <v>111</v>
      </c>
      <c r="BN99" s="514">
        <f t="shared" si="66"/>
        <v>111</v>
      </c>
      <c r="BO99" s="514">
        <f t="shared" si="66"/>
        <v>111</v>
      </c>
      <c r="BP99" s="514">
        <f t="shared" si="66"/>
        <v>111</v>
      </c>
      <c r="BQ99" s="514">
        <f t="shared" si="66"/>
        <v>111</v>
      </c>
      <c r="BR99" s="514">
        <f t="shared" si="66"/>
        <v>111</v>
      </c>
      <c r="BS99" s="514">
        <f t="shared" si="66"/>
        <v>111</v>
      </c>
      <c r="BT99" s="514">
        <f t="shared" si="66"/>
        <v>111</v>
      </c>
      <c r="BU99" s="514">
        <f t="shared" si="66"/>
        <v>111</v>
      </c>
      <c r="BV99" s="514">
        <f t="shared" si="66"/>
        <v>111</v>
      </c>
      <c r="BW99" s="514">
        <f t="shared" si="66"/>
        <v>111</v>
      </c>
      <c r="BX99" s="514">
        <f t="shared" si="66"/>
        <v>111</v>
      </c>
      <c r="BY99" s="514">
        <f t="shared" si="66"/>
        <v>111</v>
      </c>
      <c r="BZ99" s="514">
        <f t="shared" si="66"/>
        <v>111</v>
      </c>
      <c r="CA99" s="514">
        <f t="shared" si="66"/>
        <v>111</v>
      </c>
      <c r="CB99" s="514">
        <f t="shared" si="66"/>
        <v>111</v>
      </c>
      <c r="CC99" s="514">
        <f t="shared" si="66"/>
        <v>111</v>
      </c>
      <c r="CD99" s="514">
        <f t="shared" si="66"/>
        <v>111</v>
      </c>
      <c r="CE99" s="514">
        <f t="shared" si="66"/>
        <v>111</v>
      </c>
      <c r="CF99" s="514">
        <f t="shared" si="66"/>
        <v>111</v>
      </c>
      <c r="CG99" s="514">
        <f t="shared" si="66"/>
        <v>111</v>
      </c>
      <c r="CH99" s="514">
        <f t="shared" si="66"/>
        <v>111</v>
      </c>
      <c r="CI99" s="514">
        <f t="shared" si="66"/>
        <v>111</v>
      </c>
      <c r="CJ99" s="514">
        <f t="shared" si="66"/>
        <v>111</v>
      </c>
      <c r="CK99" s="514">
        <f t="shared" si="66"/>
        <v>111</v>
      </c>
      <c r="CL99" s="514">
        <f t="shared" si="66"/>
        <v>111</v>
      </c>
      <c r="CM99" s="514">
        <f t="shared" si="66"/>
        <v>111</v>
      </c>
      <c r="CN99" s="514">
        <f t="shared" si="66"/>
        <v>111</v>
      </c>
      <c r="CO99" s="514">
        <f t="shared" si="66"/>
        <v>111</v>
      </c>
      <c r="CP99" s="514">
        <f t="shared" si="66"/>
        <v>111</v>
      </c>
      <c r="CQ99" s="514">
        <f t="shared" si="66"/>
        <v>111</v>
      </c>
      <c r="CR99" s="514" t="str">
        <f t="shared" si="44"/>
        <v>Muna</v>
      </c>
    </row>
    <row r="100" spans="2:96" hidden="1" x14ac:dyDescent="0.25">
      <c r="B100" s="521">
        <f t="shared" ref="B100:C100" si="70">B34</f>
        <v>22</v>
      </c>
      <c r="C100" s="515" t="str">
        <f t="shared" si="70"/>
        <v>Sukesh</v>
      </c>
      <c r="D100" s="515" t="str">
        <f t="shared" si="42"/>
        <v/>
      </c>
      <c r="E100" s="515" t="str">
        <f t="shared" si="65"/>
        <v/>
      </c>
      <c r="F100" s="515" t="str">
        <f t="shared" si="65"/>
        <v/>
      </c>
      <c r="G100" s="515" t="str">
        <f t="shared" si="65"/>
        <v/>
      </c>
      <c r="H100" s="515" t="str">
        <f t="shared" si="65"/>
        <v>Y</v>
      </c>
      <c r="I100" s="515" t="str">
        <f t="shared" si="65"/>
        <v>Y</v>
      </c>
      <c r="J100" s="515" t="str">
        <f t="shared" si="65"/>
        <v/>
      </c>
      <c r="K100" s="515" t="str">
        <f t="shared" si="65"/>
        <v>Y</v>
      </c>
      <c r="L100" s="515" t="str">
        <f t="shared" si="65"/>
        <v>Y</v>
      </c>
      <c r="M100" s="515" t="str">
        <f t="shared" si="65"/>
        <v/>
      </c>
      <c r="N100" s="515" t="str">
        <f t="shared" si="65"/>
        <v/>
      </c>
      <c r="O100" s="515" t="str">
        <f t="shared" si="65"/>
        <v/>
      </c>
      <c r="P100" s="515" t="str">
        <f t="shared" si="65"/>
        <v/>
      </c>
      <c r="Q100" s="515" t="str">
        <f t="shared" si="65"/>
        <v>Y</v>
      </c>
      <c r="R100" s="515" t="str">
        <f t="shared" si="65"/>
        <v>Y</v>
      </c>
      <c r="S100" s="515" t="str">
        <f t="shared" si="65"/>
        <v>Y</v>
      </c>
      <c r="T100" s="515" t="str">
        <f t="shared" si="65"/>
        <v>Y</v>
      </c>
      <c r="U100" s="515" t="str">
        <f t="shared" si="65"/>
        <v>Y</v>
      </c>
      <c r="V100" s="515" t="str">
        <f t="shared" si="65"/>
        <v/>
      </c>
      <c r="W100" s="515" t="str">
        <f t="shared" si="65"/>
        <v/>
      </c>
      <c r="X100" s="515" t="str">
        <f t="shared" si="65"/>
        <v/>
      </c>
      <c r="Y100" s="515" t="str">
        <f t="shared" si="65"/>
        <v>Y</v>
      </c>
      <c r="Z100" s="515" t="str">
        <f t="shared" si="65"/>
        <v>Y</v>
      </c>
      <c r="AA100" s="515" t="str">
        <f t="shared" si="65"/>
        <v/>
      </c>
      <c r="AB100" s="515" t="str">
        <f t="shared" si="65"/>
        <v>Y</v>
      </c>
      <c r="AC100" s="515" t="str">
        <f t="shared" si="65"/>
        <v>Y</v>
      </c>
      <c r="AD100" s="515" t="str">
        <f t="shared" si="65"/>
        <v>Y</v>
      </c>
      <c r="AE100" s="515" t="str">
        <f t="shared" si="65"/>
        <v/>
      </c>
      <c r="AF100" s="515" t="str">
        <f t="shared" si="65"/>
        <v/>
      </c>
      <c r="AG100" s="515" t="str">
        <f t="shared" si="65"/>
        <v/>
      </c>
      <c r="AH100" s="515" t="str">
        <f t="shared" si="65"/>
        <v>Y</v>
      </c>
      <c r="AI100" s="515" t="str">
        <f t="shared" si="65"/>
        <v>Y</v>
      </c>
      <c r="AJ100" s="515" t="str">
        <f t="shared" si="65"/>
        <v>Y</v>
      </c>
      <c r="AK100" s="515" t="str">
        <f t="shared" si="65"/>
        <v>Y</v>
      </c>
      <c r="AL100" s="515" t="str">
        <f t="shared" si="65"/>
        <v/>
      </c>
      <c r="AM100" s="515" t="str">
        <f t="shared" si="65"/>
        <v>Y</v>
      </c>
      <c r="AN100" s="515" t="str">
        <f t="shared" si="65"/>
        <v/>
      </c>
      <c r="AO100" s="515" t="str">
        <f t="shared" si="65"/>
        <v/>
      </c>
      <c r="AP100" s="515" t="str">
        <f t="shared" si="65"/>
        <v>Y</v>
      </c>
      <c r="AQ100" s="515" t="str">
        <f t="shared" si="65"/>
        <v>Y</v>
      </c>
      <c r="AR100" s="515" t="str">
        <f t="shared" si="65"/>
        <v>Y</v>
      </c>
      <c r="AS100" s="515" t="str">
        <f t="shared" si="65"/>
        <v/>
      </c>
      <c r="AT100" s="515" t="str">
        <f t="shared" si="65"/>
        <v>Y</v>
      </c>
      <c r="AU100" s="515" t="str">
        <f t="shared" si="65"/>
        <v>Y</v>
      </c>
      <c r="AV100" s="522" t="str">
        <f t="shared" si="65"/>
        <v>Y</v>
      </c>
      <c r="AW100" s="540">
        <f>Substitution!U24</f>
        <v>20</v>
      </c>
      <c r="AX100" s="530"/>
      <c r="AY100" s="514">
        <f t="shared" si="39"/>
        <v>20</v>
      </c>
      <c r="AZ100" s="514">
        <f t="shared" si="66"/>
        <v>20</v>
      </c>
      <c r="BA100" s="514">
        <f t="shared" si="66"/>
        <v>20</v>
      </c>
      <c r="BB100" s="514">
        <f t="shared" si="66"/>
        <v>20</v>
      </c>
      <c r="BC100" s="514">
        <f t="shared" si="66"/>
        <v>20</v>
      </c>
      <c r="BD100" s="514">
        <f t="shared" si="66"/>
        <v>20</v>
      </c>
      <c r="BE100" s="514">
        <f t="shared" si="66"/>
        <v>20</v>
      </c>
      <c r="BF100" s="514">
        <f t="shared" si="66"/>
        <v>20</v>
      </c>
      <c r="BG100" s="514">
        <f t="shared" si="66"/>
        <v>20</v>
      </c>
      <c r="BH100" s="514">
        <f t="shared" si="66"/>
        <v>20</v>
      </c>
      <c r="BI100" s="514">
        <f t="shared" si="66"/>
        <v>20</v>
      </c>
      <c r="BJ100" s="514">
        <f t="shared" si="66"/>
        <v>20</v>
      </c>
      <c r="BK100" s="514">
        <f t="shared" si="66"/>
        <v>20</v>
      </c>
      <c r="BL100" s="514">
        <f t="shared" si="66"/>
        <v>20</v>
      </c>
      <c r="BM100" s="514">
        <f t="shared" si="66"/>
        <v>20</v>
      </c>
      <c r="BN100" s="514">
        <f t="shared" si="66"/>
        <v>20</v>
      </c>
      <c r="BO100" s="514">
        <f t="shared" si="66"/>
        <v>20</v>
      </c>
      <c r="BP100" s="514">
        <f t="shared" si="66"/>
        <v>20</v>
      </c>
      <c r="BQ100" s="514">
        <f t="shared" si="66"/>
        <v>20</v>
      </c>
      <c r="BR100" s="514">
        <f t="shared" si="66"/>
        <v>20</v>
      </c>
      <c r="BS100" s="514">
        <f t="shared" si="66"/>
        <v>20</v>
      </c>
      <c r="BT100" s="514">
        <f t="shared" si="66"/>
        <v>20</v>
      </c>
      <c r="BU100" s="514">
        <f t="shared" si="66"/>
        <v>20</v>
      </c>
      <c r="BV100" s="514">
        <f t="shared" si="66"/>
        <v>20</v>
      </c>
      <c r="BW100" s="514">
        <f t="shared" si="66"/>
        <v>20</v>
      </c>
      <c r="BX100" s="514">
        <f t="shared" si="66"/>
        <v>20</v>
      </c>
      <c r="BY100" s="514">
        <f t="shared" si="66"/>
        <v>20</v>
      </c>
      <c r="BZ100" s="514">
        <f t="shared" si="66"/>
        <v>20</v>
      </c>
      <c r="CA100" s="514">
        <f t="shared" si="66"/>
        <v>20</v>
      </c>
      <c r="CB100" s="514">
        <f t="shared" si="66"/>
        <v>20</v>
      </c>
      <c r="CC100" s="514">
        <f t="shared" si="66"/>
        <v>20</v>
      </c>
      <c r="CD100" s="514">
        <f t="shared" si="66"/>
        <v>20</v>
      </c>
      <c r="CE100" s="514">
        <f t="shared" si="66"/>
        <v>20</v>
      </c>
      <c r="CF100" s="514">
        <f t="shared" si="66"/>
        <v>20</v>
      </c>
      <c r="CG100" s="514">
        <f t="shared" si="66"/>
        <v>20</v>
      </c>
      <c r="CH100" s="514">
        <f t="shared" si="66"/>
        <v>20</v>
      </c>
      <c r="CI100" s="514">
        <f t="shared" si="66"/>
        <v>20</v>
      </c>
      <c r="CJ100" s="514">
        <f t="shared" si="66"/>
        <v>20</v>
      </c>
      <c r="CK100" s="514">
        <f t="shared" si="66"/>
        <v>20</v>
      </c>
      <c r="CL100" s="514">
        <f t="shared" si="66"/>
        <v>20</v>
      </c>
      <c r="CM100" s="514">
        <f t="shared" si="66"/>
        <v>20</v>
      </c>
      <c r="CN100" s="514">
        <f t="shared" si="66"/>
        <v>20</v>
      </c>
      <c r="CO100" s="514">
        <f t="shared" si="66"/>
        <v>20</v>
      </c>
      <c r="CP100" s="514">
        <f t="shared" si="66"/>
        <v>20</v>
      </c>
      <c r="CQ100" s="514">
        <f t="shared" si="66"/>
        <v>20</v>
      </c>
      <c r="CR100" s="514" t="str">
        <f t="shared" si="44"/>
        <v>Sukesh</v>
      </c>
    </row>
    <row r="101" spans="2:96" ht="15.75" hidden="1" thickBot="1" x14ac:dyDescent="0.3">
      <c r="B101" s="523">
        <f t="shared" ref="B101:C101" si="71">B35</f>
        <v>23</v>
      </c>
      <c r="C101" s="524" t="str">
        <f t="shared" si="71"/>
        <v xml:space="preserve">Sharafiyya </v>
      </c>
      <c r="D101" s="524" t="str">
        <f t="shared" si="42"/>
        <v>Y</v>
      </c>
      <c r="E101" s="524" t="str">
        <f t="shared" si="65"/>
        <v/>
      </c>
      <c r="F101" s="524" t="str">
        <f t="shared" si="65"/>
        <v/>
      </c>
      <c r="G101" s="524" t="str">
        <f t="shared" si="65"/>
        <v/>
      </c>
      <c r="H101" s="524" t="str">
        <f t="shared" si="65"/>
        <v>Y</v>
      </c>
      <c r="I101" s="524" t="str">
        <f t="shared" si="65"/>
        <v>Y</v>
      </c>
      <c r="J101" s="524" t="str">
        <f t="shared" si="65"/>
        <v/>
      </c>
      <c r="K101" s="524" t="str">
        <f t="shared" si="65"/>
        <v>Y</v>
      </c>
      <c r="L101" s="524" t="str">
        <f t="shared" si="65"/>
        <v>Y</v>
      </c>
      <c r="M101" s="524" t="str">
        <f t="shared" si="65"/>
        <v/>
      </c>
      <c r="N101" s="524" t="str">
        <f t="shared" si="65"/>
        <v/>
      </c>
      <c r="O101" s="524" t="str">
        <f t="shared" si="65"/>
        <v/>
      </c>
      <c r="P101" s="524" t="str">
        <f t="shared" si="65"/>
        <v>Y</v>
      </c>
      <c r="Q101" s="524" t="str">
        <f t="shared" si="65"/>
        <v>Y</v>
      </c>
      <c r="R101" s="524" t="str">
        <f t="shared" si="65"/>
        <v/>
      </c>
      <c r="S101" s="524" t="str">
        <f t="shared" si="65"/>
        <v>Y</v>
      </c>
      <c r="T101" s="524" t="str">
        <f t="shared" si="65"/>
        <v>Y</v>
      </c>
      <c r="U101" s="524" t="str">
        <f t="shared" si="65"/>
        <v>Y</v>
      </c>
      <c r="V101" s="524" t="str">
        <f t="shared" si="65"/>
        <v>Y</v>
      </c>
      <c r="W101" s="524" t="str">
        <f t="shared" si="65"/>
        <v>Y</v>
      </c>
      <c r="X101" s="524" t="str">
        <f t="shared" si="65"/>
        <v>Y</v>
      </c>
      <c r="Y101" s="524" t="str">
        <f t="shared" si="65"/>
        <v>Y</v>
      </c>
      <c r="Z101" s="524" t="str">
        <f t="shared" si="65"/>
        <v>Y</v>
      </c>
      <c r="AA101" s="524" t="str">
        <f t="shared" si="65"/>
        <v/>
      </c>
      <c r="AB101" s="524" t="str">
        <f t="shared" si="65"/>
        <v/>
      </c>
      <c r="AC101" s="524" t="str">
        <f t="shared" si="65"/>
        <v/>
      </c>
      <c r="AD101" s="524" t="str">
        <f t="shared" si="65"/>
        <v>Y</v>
      </c>
      <c r="AE101" s="524" t="str">
        <f t="shared" si="65"/>
        <v/>
      </c>
      <c r="AF101" s="524" t="str">
        <f t="shared" si="65"/>
        <v/>
      </c>
      <c r="AG101" s="524" t="str">
        <f t="shared" si="65"/>
        <v>Y</v>
      </c>
      <c r="AH101" s="524" t="str">
        <f t="shared" si="65"/>
        <v>Y</v>
      </c>
      <c r="AI101" s="524" t="str">
        <f t="shared" si="65"/>
        <v>Y</v>
      </c>
      <c r="AJ101" s="524" t="str">
        <f t="shared" si="65"/>
        <v>Y</v>
      </c>
      <c r="AK101" s="524" t="str">
        <f t="shared" si="65"/>
        <v>Y</v>
      </c>
      <c r="AL101" s="524" t="str">
        <f t="shared" si="65"/>
        <v/>
      </c>
      <c r="AM101" s="524" t="str">
        <f t="shared" si="65"/>
        <v>Y</v>
      </c>
      <c r="AN101" s="524" t="str">
        <f t="shared" si="65"/>
        <v>Y</v>
      </c>
      <c r="AO101" s="524" t="str">
        <f t="shared" si="65"/>
        <v/>
      </c>
      <c r="AP101" s="524" t="str">
        <f t="shared" si="65"/>
        <v/>
      </c>
      <c r="AQ101" s="524" t="str">
        <f t="shared" si="65"/>
        <v>Y</v>
      </c>
      <c r="AR101" s="524" t="str">
        <f t="shared" si="65"/>
        <v>Y</v>
      </c>
      <c r="AS101" s="524" t="str">
        <f t="shared" si="65"/>
        <v/>
      </c>
      <c r="AT101" s="524" t="str">
        <f t="shared" si="65"/>
        <v/>
      </c>
      <c r="AU101" s="524" t="str">
        <f t="shared" si="65"/>
        <v>Y</v>
      </c>
      <c r="AV101" s="525" t="str">
        <f t="shared" si="65"/>
        <v>Y</v>
      </c>
      <c r="AW101" s="541">
        <f>Substitution!U25</f>
        <v>108</v>
      </c>
      <c r="AX101" s="530"/>
      <c r="AY101" s="514">
        <f t="shared" si="39"/>
        <v>108</v>
      </c>
      <c r="AZ101" s="514">
        <f t="shared" si="66"/>
        <v>108</v>
      </c>
      <c r="BA101" s="514">
        <f t="shared" si="66"/>
        <v>108</v>
      </c>
      <c r="BB101" s="514">
        <f t="shared" si="66"/>
        <v>108</v>
      </c>
      <c r="BC101" s="514">
        <f t="shared" si="66"/>
        <v>108</v>
      </c>
      <c r="BD101" s="514">
        <f t="shared" si="66"/>
        <v>108</v>
      </c>
      <c r="BE101" s="514">
        <f t="shared" si="66"/>
        <v>108</v>
      </c>
      <c r="BF101" s="514">
        <f t="shared" si="66"/>
        <v>108</v>
      </c>
      <c r="BG101" s="514">
        <f t="shared" si="66"/>
        <v>108</v>
      </c>
      <c r="BH101" s="514">
        <f t="shared" si="66"/>
        <v>108</v>
      </c>
      <c r="BI101" s="514">
        <f t="shared" si="66"/>
        <v>108</v>
      </c>
      <c r="BJ101" s="514">
        <f t="shared" si="66"/>
        <v>108</v>
      </c>
      <c r="BK101" s="514">
        <f t="shared" si="66"/>
        <v>108</v>
      </c>
      <c r="BL101" s="514">
        <f t="shared" si="66"/>
        <v>108</v>
      </c>
      <c r="BM101" s="514">
        <f t="shared" si="66"/>
        <v>108</v>
      </c>
      <c r="BN101" s="514">
        <f t="shared" si="66"/>
        <v>108</v>
      </c>
      <c r="BO101" s="514">
        <f t="shared" si="66"/>
        <v>108</v>
      </c>
      <c r="BP101" s="514">
        <f t="shared" si="66"/>
        <v>108</v>
      </c>
      <c r="BQ101" s="514">
        <f t="shared" si="66"/>
        <v>108</v>
      </c>
      <c r="BR101" s="514">
        <f t="shared" si="66"/>
        <v>108</v>
      </c>
      <c r="BS101" s="514">
        <f t="shared" si="66"/>
        <v>108</v>
      </c>
      <c r="BT101" s="514">
        <f t="shared" si="66"/>
        <v>108</v>
      </c>
      <c r="BU101" s="514">
        <f t="shared" si="66"/>
        <v>108</v>
      </c>
      <c r="BV101" s="514">
        <f t="shared" si="66"/>
        <v>108</v>
      </c>
      <c r="BW101" s="514">
        <f t="shared" si="66"/>
        <v>108</v>
      </c>
      <c r="BX101" s="514">
        <f t="shared" si="66"/>
        <v>108</v>
      </c>
      <c r="BY101" s="514">
        <f t="shared" si="66"/>
        <v>108</v>
      </c>
      <c r="BZ101" s="514">
        <f t="shared" si="66"/>
        <v>108</v>
      </c>
      <c r="CA101" s="514">
        <f t="shared" si="66"/>
        <v>108</v>
      </c>
      <c r="CB101" s="514">
        <f t="shared" si="66"/>
        <v>108</v>
      </c>
      <c r="CC101" s="514">
        <f t="shared" si="66"/>
        <v>108</v>
      </c>
      <c r="CD101" s="514">
        <f t="shared" si="66"/>
        <v>108</v>
      </c>
      <c r="CE101" s="514">
        <f t="shared" si="66"/>
        <v>108</v>
      </c>
      <c r="CF101" s="514">
        <f t="shared" si="66"/>
        <v>108</v>
      </c>
      <c r="CG101" s="514">
        <f t="shared" si="66"/>
        <v>108</v>
      </c>
      <c r="CH101" s="514">
        <f t="shared" si="66"/>
        <v>108</v>
      </c>
      <c r="CI101" s="514">
        <f t="shared" si="66"/>
        <v>108</v>
      </c>
      <c r="CJ101" s="514">
        <f t="shared" si="66"/>
        <v>108</v>
      </c>
      <c r="CK101" s="514">
        <f t="shared" si="66"/>
        <v>108</v>
      </c>
      <c r="CL101" s="514">
        <f t="shared" si="66"/>
        <v>108</v>
      </c>
      <c r="CM101" s="514">
        <f t="shared" si="66"/>
        <v>108</v>
      </c>
      <c r="CN101" s="514">
        <f t="shared" si="66"/>
        <v>108</v>
      </c>
      <c r="CO101" s="514">
        <f t="shared" si="66"/>
        <v>108</v>
      </c>
      <c r="CP101" s="514">
        <f t="shared" si="66"/>
        <v>108</v>
      </c>
      <c r="CQ101" s="514">
        <f t="shared" si="66"/>
        <v>108</v>
      </c>
      <c r="CR101" s="514" t="str">
        <f t="shared" si="44"/>
        <v xml:space="preserve">Sharafiyya </v>
      </c>
    </row>
    <row r="102" spans="2:96" hidden="1" x14ac:dyDescent="0.25"/>
    <row r="103" spans="2:96" hidden="1" x14ac:dyDescent="0.25">
      <c r="B103" s="514">
        <f>B79</f>
        <v>1</v>
      </c>
      <c r="C103" s="514" t="str">
        <f>C79</f>
        <v>Salma</v>
      </c>
      <c r="D103" s="514">
        <f t="shared" ref="D103:AV103" si="72">IF(D79="Y",AY79,"")</f>
        <v>20</v>
      </c>
      <c r="E103" s="514">
        <f t="shared" si="72"/>
        <v>20</v>
      </c>
      <c r="F103" s="514">
        <f t="shared" si="72"/>
        <v>20</v>
      </c>
      <c r="G103" s="514" t="str">
        <f t="shared" si="72"/>
        <v/>
      </c>
      <c r="H103" s="514" t="str">
        <f t="shared" si="72"/>
        <v/>
      </c>
      <c r="I103" s="514" t="str">
        <f t="shared" si="72"/>
        <v/>
      </c>
      <c r="J103" s="514" t="str">
        <f t="shared" si="72"/>
        <v/>
      </c>
      <c r="K103" s="514" t="str">
        <f t="shared" si="72"/>
        <v/>
      </c>
      <c r="L103" s="514">
        <f t="shared" si="72"/>
        <v>20</v>
      </c>
      <c r="M103" s="514">
        <f t="shared" si="72"/>
        <v>20</v>
      </c>
      <c r="N103" s="514">
        <f t="shared" si="72"/>
        <v>20</v>
      </c>
      <c r="O103" s="514">
        <f t="shared" si="72"/>
        <v>20</v>
      </c>
      <c r="P103" s="514" t="str">
        <f t="shared" si="72"/>
        <v/>
      </c>
      <c r="Q103" s="514" t="str">
        <f t="shared" si="72"/>
        <v/>
      </c>
      <c r="R103" s="514" t="str">
        <f t="shared" si="72"/>
        <v/>
      </c>
      <c r="S103" s="514" t="str">
        <f t="shared" si="72"/>
        <v/>
      </c>
      <c r="T103" s="514" t="str">
        <f t="shared" si="72"/>
        <v/>
      </c>
      <c r="U103" s="514">
        <f t="shared" si="72"/>
        <v>20</v>
      </c>
      <c r="V103" s="514">
        <f t="shared" si="72"/>
        <v>20</v>
      </c>
      <c r="W103" s="514">
        <f t="shared" si="72"/>
        <v>20</v>
      </c>
      <c r="X103" s="514">
        <f t="shared" si="72"/>
        <v>20</v>
      </c>
      <c r="Y103" s="514" t="str">
        <f t="shared" si="72"/>
        <v/>
      </c>
      <c r="Z103" s="514" t="str">
        <f t="shared" si="72"/>
        <v/>
      </c>
      <c r="AA103" s="514" t="str">
        <f t="shared" si="72"/>
        <v/>
      </c>
      <c r="AB103" s="514" t="str">
        <f t="shared" si="72"/>
        <v/>
      </c>
      <c r="AC103" s="514" t="str">
        <f t="shared" si="72"/>
        <v/>
      </c>
      <c r="AD103" s="514">
        <f t="shared" si="72"/>
        <v>20</v>
      </c>
      <c r="AE103" s="514">
        <f t="shared" si="72"/>
        <v>20</v>
      </c>
      <c r="AF103" s="514">
        <f t="shared" si="72"/>
        <v>20</v>
      </c>
      <c r="AG103" s="514">
        <f t="shared" si="72"/>
        <v>20</v>
      </c>
      <c r="AH103" s="514" t="str">
        <f t="shared" si="72"/>
        <v/>
      </c>
      <c r="AI103" s="514" t="str">
        <f t="shared" si="72"/>
        <v/>
      </c>
      <c r="AJ103" s="514" t="str">
        <f t="shared" si="72"/>
        <v/>
      </c>
      <c r="AK103" s="514" t="str">
        <f t="shared" si="72"/>
        <v/>
      </c>
      <c r="AL103" s="514" t="str">
        <f t="shared" si="72"/>
        <v/>
      </c>
      <c r="AM103" s="514">
        <f t="shared" si="72"/>
        <v>20</v>
      </c>
      <c r="AN103" s="514">
        <f t="shared" si="72"/>
        <v>20</v>
      </c>
      <c r="AO103" s="514">
        <f t="shared" si="72"/>
        <v>20</v>
      </c>
      <c r="AP103" s="514">
        <f t="shared" si="72"/>
        <v>20</v>
      </c>
      <c r="AQ103" s="514" t="str">
        <f t="shared" si="72"/>
        <v/>
      </c>
      <c r="AR103" s="514" t="str">
        <f t="shared" si="72"/>
        <v/>
      </c>
      <c r="AS103" s="514" t="str">
        <f t="shared" si="72"/>
        <v/>
      </c>
      <c r="AT103" s="514" t="str">
        <f t="shared" si="72"/>
        <v/>
      </c>
      <c r="AU103" s="514" t="str">
        <f t="shared" si="72"/>
        <v/>
      </c>
      <c r="AV103" s="514">
        <f t="shared" si="72"/>
        <v>20</v>
      </c>
    </row>
    <row r="104" spans="2:96" hidden="1" x14ac:dyDescent="0.25">
      <c r="B104" s="514">
        <f t="shared" ref="B104:C104" si="73">B80</f>
        <v>2</v>
      </c>
      <c r="C104" s="514" t="str">
        <f t="shared" si="73"/>
        <v>Sheema</v>
      </c>
      <c r="D104" s="514">
        <f t="shared" ref="D104:D125" si="74">IF(D80="Y",AY80,"")</f>
        <v>26</v>
      </c>
      <c r="E104" s="514">
        <f t="shared" ref="E104:N107" si="75">IF(E80="Y",AZ80,"")</f>
        <v>26</v>
      </c>
      <c r="F104" s="514">
        <f t="shared" si="75"/>
        <v>26</v>
      </c>
      <c r="G104" s="514">
        <f t="shared" si="75"/>
        <v>26</v>
      </c>
      <c r="H104" s="514">
        <f t="shared" si="75"/>
        <v>26</v>
      </c>
      <c r="I104" s="514" t="str">
        <f t="shared" si="75"/>
        <v/>
      </c>
      <c r="J104" s="514" t="str">
        <f t="shared" si="75"/>
        <v/>
      </c>
      <c r="K104" s="514" t="str">
        <f t="shared" si="75"/>
        <v/>
      </c>
      <c r="L104" s="514">
        <f t="shared" si="75"/>
        <v>26</v>
      </c>
      <c r="M104" s="514" t="str">
        <f t="shared" si="75"/>
        <v/>
      </c>
      <c r="N104" s="514">
        <f t="shared" si="75"/>
        <v>26</v>
      </c>
      <c r="O104" s="514">
        <f t="shared" ref="O104:X107" si="76">IF(O80="Y",BJ80,"")</f>
        <v>26</v>
      </c>
      <c r="P104" s="514">
        <f t="shared" si="76"/>
        <v>26</v>
      </c>
      <c r="Q104" s="514">
        <f t="shared" si="76"/>
        <v>26</v>
      </c>
      <c r="R104" s="514" t="str">
        <f t="shared" si="76"/>
        <v/>
      </c>
      <c r="S104" s="514">
        <f t="shared" si="76"/>
        <v>26</v>
      </c>
      <c r="T104" s="514" t="str">
        <f t="shared" si="76"/>
        <v/>
      </c>
      <c r="U104" s="514">
        <f t="shared" si="76"/>
        <v>26</v>
      </c>
      <c r="V104" s="514" t="str">
        <f t="shared" si="76"/>
        <v/>
      </c>
      <c r="W104" s="514" t="str">
        <f t="shared" si="76"/>
        <v/>
      </c>
      <c r="X104" s="514">
        <f t="shared" si="76"/>
        <v>26</v>
      </c>
      <c r="Y104" s="514">
        <f t="shared" ref="Y104:AH107" si="77">IF(Y80="Y",BT80,"")</f>
        <v>26</v>
      </c>
      <c r="Z104" s="514">
        <f t="shared" si="77"/>
        <v>26</v>
      </c>
      <c r="AA104" s="514" t="str">
        <f t="shared" si="77"/>
        <v/>
      </c>
      <c r="AB104" s="514">
        <f t="shared" si="77"/>
        <v>26</v>
      </c>
      <c r="AC104" s="514" t="str">
        <f t="shared" si="77"/>
        <v/>
      </c>
      <c r="AD104" s="514">
        <f t="shared" si="77"/>
        <v>26</v>
      </c>
      <c r="AE104" s="514">
        <f t="shared" si="77"/>
        <v>26</v>
      </c>
      <c r="AF104" s="514">
        <f t="shared" si="77"/>
        <v>26</v>
      </c>
      <c r="AG104" s="514" t="str">
        <f t="shared" si="77"/>
        <v/>
      </c>
      <c r="AH104" s="514" t="str">
        <f t="shared" si="77"/>
        <v/>
      </c>
      <c r="AI104" s="514">
        <f t="shared" ref="AI104:AR107" si="78">IF(AI80="Y",CD80,"")</f>
        <v>26</v>
      </c>
      <c r="AJ104" s="514" t="str">
        <f t="shared" si="78"/>
        <v/>
      </c>
      <c r="AK104" s="514" t="str">
        <f t="shared" si="78"/>
        <v/>
      </c>
      <c r="AL104" s="514" t="str">
        <f t="shared" si="78"/>
        <v/>
      </c>
      <c r="AM104" s="514">
        <f t="shared" si="78"/>
        <v>26</v>
      </c>
      <c r="AN104" s="514">
        <f t="shared" si="78"/>
        <v>26</v>
      </c>
      <c r="AO104" s="514">
        <f t="shared" si="78"/>
        <v>26</v>
      </c>
      <c r="AP104" s="514">
        <f t="shared" si="78"/>
        <v>26</v>
      </c>
      <c r="AQ104" s="514">
        <f t="shared" si="78"/>
        <v>26</v>
      </c>
      <c r="AR104" s="514" t="str">
        <f t="shared" si="78"/>
        <v/>
      </c>
      <c r="AS104" s="514" t="str">
        <f t="shared" ref="AS104:AV107" si="79">IF(AS80="Y",CN80,"")</f>
        <v/>
      </c>
      <c r="AT104" s="514" t="str">
        <f t="shared" si="79"/>
        <v/>
      </c>
      <c r="AU104" s="514" t="str">
        <f t="shared" si="79"/>
        <v/>
      </c>
      <c r="AV104" s="514">
        <f t="shared" si="79"/>
        <v>26</v>
      </c>
    </row>
    <row r="105" spans="2:96" hidden="1" x14ac:dyDescent="0.25">
      <c r="B105" s="514">
        <f t="shared" ref="B105:C105" si="80">B81</f>
        <v>3</v>
      </c>
      <c r="C105" s="514" t="str">
        <f t="shared" si="80"/>
        <v>Ummuhany</v>
      </c>
      <c r="D105" s="514" t="str">
        <f t="shared" si="74"/>
        <v/>
      </c>
      <c r="E105" s="514">
        <f t="shared" si="75"/>
        <v>20</v>
      </c>
      <c r="F105" s="514">
        <f t="shared" si="75"/>
        <v>20</v>
      </c>
      <c r="G105" s="514" t="str">
        <f t="shared" si="75"/>
        <v/>
      </c>
      <c r="H105" s="514">
        <f t="shared" si="75"/>
        <v>20</v>
      </c>
      <c r="I105" s="514" t="str">
        <f t="shared" si="75"/>
        <v/>
      </c>
      <c r="J105" s="514">
        <f t="shared" si="75"/>
        <v>20</v>
      </c>
      <c r="K105" s="514" t="str">
        <f t="shared" si="75"/>
        <v/>
      </c>
      <c r="L105" s="514">
        <f t="shared" si="75"/>
        <v>20</v>
      </c>
      <c r="M105" s="514">
        <f t="shared" si="75"/>
        <v>20</v>
      </c>
      <c r="N105" s="514">
        <f t="shared" si="75"/>
        <v>20</v>
      </c>
      <c r="O105" s="514">
        <f t="shared" si="76"/>
        <v>20</v>
      </c>
      <c r="P105" s="514" t="str">
        <f t="shared" si="76"/>
        <v/>
      </c>
      <c r="Q105" s="514" t="str">
        <f t="shared" si="76"/>
        <v/>
      </c>
      <c r="R105" s="514">
        <f t="shared" si="76"/>
        <v>20</v>
      </c>
      <c r="S105" s="514" t="str">
        <f t="shared" si="76"/>
        <v/>
      </c>
      <c r="T105" s="514" t="str">
        <f t="shared" si="76"/>
        <v/>
      </c>
      <c r="U105" s="514">
        <f t="shared" si="76"/>
        <v>20</v>
      </c>
      <c r="V105" s="514" t="str">
        <f t="shared" si="76"/>
        <v/>
      </c>
      <c r="W105" s="514">
        <f t="shared" si="76"/>
        <v>20</v>
      </c>
      <c r="X105" s="514" t="str">
        <f t="shared" si="76"/>
        <v/>
      </c>
      <c r="Y105" s="514" t="str">
        <f t="shared" si="77"/>
        <v/>
      </c>
      <c r="Z105" s="514">
        <f t="shared" si="77"/>
        <v>20</v>
      </c>
      <c r="AA105" s="514">
        <f t="shared" si="77"/>
        <v>20</v>
      </c>
      <c r="AB105" s="514">
        <f t="shared" si="77"/>
        <v>20</v>
      </c>
      <c r="AC105" s="514">
        <f t="shared" si="77"/>
        <v>20</v>
      </c>
      <c r="AD105" s="514">
        <f t="shared" si="77"/>
        <v>20</v>
      </c>
      <c r="AE105" s="514" t="str">
        <f t="shared" si="77"/>
        <v/>
      </c>
      <c r="AF105" s="514" t="str">
        <f t="shared" si="77"/>
        <v/>
      </c>
      <c r="AG105" s="514" t="str">
        <f t="shared" si="77"/>
        <v/>
      </c>
      <c r="AH105" s="514">
        <f t="shared" si="77"/>
        <v>20</v>
      </c>
      <c r="AI105" s="514">
        <f t="shared" si="78"/>
        <v>20</v>
      </c>
      <c r="AJ105" s="514">
        <f t="shared" si="78"/>
        <v>20</v>
      </c>
      <c r="AK105" s="514">
        <f t="shared" si="78"/>
        <v>20</v>
      </c>
      <c r="AL105" s="514">
        <f t="shared" si="78"/>
        <v>20</v>
      </c>
      <c r="AM105" s="514">
        <f t="shared" si="78"/>
        <v>20</v>
      </c>
      <c r="AN105" s="514" t="str">
        <f t="shared" si="78"/>
        <v/>
      </c>
      <c r="AO105" s="514">
        <f t="shared" si="78"/>
        <v>20</v>
      </c>
      <c r="AP105" s="514" t="str">
        <f t="shared" si="78"/>
        <v/>
      </c>
      <c r="AQ105" s="514" t="str">
        <f t="shared" si="78"/>
        <v/>
      </c>
      <c r="AR105" s="514">
        <f t="shared" si="78"/>
        <v>20</v>
      </c>
      <c r="AS105" s="514">
        <f t="shared" si="79"/>
        <v>20</v>
      </c>
      <c r="AT105" s="514" t="str">
        <f t="shared" si="79"/>
        <v/>
      </c>
      <c r="AU105" s="514">
        <f t="shared" si="79"/>
        <v>20</v>
      </c>
      <c r="AV105" s="514">
        <f t="shared" si="79"/>
        <v>20</v>
      </c>
    </row>
    <row r="106" spans="2:96" hidden="1" x14ac:dyDescent="0.25">
      <c r="B106" s="514">
        <f t="shared" ref="B106:C106" si="81">B82</f>
        <v>4</v>
      </c>
      <c r="C106" s="514" t="str">
        <f t="shared" si="81"/>
        <v>Ziyadha</v>
      </c>
      <c r="D106" s="514" t="str">
        <f t="shared" si="74"/>
        <v/>
      </c>
      <c r="E106" s="514" t="str">
        <f t="shared" si="75"/>
        <v/>
      </c>
      <c r="F106" s="514">
        <f t="shared" si="75"/>
        <v>27</v>
      </c>
      <c r="G106" s="514" t="str">
        <f t="shared" si="75"/>
        <v/>
      </c>
      <c r="H106" s="514">
        <f t="shared" si="75"/>
        <v>27</v>
      </c>
      <c r="I106" s="514">
        <f t="shared" si="75"/>
        <v>27</v>
      </c>
      <c r="J106" s="514" t="str">
        <f t="shared" si="75"/>
        <v/>
      </c>
      <c r="K106" s="514">
        <f t="shared" si="75"/>
        <v>27</v>
      </c>
      <c r="L106" s="514">
        <f t="shared" si="75"/>
        <v>27</v>
      </c>
      <c r="M106" s="514" t="str">
        <f t="shared" si="75"/>
        <v/>
      </c>
      <c r="N106" s="514">
        <f t="shared" si="75"/>
        <v>27</v>
      </c>
      <c r="O106" s="514">
        <f t="shared" si="76"/>
        <v>27</v>
      </c>
      <c r="P106" s="514">
        <f t="shared" si="76"/>
        <v>27</v>
      </c>
      <c r="Q106" s="514">
        <f t="shared" si="76"/>
        <v>27</v>
      </c>
      <c r="R106" s="514" t="str">
        <f t="shared" si="76"/>
        <v/>
      </c>
      <c r="S106" s="514" t="str">
        <f t="shared" si="76"/>
        <v/>
      </c>
      <c r="T106" s="514">
        <f t="shared" si="76"/>
        <v>27</v>
      </c>
      <c r="U106" s="514">
        <f t="shared" si="76"/>
        <v>27</v>
      </c>
      <c r="V106" s="514" t="str">
        <f t="shared" si="76"/>
        <v/>
      </c>
      <c r="W106" s="514">
        <f t="shared" si="76"/>
        <v>27</v>
      </c>
      <c r="X106" s="514">
        <f t="shared" si="76"/>
        <v>27</v>
      </c>
      <c r="Y106" s="514" t="str">
        <f t="shared" si="77"/>
        <v/>
      </c>
      <c r="Z106" s="514">
        <f t="shared" si="77"/>
        <v>27</v>
      </c>
      <c r="AA106" s="514">
        <f t="shared" si="77"/>
        <v>27</v>
      </c>
      <c r="AB106" s="514" t="str">
        <f t="shared" si="77"/>
        <v/>
      </c>
      <c r="AC106" s="514">
        <f t="shared" si="77"/>
        <v>27</v>
      </c>
      <c r="AD106" s="514">
        <f t="shared" si="77"/>
        <v>27</v>
      </c>
      <c r="AE106" s="514" t="str">
        <f t="shared" si="77"/>
        <v/>
      </c>
      <c r="AF106" s="514">
        <f t="shared" si="77"/>
        <v>27</v>
      </c>
      <c r="AG106" s="514">
        <f t="shared" si="77"/>
        <v>27</v>
      </c>
      <c r="AH106" s="514" t="str">
        <f t="shared" si="77"/>
        <v/>
      </c>
      <c r="AI106" s="514">
        <f t="shared" si="78"/>
        <v>27</v>
      </c>
      <c r="AJ106" s="514">
        <f t="shared" si="78"/>
        <v>27</v>
      </c>
      <c r="AK106" s="514" t="str">
        <f t="shared" si="78"/>
        <v/>
      </c>
      <c r="AL106" s="514" t="str">
        <f t="shared" si="78"/>
        <v/>
      </c>
      <c r="AM106" s="514">
        <f t="shared" si="78"/>
        <v>27</v>
      </c>
      <c r="AN106" s="514">
        <f t="shared" si="78"/>
        <v>27</v>
      </c>
      <c r="AO106" s="514">
        <f t="shared" si="78"/>
        <v>27</v>
      </c>
      <c r="AP106" s="514" t="str">
        <f t="shared" si="78"/>
        <v/>
      </c>
      <c r="AQ106" s="514" t="str">
        <f t="shared" si="78"/>
        <v/>
      </c>
      <c r="AR106" s="514">
        <f t="shared" si="78"/>
        <v>27</v>
      </c>
      <c r="AS106" s="514">
        <f t="shared" si="79"/>
        <v>27</v>
      </c>
      <c r="AT106" s="514">
        <f t="shared" si="79"/>
        <v>27</v>
      </c>
      <c r="AU106" s="514">
        <f t="shared" si="79"/>
        <v>27</v>
      </c>
      <c r="AV106" s="514">
        <f t="shared" si="79"/>
        <v>27</v>
      </c>
    </row>
    <row r="107" spans="2:96" hidden="1" x14ac:dyDescent="0.25">
      <c r="B107" s="514">
        <f t="shared" ref="B107:C107" si="82">B83</f>
        <v>5</v>
      </c>
      <c r="C107" s="514" t="str">
        <f t="shared" si="82"/>
        <v xml:space="preserve">Razeena </v>
      </c>
      <c r="D107" s="514">
        <f t="shared" si="74"/>
        <v>27</v>
      </c>
      <c r="E107" s="514">
        <f t="shared" si="75"/>
        <v>27</v>
      </c>
      <c r="F107" s="514" t="str">
        <f t="shared" si="75"/>
        <v/>
      </c>
      <c r="G107" s="514" t="str">
        <f t="shared" si="75"/>
        <v/>
      </c>
      <c r="H107" s="514">
        <f t="shared" si="75"/>
        <v>27</v>
      </c>
      <c r="I107" s="514" t="str">
        <f t="shared" si="75"/>
        <v/>
      </c>
      <c r="J107" s="514">
        <f t="shared" si="75"/>
        <v>27</v>
      </c>
      <c r="K107" s="514">
        <f t="shared" si="75"/>
        <v>27</v>
      </c>
      <c r="L107" s="514">
        <f t="shared" si="75"/>
        <v>27</v>
      </c>
      <c r="M107" s="514">
        <f t="shared" si="75"/>
        <v>27</v>
      </c>
      <c r="N107" s="514" t="str">
        <f t="shared" si="75"/>
        <v/>
      </c>
      <c r="O107" s="514">
        <f t="shared" si="76"/>
        <v>27</v>
      </c>
      <c r="P107" s="514" t="str">
        <f t="shared" si="76"/>
        <v/>
      </c>
      <c r="Q107" s="514">
        <f t="shared" si="76"/>
        <v>27</v>
      </c>
      <c r="R107" s="514">
        <f t="shared" si="76"/>
        <v>27</v>
      </c>
      <c r="S107" s="514" t="str">
        <f t="shared" si="76"/>
        <v/>
      </c>
      <c r="T107" s="514" t="str">
        <f t="shared" si="76"/>
        <v/>
      </c>
      <c r="U107" s="514">
        <f t="shared" si="76"/>
        <v>27</v>
      </c>
      <c r="V107" s="514" t="str">
        <f t="shared" si="76"/>
        <v/>
      </c>
      <c r="W107" s="514" t="str">
        <f t="shared" si="76"/>
        <v/>
      </c>
      <c r="X107" s="514" t="str">
        <f t="shared" si="76"/>
        <v/>
      </c>
      <c r="Y107" s="514">
        <f t="shared" si="77"/>
        <v>27</v>
      </c>
      <c r="Z107" s="514">
        <f t="shared" si="77"/>
        <v>27</v>
      </c>
      <c r="AA107" s="514">
        <f t="shared" si="77"/>
        <v>27</v>
      </c>
      <c r="AB107" s="514">
        <f t="shared" si="77"/>
        <v>27</v>
      </c>
      <c r="AC107" s="514" t="str">
        <f t="shared" si="77"/>
        <v/>
      </c>
      <c r="AD107" s="514">
        <f t="shared" si="77"/>
        <v>27</v>
      </c>
      <c r="AE107" s="514">
        <f t="shared" si="77"/>
        <v>27</v>
      </c>
      <c r="AF107" s="514">
        <f t="shared" si="77"/>
        <v>27</v>
      </c>
      <c r="AG107" s="514" t="str">
        <f t="shared" si="77"/>
        <v/>
      </c>
      <c r="AH107" s="514" t="str">
        <f t="shared" si="77"/>
        <v/>
      </c>
      <c r="AI107" s="514" t="str">
        <f t="shared" si="78"/>
        <v/>
      </c>
      <c r="AJ107" s="514">
        <f t="shared" si="78"/>
        <v>27</v>
      </c>
      <c r="AK107" s="514">
        <f t="shared" si="78"/>
        <v>27</v>
      </c>
      <c r="AL107" s="514" t="str">
        <f t="shared" si="78"/>
        <v/>
      </c>
      <c r="AM107" s="514">
        <f t="shared" si="78"/>
        <v>27</v>
      </c>
      <c r="AN107" s="514" t="str">
        <f t="shared" si="78"/>
        <v/>
      </c>
      <c r="AO107" s="514">
        <f t="shared" si="78"/>
        <v>27</v>
      </c>
      <c r="AP107" s="514" t="str">
        <f t="shared" si="78"/>
        <v/>
      </c>
      <c r="AQ107" s="514" t="str">
        <f t="shared" si="78"/>
        <v/>
      </c>
      <c r="AR107" s="514">
        <f t="shared" si="78"/>
        <v>27</v>
      </c>
      <c r="AS107" s="514">
        <f t="shared" si="79"/>
        <v>27</v>
      </c>
      <c r="AT107" s="514">
        <f t="shared" si="79"/>
        <v>27</v>
      </c>
      <c r="AU107" s="514">
        <f t="shared" si="79"/>
        <v>27</v>
      </c>
      <c r="AV107" s="514">
        <f t="shared" si="79"/>
        <v>27</v>
      </c>
    </row>
    <row r="108" spans="2:96" hidden="1" x14ac:dyDescent="0.25">
      <c r="B108" s="514">
        <f t="shared" ref="B108:C108" si="83">B84</f>
        <v>6</v>
      </c>
      <c r="C108" s="514" t="str">
        <f t="shared" si="83"/>
        <v>Zunaira</v>
      </c>
      <c r="D108" s="514" t="str">
        <f t="shared" si="74"/>
        <v/>
      </c>
      <c r="E108" s="514" t="str">
        <f t="shared" ref="E108:AM108" si="84">IF(E84="Y",AZ84,"")</f>
        <v/>
      </c>
      <c r="F108" s="514" t="str">
        <f t="shared" si="84"/>
        <v/>
      </c>
      <c r="G108" s="514">
        <f t="shared" si="84"/>
        <v>27</v>
      </c>
      <c r="H108" s="514">
        <f t="shared" si="84"/>
        <v>27</v>
      </c>
      <c r="I108" s="514">
        <f t="shared" si="84"/>
        <v>27</v>
      </c>
      <c r="J108" s="514" t="str">
        <f t="shared" si="84"/>
        <v/>
      </c>
      <c r="K108" s="514">
        <f t="shared" si="84"/>
        <v>27</v>
      </c>
      <c r="L108" s="514">
        <f t="shared" si="84"/>
        <v>27</v>
      </c>
      <c r="M108" s="514">
        <f t="shared" si="84"/>
        <v>27</v>
      </c>
      <c r="N108" s="514" t="str">
        <f t="shared" si="84"/>
        <v/>
      </c>
      <c r="O108" s="514" t="str">
        <f t="shared" si="84"/>
        <v/>
      </c>
      <c r="P108" s="514">
        <f t="shared" si="84"/>
        <v>27</v>
      </c>
      <c r="Q108" s="514">
        <f t="shared" si="84"/>
        <v>27</v>
      </c>
      <c r="R108" s="514">
        <f t="shared" si="84"/>
        <v>27</v>
      </c>
      <c r="S108" s="514" t="str">
        <f t="shared" si="84"/>
        <v/>
      </c>
      <c r="T108" s="514">
        <f t="shared" si="84"/>
        <v>27</v>
      </c>
      <c r="U108" s="514">
        <f t="shared" si="84"/>
        <v>27</v>
      </c>
      <c r="V108" s="514">
        <f t="shared" si="84"/>
        <v>27</v>
      </c>
      <c r="W108" s="514" t="str">
        <f t="shared" si="84"/>
        <v/>
      </c>
      <c r="X108" s="514" t="str">
        <f t="shared" si="84"/>
        <v/>
      </c>
      <c r="Y108" s="514">
        <f t="shared" si="84"/>
        <v>27</v>
      </c>
      <c r="Z108" s="514">
        <f t="shared" si="84"/>
        <v>27</v>
      </c>
      <c r="AA108" s="514">
        <f t="shared" si="84"/>
        <v>27</v>
      </c>
      <c r="AB108" s="514" t="str">
        <f t="shared" si="84"/>
        <v/>
      </c>
      <c r="AC108" s="514">
        <f t="shared" si="84"/>
        <v>27</v>
      </c>
      <c r="AD108" s="514">
        <f t="shared" si="84"/>
        <v>27</v>
      </c>
      <c r="AE108" s="514">
        <f t="shared" si="84"/>
        <v>27</v>
      </c>
      <c r="AF108" s="514">
        <f t="shared" si="84"/>
        <v>27</v>
      </c>
      <c r="AG108" s="514">
        <f t="shared" si="84"/>
        <v>27</v>
      </c>
      <c r="AH108" s="514" t="str">
        <f t="shared" si="84"/>
        <v/>
      </c>
      <c r="AI108" s="514">
        <f t="shared" si="84"/>
        <v>27</v>
      </c>
      <c r="AJ108" s="514" t="str">
        <f t="shared" si="84"/>
        <v/>
      </c>
      <c r="AK108" s="514">
        <f t="shared" si="84"/>
        <v>27</v>
      </c>
      <c r="AL108" s="514" t="str">
        <f t="shared" si="84"/>
        <v/>
      </c>
      <c r="AM108" s="514">
        <f t="shared" si="84"/>
        <v>27</v>
      </c>
      <c r="AN108" s="514" t="str">
        <f t="shared" ref="AN108:AN125" si="85">IF(AN84="Y",CI84,"")</f>
        <v/>
      </c>
      <c r="AO108" s="514" t="str">
        <f t="shared" ref="AO108:AO125" si="86">IF(AO84="Y",CJ84,"")</f>
        <v/>
      </c>
      <c r="AP108" s="514">
        <f t="shared" ref="AP108:AP125" si="87">IF(AP84="Y",CK84,"")</f>
        <v>27</v>
      </c>
      <c r="AQ108" s="514">
        <f t="shared" ref="AQ108:AQ125" si="88">IF(AQ84="Y",CL84,"")</f>
        <v>27</v>
      </c>
      <c r="AR108" s="514">
        <f t="shared" ref="AR108:AR125" si="89">IF(AR84="Y",CM84,"")</f>
        <v>27</v>
      </c>
      <c r="AS108" s="514" t="str">
        <f t="shared" ref="AS108:AS125" si="90">IF(AS84="Y",CN84,"")</f>
        <v/>
      </c>
      <c r="AT108" s="514">
        <f t="shared" ref="AT108:AT125" si="91">IF(AT84="Y",CO84,"")</f>
        <v>27</v>
      </c>
      <c r="AU108" s="514" t="str">
        <f t="shared" ref="AU108:AU125" si="92">IF(AU84="Y",CP84,"")</f>
        <v/>
      </c>
      <c r="AV108" s="514">
        <f t="shared" ref="AV108:AV125" si="93">IF(AV84="Y",CQ84,"")</f>
        <v>27</v>
      </c>
    </row>
    <row r="109" spans="2:96" hidden="1" x14ac:dyDescent="0.25">
      <c r="B109" s="514">
        <f t="shared" ref="B109:C109" si="94">B85</f>
        <v>7</v>
      </c>
      <c r="C109" s="514" t="str">
        <f t="shared" si="94"/>
        <v>Maurifa</v>
      </c>
      <c r="D109" s="514">
        <f t="shared" si="74"/>
        <v>27</v>
      </c>
      <c r="E109" s="514">
        <f t="shared" ref="E109:E125" si="95">IF(E85="Y",AZ85,"")</f>
        <v>27</v>
      </c>
      <c r="F109" s="514">
        <f t="shared" ref="F109:F125" si="96">IF(F85="Y",BA85,"")</f>
        <v>27</v>
      </c>
      <c r="G109" s="514" t="str">
        <f t="shared" ref="G109:G125" si="97">IF(G85="Y",BB85,"")</f>
        <v/>
      </c>
      <c r="H109" s="514">
        <f t="shared" ref="H109:H125" si="98">IF(H85="Y",BC85,"")</f>
        <v>27</v>
      </c>
      <c r="I109" s="514" t="str">
        <f t="shared" ref="I109:I125" si="99">IF(I85="Y",BD85,"")</f>
        <v/>
      </c>
      <c r="J109" s="514" t="str">
        <f t="shared" ref="J109:J125" si="100">IF(J85="Y",BE85,"")</f>
        <v/>
      </c>
      <c r="K109" s="514" t="str">
        <f t="shared" ref="K109:K125" si="101">IF(K85="Y",BF85,"")</f>
        <v/>
      </c>
      <c r="L109" s="514">
        <f t="shared" ref="L109:L125" si="102">IF(L85="Y",BG85,"")</f>
        <v>27</v>
      </c>
      <c r="M109" s="514">
        <f t="shared" ref="M109:M125" si="103">IF(M85="Y",BH85,"")</f>
        <v>27</v>
      </c>
      <c r="N109" s="514">
        <f t="shared" ref="N109:N125" si="104">IF(N85="Y",BI85,"")</f>
        <v>27</v>
      </c>
      <c r="O109" s="514" t="str">
        <f t="shared" ref="O109:O125" si="105">IF(O85="Y",BJ85,"")</f>
        <v/>
      </c>
      <c r="P109" s="514" t="str">
        <f t="shared" ref="P109:P125" si="106">IF(P85="Y",BK85,"")</f>
        <v/>
      </c>
      <c r="Q109" s="514">
        <f t="shared" ref="Q109:Q125" si="107">IF(Q85="Y",BL85,"")</f>
        <v>27</v>
      </c>
      <c r="R109" s="514">
        <f t="shared" ref="R109:R125" si="108">IF(R85="Y",BM85,"")</f>
        <v>27</v>
      </c>
      <c r="S109" s="514">
        <f t="shared" ref="S109:S125" si="109">IF(S85="Y",BN85,"")</f>
        <v>27</v>
      </c>
      <c r="T109" s="514">
        <f t="shared" ref="T109:T125" si="110">IF(T85="Y",BO85,"")</f>
        <v>27</v>
      </c>
      <c r="U109" s="514">
        <f t="shared" ref="U109:U125" si="111">IF(U85="Y",BP85,"")</f>
        <v>27</v>
      </c>
      <c r="V109" s="514">
        <f t="shared" ref="V109:V125" si="112">IF(V85="Y",BQ85,"")</f>
        <v>27</v>
      </c>
      <c r="W109" s="514">
        <f t="shared" ref="W109:W125" si="113">IF(W85="Y",BR85,"")</f>
        <v>27</v>
      </c>
      <c r="X109" s="514">
        <f t="shared" ref="X109:X125" si="114">IF(X85="Y",BS85,"")</f>
        <v>27</v>
      </c>
      <c r="Y109" s="514" t="str">
        <f t="shared" ref="Y109:Y125" si="115">IF(Y85="Y",BT85,"")</f>
        <v/>
      </c>
      <c r="Z109" s="514" t="str">
        <f t="shared" ref="Z109:Z125" si="116">IF(Z85="Y",BU85,"")</f>
        <v/>
      </c>
      <c r="AA109" s="514" t="str">
        <f t="shared" ref="AA109:AA125" si="117">IF(AA85="Y",BV85,"")</f>
        <v/>
      </c>
      <c r="AB109" s="514" t="str">
        <f t="shared" ref="AB109:AB125" si="118">IF(AB85="Y",BW85,"")</f>
        <v/>
      </c>
      <c r="AC109" s="514">
        <f t="shared" ref="AC109:AC125" si="119">IF(AC85="Y",BX85,"")</f>
        <v>27</v>
      </c>
      <c r="AD109" s="514">
        <f t="shared" ref="AD109:AD125" si="120">IF(AD85="Y",BY85,"")</f>
        <v>27</v>
      </c>
      <c r="AE109" s="514">
        <f t="shared" ref="AE109:AE125" si="121">IF(AE85="Y",BZ85,"")</f>
        <v>27</v>
      </c>
      <c r="AF109" s="514" t="str">
        <f t="shared" ref="AF109:AF125" si="122">IF(AF85="Y",CA85,"")</f>
        <v/>
      </c>
      <c r="AG109" s="514">
        <f t="shared" ref="AG109:AG125" si="123">IF(AG85="Y",CB85,"")</f>
        <v>27</v>
      </c>
      <c r="AH109" s="514">
        <f t="shared" ref="AH109:AH125" si="124">IF(AH85="Y",CC85,"")</f>
        <v>27</v>
      </c>
      <c r="AI109" s="514">
        <f t="shared" ref="AI109:AI125" si="125">IF(AI85="Y",CD85,"")</f>
        <v>27</v>
      </c>
      <c r="AJ109" s="514" t="str">
        <f t="shared" ref="AJ109:AJ125" si="126">IF(AJ85="Y",CE85,"")</f>
        <v/>
      </c>
      <c r="AK109" s="514">
        <f t="shared" ref="AK109:AK125" si="127">IF(AK85="Y",CF85,"")</f>
        <v>27</v>
      </c>
      <c r="AL109" s="514">
        <f t="shared" ref="AL109:AL125" si="128">IF(AL85="Y",CG85,"")</f>
        <v>27</v>
      </c>
      <c r="AM109" s="514">
        <f t="shared" ref="AM109:AM125" si="129">IF(AM85="Y",CH85,"")</f>
        <v>27</v>
      </c>
      <c r="AN109" s="514">
        <f t="shared" si="85"/>
        <v>27</v>
      </c>
      <c r="AO109" s="514" t="str">
        <f t="shared" si="86"/>
        <v/>
      </c>
      <c r="AP109" s="514">
        <f t="shared" si="87"/>
        <v>27</v>
      </c>
      <c r="AQ109" s="514" t="str">
        <f t="shared" si="88"/>
        <v/>
      </c>
      <c r="AR109" s="514">
        <f t="shared" si="89"/>
        <v>27</v>
      </c>
      <c r="AS109" s="514" t="str">
        <f t="shared" si="90"/>
        <v/>
      </c>
      <c r="AT109" s="514" t="str">
        <f t="shared" si="91"/>
        <v/>
      </c>
      <c r="AU109" s="514" t="str">
        <f t="shared" si="92"/>
        <v/>
      </c>
      <c r="AV109" s="514">
        <f t="shared" si="93"/>
        <v>27</v>
      </c>
    </row>
    <row r="110" spans="2:96" hidden="1" x14ac:dyDescent="0.25">
      <c r="B110" s="514">
        <f t="shared" ref="B110:C110" si="130">B86</f>
        <v>8</v>
      </c>
      <c r="C110" s="514" t="str">
        <f t="shared" si="130"/>
        <v>Anand A</v>
      </c>
      <c r="D110" s="514" t="str">
        <f t="shared" si="74"/>
        <v/>
      </c>
      <c r="E110" s="514">
        <f t="shared" si="95"/>
        <v>28</v>
      </c>
      <c r="F110" s="514" t="str">
        <f t="shared" si="96"/>
        <v/>
      </c>
      <c r="G110" s="514">
        <f t="shared" si="97"/>
        <v>28</v>
      </c>
      <c r="H110" s="514">
        <f t="shared" si="98"/>
        <v>28</v>
      </c>
      <c r="I110" s="514">
        <f t="shared" si="99"/>
        <v>28</v>
      </c>
      <c r="J110" s="514" t="str">
        <f t="shared" si="100"/>
        <v/>
      </c>
      <c r="K110" s="514" t="str">
        <f t="shared" si="101"/>
        <v/>
      </c>
      <c r="L110" s="514">
        <f t="shared" si="102"/>
        <v>28</v>
      </c>
      <c r="M110" s="514" t="str">
        <f t="shared" si="103"/>
        <v/>
      </c>
      <c r="N110" s="514" t="str">
        <f t="shared" si="104"/>
        <v/>
      </c>
      <c r="O110" s="514">
        <f t="shared" si="105"/>
        <v>28</v>
      </c>
      <c r="P110" s="514">
        <f t="shared" si="106"/>
        <v>28</v>
      </c>
      <c r="Q110" s="514">
        <f t="shared" si="107"/>
        <v>28</v>
      </c>
      <c r="R110" s="514" t="str">
        <f t="shared" si="108"/>
        <v/>
      </c>
      <c r="S110" s="514">
        <f t="shared" si="109"/>
        <v>28</v>
      </c>
      <c r="T110" s="514" t="str">
        <f t="shared" si="110"/>
        <v/>
      </c>
      <c r="U110" s="514">
        <f t="shared" si="111"/>
        <v>28</v>
      </c>
      <c r="V110" s="514" t="str">
        <f t="shared" si="112"/>
        <v/>
      </c>
      <c r="W110" s="514" t="str">
        <f t="shared" si="113"/>
        <v/>
      </c>
      <c r="X110" s="514" t="str">
        <f t="shared" si="114"/>
        <v/>
      </c>
      <c r="Y110" s="514" t="str">
        <f t="shared" si="115"/>
        <v/>
      </c>
      <c r="Z110" s="514">
        <f t="shared" si="116"/>
        <v>28</v>
      </c>
      <c r="AA110" s="514">
        <f t="shared" si="117"/>
        <v>28</v>
      </c>
      <c r="AB110" s="514">
        <f t="shared" si="118"/>
        <v>28</v>
      </c>
      <c r="AC110" s="514">
        <f t="shared" si="119"/>
        <v>28</v>
      </c>
      <c r="AD110" s="514">
        <f t="shared" si="120"/>
        <v>28</v>
      </c>
      <c r="AE110" s="514" t="str">
        <f t="shared" si="121"/>
        <v/>
      </c>
      <c r="AF110" s="514" t="str">
        <f t="shared" si="122"/>
        <v/>
      </c>
      <c r="AG110" s="514" t="str">
        <f t="shared" si="123"/>
        <v/>
      </c>
      <c r="AH110" s="514">
        <f t="shared" si="124"/>
        <v>28</v>
      </c>
      <c r="AI110" s="514">
        <f t="shared" si="125"/>
        <v>28</v>
      </c>
      <c r="AJ110" s="514">
        <f t="shared" si="126"/>
        <v>28</v>
      </c>
      <c r="AK110" s="514" t="str">
        <f t="shared" si="127"/>
        <v/>
      </c>
      <c r="AL110" s="514" t="str">
        <f t="shared" si="128"/>
        <v/>
      </c>
      <c r="AM110" s="514">
        <f t="shared" si="129"/>
        <v>28</v>
      </c>
      <c r="AN110" s="514" t="str">
        <f t="shared" si="85"/>
        <v/>
      </c>
      <c r="AO110" s="514">
        <f t="shared" si="86"/>
        <v>28</v>
      </c>
      <c r="AP110" s="514">
        <f t="shared" si="87"/>
        <v>28</v>
      </c>
      <c r="AQ110" s="514">
        <f t="shared" si="88"/>
        <v>28</v>
      </c>
      <c r="AR110" s="514">
        <f t="shared" si="89"/>
        <v>28</v>
      </c>
      <c r="AS110" s="514">
        <f t="shared" si="90"/>
        <v>28</v>
      </c>
      <c r="AT110" s="514" t="str">
        <f t="shared" si="91"/>
        <v/>
      </c>
      <c r="AU110" s="514">
        <f t="shared" si="92"/>
        <v>28</v>
      </c>
      <c r="AV110" s="514">
        <f t="shared" si="93"/>
        <v>28</v>
      </c>
    </row>
    <row r="111" spans="2:96" hidden="1" x14ac:dyDescent="0.25">
      <c r="B111" s="514">
        <f t="shared" ref="B111:C111" si="131">B87</f>
        <v>9</v>
      </c>
      <c r="C111" s="514" t="str">
        <f t="shared" si="131"/>
        <v>Shuhaidha</v>
      </c>
      <c r="D111" s="514" t="str">
        <f t="shared" si="74"/>
        <v/>
      </c>
      <c r="E111" s="514" t="str">
        <f t="shared" si="95"/>
        <v/>
      </c>
      <c r="F111" s="514">
        <f t="shared" si="96"/>
        <v>31</v>
      </c>
      <c r="G111" s="514">
        <f t="shared" si="97"/>
        <v>31</v>
      </c>
      <c r="H111" s="514">
        <f t="shared" si="98"/>
        <v>31</v>
      </c>
      <c r="I111" s="514" t="str">
        <f t="shared" si="99"/>
        <v/>
      </c>
      <c r="J111" s="514">
        <f t="shared" si="100"/>
        <v>31</v>
      </c>
      <c r="K111" s="514" t="str">
        <f t="shared" si="101"/>
        <v/>
      </c>
      <c r="L111" s="514">
        <f t="shared" si="102"/>
        <v>31</v>
      </c>
      <c r="M111" s="514" t="str">
        <f t="shared" si="103"/>
        <v/>
      </c>
      <c r="N111" s="514" t="str">
        <f t="shared" si="104"/>
        <v/>
      </c>
      <c r="O111" s="514">
        <f t="shared" si="105"/>
        <v>31</v>
      </c>
      <c r="P111" s="514">
        <f t="shared" si="106"/>
        <v>31</v>
      </c>
      <c r="Q111" s="514">
        <f t="shared" si="107"/>
        <v>31</v>
      </c>
      <c r="R111" s="514" t="str">
        <f t="shared" si="108"/>
        <v/>
      </c>
      <c r="S111" s="514" t="str">
        <f t="shared" si="109"/>
        <v/>
      </c>
      <c r="T111" s="514">
        <f t="shared" si="110"/>
        <v>31</v>
      </c>
      <c r="U111" s="514">
        <f t="shared" si="111"/>
        <v>31</v>
      </c>
      <c r="V111" s="514" t="str">
        <f t="shared" si="112"/>
        <v/>
      </c>
      <c r="W111" s="514" t="str">
        <f t="shared" si="113"/>
        <v/>
      </c>
      <c r="X111" s="514">
        <f t="shared" si="114"/>
        <v>31</v>
      </c>
      <c r="Y111" s="514">
        <f t="shared" si="115"/>
        <v>31</v>
      </c>
      <c r="Z111" s="514">
        <f t="shared" si="116"/>
        <v>31</v>
      </c>
      <c r="AA111" s="514">
        <f t="shared" si="117"/>
        <v>31</v>
      </c>
      <c r="AB111" s="514">
        <f t="shared" si="118"/>
        <v>31</v>
      </c>
      <c r="AC111" s="514" t="str">
        <f t="shared" si="119"/>
        <v/>
      </c>
      <c r="AD111" s="514">
        <f t="shared" si="120"/>
        <v>31</v>
      </c>
      <c r="AE111" s="514" t="str">
        <f t="shared" si="121"/>
        <v/>
      </c>
      <c r="AF111" s="514" t="str">
        <f t="shared" si="122"/>
        <v/>
      </c>
      <c r="AG111" s="514">
        <f t="shared" si="123"/>
        <v>31</v>
      </c>
      <c r="AH111" s="514">
        <f t="shared" si="124"/>
        <v>31</v>
      </c>
      <c r="AI111" s="514">
        <f t="shared" si="125"/>
        <v>31</v>
      </c>
      <c r="AJ111" s="514" t="str">
        <f t="shared" si="126"/>
        <v/>
      </c>
      <c r="AK111" s="514" t="str">
        <f t="shared" si="127"/>
        <v/>
      </c>
      <c r="AL111" s="514">
        <f t="shared" si="128"/>
        <v>31</v>
      </c>
      <c r="AM111" s="514">
        <f t="shared" si="129"/>
        <v>31</v>
      </c>
      <c r="AN111" s="514" t="str">
        <f t="shared" si="85"/>
        <v/>
      </c>
      <c r="AO111" s="514" t="str">
        <f t="shared" si="86"/>
        <v/>
      </c>
      <c r="AP111" s="514">
        <f t="shared" si="87"/>
        <v>31</v>
      </c>
      <c r="AQ111" s="514" t="str">
        <f t="shared" si="88"/>
        <v/>
      </c>
      <c r="AR111" s="514">
        <f t="shared" si="89"/>
        <v>31</v>
      </c>
      <c r="AS111" s="514" t="str">
        <f t="shared" si="90"/>
        <v/>
      </c>
      <c r="AT111" s="514">
        <f t="shared" si="91"/>
        <v>31</v>
      </c>
      <c r="AU111" s="514">
        <f t="shared" si="92"/>
        <v>31</v>
      </c>
      <c r="AV111" s="514">
        <f t="shared" si="93"/>
        <v>31</v>
      </c>
    </row>
    <row r="112" spans="2:96" hidden="1" x14ac:dyDescent="0.25">
      <c r="B112" s="514">
        <f t="shared" ref="B112:C112" si="132">B88</f>
        <v>10</v>
      </c>
      <c r="C112" s="514" t="str">
        <f t="shared" si="132"/>
        <v>Ageel</v>
      </c>
      <c r="D112" s="514" t="str">
        <f t="shared" si="74"/>
        <v/>
      </c>
      <c r="E112" s="514" t="str">
        <f t="shared" si="95"/>
        <v/>
      </c>
      <c r="F112" s="514" t="str">
        <f t="shared" si="96"/>
        <v/>
      </c>
      <c r="G112" s="514">
        <f t="shared" si="97"/>
        <v>117</v>
      </c>
      <c r="H112" s="514">
        <f t="shared" si="98"/>
        <v>117</v>
      </c>
      <c r="I112" s="514">
        <f t="shared" si="99"/>
        <v>117</v>
      </c>
      <c r="J112" s="514">
        <f t="shared" si="100"/>
        <v>117</v>
      </c>
      <c r="K112" s="514">
        <f t="shared" si="101"/>
        <v>117</v>
      </c>
      <c r="L112" s="514">
        <f t="shared" si="102"/>
        <v>117</v>
      </c>
      <c r="M112" s="514">
        <f t="shared" si="103"/>
        <v>117</v>
      </c>
      <c r="N112" s="514" t="str">
        <f t="shared" si="104"/>
        <v/>
      </c>
      <c r="O112" s="514" t="str">
        <f t="shared" si="105"/>
        <v/>
      </c>
      <c r="P112" s="514" t="str">
        <f t="shared" si="106"/>
        <v/>
      </c>
      <c r="Q112" s="514">
        <f t="shared" si="107"/>
        <v>117</v>
      </c>
      <c r="R112" s="514" t="str">
        <f t="shared" si="108"/>
        <v/>
      </c>
      <c r="S112" s="514">
        <f t="shared" si="109"/>
        <v>117</v>
      </c>
      <c r="T112" s="514">
        <f t="shared" si="110"/>
        <v>117</v>
      </c>
      <c r="U112" s="514">
        <f t="shared" si="111"/>
        <v>117</v>
      </c>
      <c r="V112" s="514" t="str">
        <f t="shared" si="112"/>
        <v/>
      </c>
      <c r="W112" s="514" t="str">
        <f t="shared" si="113"/>
        <v/>
      </c>
      <c r="X112" s="514">
        <f t="shared" si="114"/>
        <v>117</v>
      </c>
      <c r="Y112" s="514" t="str">
        <f t="shared" si="115"/>
        <v/>
      </c>
      <c r="Z112" s="514">
        <f t="shared" si="116"/>
        <v>117</v>
      </c>
      <c r="AA112" s="514">
        <f t="shared" si="117"/>
        <v>117</v>
      </c>
      <c r="AB112" s="514" t="str">
        <f t="shared" si="118"/>
        <v/>
      </c>
      <c r="AC112" s="514">
        <f t="shared" si="119"/>
        <v>117</v>
      </c>
      <c r="AD112" s="514">
        <f t="shared" si="120"/>
        <v>117</v>
      </c>
      <c r="AE112" s="514" t="str">
        <f t="shared" si="121"/>
        <v/>
      </c>
      <c r="AF112" s="514" t="str">
        <f t="shared" si="122"/>
        <v/>
      </c>
      <c r="AG112" s="514" t="str">
        <f t="shared" si="123"/>
        <v/>
      </c>
      <c r="AH112" s="514">
        <f t="shared" si="124"/>
        <v>117</v>
      </c>
      <c r="AI112" s="514">
        <f t="shared" si="125"/>
        <v>117</v>
      </c>
      <c r="AJ112" s="514">
        <f t="shared" si="126"/>
        <v>117</v>
      </c>
      <c r="AK112" s="514">
        <f t="shared" si="127"/>
        <v>117</v>
      </c>
      <c r="AL112" s="514">
        <f t="shared" si="128"/>
        <v>117</v>
      </c>
      <c r="AM112" s="514">
        <f t="shared" si="129"/>
        <v>117</v>
      </c>
      <c r="AN112" s="514" t="str">
        <f t="shared" si="85"/>
        <v/>
      </c>
      <c r="AO112" s="514" t="str">
        <f t="shared" si="86"/>
        <v/>
      </c>
      <c r="AP112" s="514" t="str">
        <f t="shared" si="87"/>
        <v/>
      </c>
      <c r="AQ112" s="514" t="str">
        <f t="shared" si="88"/>
        <v/>
      </c>
      <c r="AR112" s="514">
        <f t="shared" si="89"/>
        <v>117</v>
      </c>
      <c r="AS112" s="514" t="str">
        <f t="shared" si="90"/>
        <v/>
      </c>
      <c r="AT112" s="514">
        <f t="shared" si="91"/>
        <v>117</v>
      </c>
      <c r="AU112" s="514">
        <f t="shared" si="92"/>
        <v>117</v>
      </c>
      <c r="AV112" s="514">
        <f t="shared" si="93"/>
        <v>117</v>
      </c>
    </row>
    <row r="113" spans="2:48" hidden="1" x14ac:dyDescent="0.25">
      <c r="B113" s="514">
        <f t="shared" ref="B113:C113" si="133">B89</f>
        <v>11</v>
      </c>
      <c r="C113" s="514" t="str">
        <f t="shared" si="133"/>
        <v>Lucian</v>
      </c>
      <c r="D113" s="514" t="str">
        <f t="shared" si="74"/>
        <v/>
      </c>
      <c r="E113" s="514">
        <f t="shared" si="95"/>
        <v>117</v>
      </c>
      <c r="F113" s="514">
        <f t="shared" si="96"/>
        <v>117</v>
      </c>
      <c r="G113" s="514">
        <f t="shared" si="97"/>
        <v>117</v>
      </c>
      <c r="H113" s="514">
        <f t="shared" si="98"/>
        <v>117</v>
      </c>
      <c r="I113" s="514">
        <f t="shared" si="99"/>
        <v>117</v>
      </c>
      <c r="J113" s="514" t="str">
        <f t="shared" si="100"/>
        <v/>
      </c>
      <c r="K113" s="514">
        <f t="shared" si="101"/>
        <v>117</v>
      </c>
      <c r="L113" s="514">
        <f t="shared" si="102"/>
        <v>117</v>
      </c>
      <c r="M113" s="514" t="str">
        <f t="shared" si="103"/>
        <v/>
      </c>
      <c r="N113" s="514" t="str">
        <f t="shared" si="104"/>
        <v/>
      </c>
      <c r="O113" s="514" t="str">
        <f t="shared" si="105"/>
        <v/>
      </c>
      <c r="P113" s="514">
        <f t="shared" si="106"/>
        <v>117</v>
      </c>
      <c r="Q113" s="514">
        <f t="shared" si="107"/>
        <v>117</v>
      </c>
      <c r="R113" s="514">
        <f t="shared" si="108"/>
        <v>117</v>
      </c>
      <c r="S113" s="514" t="str">
        <f t="shared" si="109"/>
        <v/>
      </c>
      <c r="T113" s="514">
        <f t="shared" si="110"/>
        <v>117</v>
      </c>
      <c r="U113" s="514">
        <f t="shared" si="111"/>
        <v>117</v>
      </c>
      <c r="V113" s="514" t="str">
        <f t="shared" si="112"/>
        <v/>
      </c>
      <c r="W113" s="514" t="str">
        <f t="shared" si="113"/>
        <v/>
      </c>
      <c r="X113" s="514" t="str">
        <f t="shared" si="114"/>
        <v/>
      </c>
      <c r="Y113" s="514">
        <f t="shared" si="115"/>
        <v>117</v>
      </c>
      <c r="Z113" s="514">
        <f t="shared" si="116"/>
        <v>117</v>
      </c>
      <c r="AA113" s="514">
        <f t="shared" si="117"/>
        <v>117</v>
      </c>
      <c r="AB113" s="514" t="str">
        <f t="shared" si="118"/>
        <v/>
      </c>
      <c r="AC113" s="514">
        <f t="shared" si="119"/>
        <v>117</v>
      </c>
      <c r="AD113" s="514">
        <f t="shared" si="120"/>
        <v>117</v>
      </c>
      <c r="AE113" s="514" t="str">
        <f t="shared" si="121"/>
        <v/>
      </c>
      <c r="AF113" s="514" t="str">
        <f t="shared" si="122"/>
        <v/>
      </c>
      <c r="AG113" s="514" t="str">
        <f t="shared" si="123"/>
        <v/>
      </c>
      <c r="AH113" s="514" t="str">
        <f t="shared" si="124"/>
        <v/>
      </c>
      <c r="AI113" s="514">
        <f t="shared" si="125"/>
        <v>117</v>
      </c>
      <c r="AJ113" s="514">
        <f t="shared" si="126"/>
        <v>117</v>
      </c>
      <c r="AK113" s="514">
        <f t="shared" si="127"/>
        <v>117</v>
      </c>
      <c r="AL113" s="514">
        <f t="shared" si="128"/>
        <v>117</v>
      </c>
      <c r="AM113" s="514">
        <f t="shared" si="129"/>
        <v>117</v>
      </c>
      <c r="AN113" s="514" t="str">
        <f t="shared" si="85"/>
        <v/>
      </c>
      <c r="AO113" s="514">
        <f t="shared" si="86"/>
        <v>117</v>
      </c>
      <c r="AP113" s="514" t="str">
        <f t="shared" si="87"/>
        <v/>
      </c>
      <c r="AQ113" s="514">
        <f t="shared" si="88"/>
        <v>117</v>
      </c>
      <c r="AR113" s="514">
        <f t="shared" si="89"/>
        <v>117</v>
      </c>
      <c r="AS113" s="514">
        <f t="shared" si="90"/>
        <v>117</v>
      </c>
      <c r="AT113" s="514">
        <f t="shared" si="91"/>
        <v>117</v>
      </c>
      <c r="AU113" s="514" t="str">
        <f t="shared" si="92"/>
        <v/>
      </c>
      <c r="AV113" s="514">
        <f t="shared" si="93"/>
        <v>117</v>
      </c>
    </row>
    <row r="114" spans="2:48" hidden="1" x14ac:dyDescent="0.25">
      <c r="B114" s="514">
        <f t="shared" ref="B114:C114" si="134">B90</f>
        <v>12</v>
      </c>
      <c r="C114" s="514" t="str">
        <f t="shared" si="134"/>
        <v>Ashraf</v>
      </c>
      <c r="D114" s="514" t="str">
        <f t="shared" si="74"/>
        <v/>
      </c>
      <c r="E114" s="514">
        <f t="shared" si="95"/>
        <v>19</v>
      </c>
      <c r="F114" s="514">
        <f t="shared" si="96"/>
        <v>19</v>
      </c>
      <c r="G114" s="514" t="str">
        <f t="shared" si="97"/>
        <v/>
      </c>
      <c r="H114" s="514">
        <f t="shared" si="98"/>
        <v>19</v>
      </c>
      <c r="I114" s="514">
        <f t="shared" si="99"/>
        <v>19</v>
      </c>
      <c r="J114" s="514" t="str">
        <f t="shared" si="100"/>
        <v/>
      </c>
      <c r="K114" s="514" t="str">
        <f t="shared" si="101"/>
        <v/>
      </c>
      <c r="L114" s="514">
        <f t="shared" si="102"/>
        <v>19</v>
      </c>
      <c r="M114" s="514">
        <f t="shared" si="103"/>
        <v>19</v>
      </c>
      <c r="N114" s="514">
        <f t="shared" si="104"/>
        <v>19</v>
      </c>
      <c r="O114" s="514">
        <f t="shared" si="105"/>
        <v>19</v>
      </c>
      <c r="P114" s="514" t="str">
        <f t="shared" si="106"/>
        <v/>
      </c>
      <c r="Q114" s="514">
        <f t="shared" si="107"/>
        <v>19</v>
      </c>
      <c r="R114" s="514" t="str">
        <f t="shared" si="108"/>
        <v/>
      </c>
      <c r="S114" s="514">
        <f t="shared" si="109"/>
        <v>19</v>
      </c>
      <c r="T114" s="514">
        <f t="shared" si="110"/>
        <v>19</v>
      </c>
      <c r="U114" s="514">
        <f t="shared" si="111"/>
        <v>19</v>
      </c>
      <c r="V114" s="514">
        <f t="shared" si="112"/>
        <v>19</v>
      </c>
      <c r="W114" s="514">
        <f t="shared" si="113"/>
        <v>19</v>
      </c>
      <c r="X114" s="514">
        <f t="shared" si="114"/>
        <v>19</v>
      </c>
      <c r="Y114" s="514">
        <f t="shared" si="115"/>
        <v>19</v>
      </c>
      <c r="Z114" s="514">
        <f t="shared" si="116"/>
        <v>19</v>
      </c>
      <c r="AA114" s="514" t="str">
        <f t="shared" si="117"/>
        <v/>
      </c>
      <c r="AB114" s="514" t="str">
        <f t="shared" si="118"/>
        <v/>
      </c>
      <c r="AC114" s="514">
        <f t="shared" si="119"/>
        <v>19</v>
      </c>
      <c r="AD114" s="514">
        <f t="shared" si="120"/>
        <v>19</v>
      </c>
      <c r="AE114" s="514" t="str">
        <f t="shared" si="121"/>
        <v/>
      </c>
      <c r="AF114" s="514">
        <f t="shared" si="122"/>
        <v>19</v>
      </c>
      <c r="AG114" s="514" t="str">
        <f t="shared" si="123"/>
        <v/>
      </c>
      <c r="AH114" s="514" t="str">
        <f t="shared" si="124"/>
        <v/>
      </c>
      <c r="AI114" s="514">
        <f t="shared" si="125"/>
        <v>19</v>
      </c>
      <c r="AJ114" s="514">
        <f t="shared" si="126"/>
        <v>19</v>
      </c>
      <c r="AK114" s="514">
        <f t="shared" si="127"/>
        <v>19</v>
      </c>
      <c r="AL114" s="514" t="str">
        <f t="shared" si="128"/>
        <v/>
      </c>
      <c r="AM114" s="514">
        <f t="shared" si="129"/>
        <v>19</v>
      </c>
      <c r="AN114" s="514">
        <f t="shared" si="85"/>
        <v>19</v>
      </c>
      <c r="AO114" s="514">
        <f t="shared" si="86"/>
        <v>19</v>
      </c>
      <c r="AP114" s="514" t="str">
        <f t="shared" si="87"/>
        <v/>
      </c>
      <c r="AQ114" s="514">
        <f t="shared" si="88"/>
        <v>19</v>
      </c>
      <c r="AR114" s="514">
        <f t="shared" si="89"/>
        <v>19</v>
      </c>
      <c r="AS114" s="514" t="str">
        <f t="shared" si="90"/>
        <v/>
      </c>
      <c r="AT114" s="514" t="str">
        <f t="shared" si="91"/>
        <v/>
      </c>
      <c r="AU114" s="514" t="str">
        <f t="shared" si="92"/>
        <v/>
      </c>
      <c r="AV114" s="514">
        <f t="shared" si="93"/>
        <v>19</v>
      </c>
    </row>
    <row r="115" spans="2:48" hidden="1" x14ac:dyDescent="0.25">
      <c r="B115" s="514">
        <f t="shared" ref="B115:C115" si="135">B91</f>
        <v>13</v>
      </c>
      <c r="C115" s="514" t="str">
        <f t="shared" si="135"/>
        <v>Cilji</v>
      </c>
      <c r="D115" s="514">
        <f t="shared" si="74"/>
        <v>32</v>
      </c>
      <c r="E115" s="514" t="str">
        <f t="shared" si="95"/>
        <v/>
      </c>
      <c r="F115" s="514">
        <f t="shared" si="96"/>
        <v>32</v>
      </c>
      <c r="G115" s="514" t="str">
        <f t="shared" si="97"/>
        <v/>
      </c>
      <c r="H115" s="514">
        <f t="shared" si="98"/>
        <v>32</v>
      </c>
      <c r="I115" s="514">
        <f t="shared" si="99"/>
        <v>32</v>
      </c>
      <c r="J115" s="514" t="str">
        <f t="shared" si="100"/>
        <v/>
      </c>
      <c r="K115" s="514" t="str">
        <f t="shared" si="101"/>
        <v/>
      </c>
      <c r="L115" s="514">
        <f t="shared" si="102"/>
        <v>32</v>
      </c>
      <c r="M115" s="514">
        <f t="shared" si="103"/>
        <v>32</v>
      </c>
      <c r="N115" s="514">
        <f t="shared" si="104"/>
        <v>32</v>
      </c>
      <c r="O115" s="514">
        <f t="shared" si="105"/>
        <v>32</v>
      </c>
      <c r="P115" s="514" t="str">
        <f t="shared" si="106"/>
        <v/>
      </c>
      <c r="Q115" s="514">
        <f t="shared" si="107"/>
        <v>32</v>
      </c>
      <c r="R115" s="514" t="str">
        <f t="shared" si="108"/>
        <v/>
      </c>
      <c r="S115" s="514" t="str">
        <f t="shared" si="109"/>
        <v/>
      </c>
      <c r="T115" s="514" t="str">
        <f t="shared" si="110"/>
        <v/>
      </c>
      <c r="U115" s="514">
        <f t="shared" si="111"/>
        <v>32</v>
      </c>
      <c r="V115" s="514" t="str">
        <f t="shared" si="112"/>
        <v/>
      </c>
      <c r="W115" s="514">
        <f t="shared" si="113"/>
        <v>32</v>
      </c>
      <c r="X115" s="514">
        <f t="shared" si="114"/>
        <v>32</v>
      </c>
      <c r="Y115" s="514" t="str">
        <f t="shared" si="115"/>
        <v/>
      </c>
      <c r="Z115" s="514">
        <f t="shared" si="116"/>
        <v>32</v>
      </c>
      <c r="AA115" s="514" t="str">
        <f t="shared" si="117"/>
        <v/>
      </c>
      <c r="AB115" s="514">
        <f t="shared" si="118"/>
        <v>32</v>
      </c>
      <c r="AC115" s="514" t="str">
        <f t="shared" si="119"/>
        <v/>
      </c>
      <c r="AD115" s="514">
        <f t="shared" si="120"/>
        <v>32</v>
      </c>
      <c r="AE115" s="514">
        <f t="shared" si="121"/>
        <v>32</v>
      </c>
      <c r="AF115" s="514">
        <f t="shared" si="122"/>
        <v>32</v>
      </c>
      <c r="AG115" s="514">
        <f t="shared" si="123"/>
        <v>32</v>
      </c>
      <c r="AH115" s="514" t="str">
        <f t="shared" si="124"/>
        <v/>
      </c>
      <c r="AI115" s="514">
        <f t="shared" si="125"/>
        <v>32</v>
      </c>
      <c r="AJ115" s="514" t="str">
        <f t="shared" si="126"/>
        <v/>
      </c>
      <c r="AK115" s="514" t="str">
        <f t="shared" si="127"/>
        <v/>
      </c>
      <c r="AL115" s="514" t="str">
        <f t="shared" si="128"/>
        <v/>
      </c>
      <c r="AM115" s="514">
        <f t="shared" si="129"/>
        <v>32</v>
      </c>
      <c r="AN115" s="514">
        <f t="shared" si="85"/>
        <v>32</v>
      </c>
      <c r="AO115" s="514" t="str">
        <f t="shared" si="86"/>
        <v/>
      </c>
      <c r="AP115" s="514">
        <f t="shared" si="87"/>
        <v>32</v>
      </c>
      <c r="AQ115" s="514" t="str">
        <f t="shared" si="88"/>
        <v/>
      </c>
      <c r="AR115" s="514">
        <f t="shared" si="89"/>
        <v>32</v>
      </c>
      <c r="AS115" s="514">
        <f t="shared" si="90"/>
        <v>32</v>
      </c>
      <c r="AT115" s="514" t="str">
        <f t="shared" si="91"/>
        <v/>
      </c>
      <c r="AU115" s="514" t="str">
        <f t="shared" si="92"/>
        <v/>
      </c>
      <c r="AV115" s="514">
        <f t="shared" si="93"/>
        <v>32</v>
      </c>
    </row>
    <row r="116" spans="2:48" hidden="1" x14ac:dyDescent="0.25">
      <c r="B116" s="514">
        <f t="shared" ref="B116:C116" si="136">B92</f>
        <v>14</v>
      </c>
      <c r="C116" s="514" t="str">
        <f t="shared" si="136"/>
        <v>Ali</v>
      </c>
      <c r="D116" s="514">
        <f t="shared" si="74"/>
        <v>114</v>
      </c>
      <c r="E116" s="514">
        <f t="shared" si="95"/>
        <v>114</v>
      </c>
      <c r="F116" s="514" t="str">
        <f t="shared" si="96"/>
        <v/>
      </c>
      <c r="G116" s="514">
        <f t="shared" si="97"/>
        <v>114</v>
      </c>
      <c r="H116" s="514">
        <f t="shared" si="98"/>
        <v>114</v>
      </c>
      <c r="I116" s="514" t="str">
        <f t="shared" si="99"/>
        <v/>
      </c>
      <c r="J116" s="514" t="str">
        <f t="shared" si="100"/>
        <v/>
      </c>
      <c r="K116" s="514">
        <f t="shared" si="101"/>
        <v>114</v>
      </c>
      <c r="L116" s="514">
        <f t="shared" si="102"/>
        <v>114</v>
      </c>
      <c r="M116" s="514" t="str">
        <f t="shared" si="103"/>
        <v/>
      </c>
      <c r="N116" s="514">
        <f t="shared" si="104"/>
        <v>114</v>
      </c>
      <c r="O116" s="514" t="str">
        <f t="shared" si="105"/>
        <v/>
      </c>
      <c r="P116" s="514" t="str">
        <f t="shared" si="106"/>
        <v/>
      </c>
      <c r="Q116" s="514">
        <f t="shared" si="107"/>
        <v>114</v>
      </c>
      <c r="R116" s="514">
        <f t="shared" si="108"/>
        <v>114</v>
      </c>
      <c r="S116" s="514">
        <f t="shared" si="109"/>
        <v>114</v>
      </c>
      <c r="T116" s="514" t="str">
        <f t="shared" si="110"/>
        <v/>
      </c>
      <c r="U116" s="514">
        <f t="shared" si="111"/>
        <v>114</v>
      </c>
      <c r="V116" s="514">
        <f t="shared" si="112"/>
        <v>114</v>
      </c>
      <c r="W116" s="514" t="str">
        <f t="shared" si="113"/>
        <v/>
      </c>
      <c r="X116" s="514">
        <f t="shared" si="114"/>
        <v>114</v>
      </c>
      <c r="Y116" s="514" t="str">
        <f t="shared" si="115"/>
        <v/>
      </c>
      <c r="Z116" s="514">
        <f t="shared" si="116"/>
        <v>114</v>
      </c>
      <c r="AA116" s="514">
        <f t="shared" si="117"/>
        <v>114</v>
      </c>
      <c r="AB116" s="514" t="str">
        <f t="shared" si="118"/>
        <v/>
      </c>
      <c r="AC116" s="514" t="str">
        <f t="shared" si="119"/>
        <v/>
      </c>
      <c r="AD116" s="514">
        <f t="shared" si="120"/>
        <v>114</v>
      </c>
      <c r="AE116" s="514">
        <f t="shared" si="121"/>
        <v>114</v>
      </c>
      <c r="AF116" s="514">
        <f t="shared" si="122"/>
        <v>114</v>
      </c>
      <c r="AG116" s="514">
        <f t="shared" si="123"/>
        <v>114</v>
      </c>
      <c r="AH116" s="514">
        <f t="shared" si="124"/>
        <v>114</v>
      </c>
      <c r="AI116" s="514">
        <f t="shared" si="125"/>
        <v>114</v>
      </c>
      <c r="AJ116" s="514">
        <f t="shared" si="126"/>
        <v>114</v>
      </c>
      <c r="AK116" s="514" t="str">
        <f t="shared" si="127"/>
        <v/>
      </c>
      <c r="AL116" s="514" t="str">
        <f t="shared" si="128"/>
        <v/>
      </c>
      <c r="AM116" s="514">
        <f t="shared" si="129"/>
        <v>114</v>
      </c>
      <c r="AN116" s="514" t="str">
        <f t="shared" si="85"/>
        <v/>
      </c>
      <c r="AO116" s="514">
        <f t="shared" si="86"/>
        <v>114</v>
      </c>
      <c r="AP116" s="514" t="str">
        <f t="shared" si="87"/>
        <v/>
      </c>
      <c r="AQ116" s="514" t="str">
        <f t="shared" si="88"/>
        <v/>
      </c>
      <c r="AR116" s="514">
        <f t="shared" si="89"/>
        <v>114</v>
      </c>
      <c r="AS116" s="514">
        <f t="shared" si="90"/>
        <v>114</v>
      </c>
      <c r="AT116" s="514" t="str">
        <f t="shared" si="91"/>
        <v/>
      </c>
      <c r="AU116" s="514" t="str">
        <f t="shared" si="92"/>
        <v/>
      </c>
      <c r="AV116" s="514">
        <f t="shared" si="93"/>
        <v>114</v>
      </c>
    </row>
    <row r="117" spans="2:48" hidden="1" x14ac:dyDescent="0.25">
      <c r="B117" s="514">
        <f t="shared" ref="B117:C117" si="137">B93</f>
        <v>15</v>
      </c>
      <c r="C117" s="514" t="str">
        <f t="shared" si="137"/>
        <v>Sajith PG</v>
      </c>
      <c r="D117" s="514">
        <f t="shared" si="74"/>
        <v>34</v>
      </c>
      <c r="E117" s="514">
        <f t="shared" si="95"/>
        <v>34</v>
      </c>
      <c r="F117" s="514" t="str">
        <f t="shared" si="96"/>
        <v/>
      </c>
      <c r="G117" s="514" t="str">
        <f t="shared" si="97"/>
        <v/>
      </c>
      <c r="H117" s="514">
        <f t="shared" si="98"/>
        <v>34</v>
      </c>
      <c r="I117" s="514" t="str">
        <f t="shared" si="99"/>
        <v/>
      </c>
      <c r="J117" s="514">
        <f t="shared" si="100"/>
        <v>34</v>
      </c>
      <c r="K117" s="514" t="str">
        <f t="shared" si="101"/>
        <v/>
      </c>
      <c r="L117" s="514">
        <f t="shared" si="102"/>
        <v>34</v>
      </c>
      <c r="M117" s="514" t="str">
        <f t="shared" si="103"/>
        <v/>
      </c>
      <c r="N117" s="514">
        <f t="shared" si="104"/>
        <v>34</v>
      </c>
      <c r="O117" s="514" t="str">
        <f t="shared" si="105"/>
        <v/>
      </c>
      <c r="P117" s="514">
        <f t="shared" si="106"/>
        <v>34</v>
      </c>
      <c r="Q117" s="514">
        <f t="shared" si="107"/>
        <v>34</v>
      </c>
      <c r="R117" s="514" t="str">
        <f t="shared" si="108"/>
        <v/>
      </c>
      <c r="S117" s="514">
        <f t="shared" si="109"/>
        <v>34</v>
      </c>
      <c r="T117" s="514" t="str">
        <f t="shared" si="110"/>
        <v/>
      </c>
      <c r="U117" s="514">
        <f t="shared" si="111"/>
        <v>34</v>
      </c>
      <c r="V117" s="514">
        <f t="shared" si="112"/>
        <v>34</v>
      </c>
      <c r="W117" s="514">
        <f t="shared" si="113"/>
        <v>34</v>
      </c>
      <c r="X117" s="514" t="str">
        <f t="shared" si="114"/>
        <v/>
      </c>
      <c r="Y117" s="514">
        <f t="shared" si="115"/>
        <v>34</v>
      </c>
      <c r="Z117" s="514">
        <f t="shared" si="116"/>
        <v>34</v>
      </c>
      <c r="AA117" s="514" t="str">
        <f t="shared" si="117"/>
        <v/>
      </c>
      <c r="AB117" s="514" t="str">
        <f t="shared" si="118"/>
        <v/>
      </c>
      <c r="AC117" s="514" t="str">
        <f t="shared" si="119"/>
        <v/>
      </c>
      <c r="AD117" s="514">
        <f t="shared" si="120"/>
        <v>34</v>
      </c>
      <c r="AE117" s="514">
        <f t="shared" si="121"/>
        <v>34</v>
      </c>
      <c r="AF117" s="514" t="str">
        <f t="shared" si="122"/>
        <v/>
      </c>
      <c r="AG117" s="514" t="str">
        <f t="shared" si="123"/>
        <v/>
      </c>
      <c r="AH117" s="514">
        <f t="shared" si="124"/>
        <v>34</v>
      </c>
      <c r="AI117" s="514">
        <f t="shared" si="125"/>
        <v>34</v>
      </c>
      <c r="AJ117" s="514" t="str">
        <f t="shared" si="126"/>
        <v/>
      </c>
      <c r="AK117" s="514" t="str">
        <f t="shared" si="127"/>
        <v/>
      </c>
      <c r="AL117" s="514">
        <f t="shared" si="128"/>
        <v>34</v>
      </c>
      <c r="AM117" s="514">
        <f t="shared" si="129"/>
        <v>34</v>
      </c>
      <c r="AN117" s="514">
        <f t="shared" si="85"/>
        <v>34</v>
      </c>
      <c r="AO117" s="514" t="str">
        <f t="shared" si="86"/>
        <v/>
      </c>
      <c r="AP117" s="514">
        <f t="shared" si="87"/>
        <v>34</v>
      </c>
      <c r="AQ117" s="514">
        <f t="shared" si="88"/>
        <v>34</v>
      </c>
      <c r="AR117" s="514">
        <f t="shared" si="89"/>
        <v>34</v>
      </c>
      <c r="AS117" s="514" t="str">
        <f t="shared" si="90"/>
        <v/>
      </c>
      <c r="AT117" s="514" t="str">
        <f t="shared" si="91"/>
        <v/>
      </c>
      <c r="AU117" s="514" t="str">
        <f t="shared" si="92"/>
        <v/>
      </c>
      <c r="AV117" s="514">
        <f t="shared" si="93"/>
        <v>34</v>
      </c>
    </row>
    <row r="118" spans="2:48" hidden="1" x14ac:dyDescent="0.25">
      <c r="B118" s="514">
        <f t="shared" ref="B118:C118" si="138">B94</f>
        <v>16</v>
      </c>
      <c r="C118" s="514" t="str">
        <f t="shared" si="138"/>
        <v>Nizna</v>
      </c>
      <c r="D118" s="514">
        <f t="shared" si="74"/>
        <v>112</v>
      </c>
      <c r="E118" s="514" t="str">
        <f t="shared" si="95"/>
        <v/>
      </c>
      <c r="F118" s="514" t="str">
        <f t="shared" si="96"/>
        <v/>
      </c>
      <c r="G118" s="514">
        <f t="shared" si="97"/>
        <v>112</v>
      </c>
      <c r="H118" s="514">
        <f t="shared" si="98"/>
        <v>112</v>
      </c>
      <c r="I118" s="514" t="str">
        <f t="shared" si="99"/>
        <v/>
      </c>
      <c r="J118" s="514">
        <f t="shared" si="100"/>
        <v>112</v>
      </c>
      <c r="K118" s="514">
        <f t="shared" si="101"/>
        <v>112</v>
      </c>
      <c r="L118" s="514">
        <f t="shared" si="102"/>
        <v>112</v>
      </c>
      <c r="M118" s="514" t="str">
        <f t="shared" si="103"/>
        <v/>
      </c>
      <c r="N118" s="514" t="str">
        <f t="shared" si="104"/>
        <v/>
      </c>
      <c r="O118" s="514" t="str">
        <f t="shared" si="105"/>
        <v/>
      </c>
      <c r="P118" s="514">
        <f t="shared" si="106"/>
        <v>112</v>
      </c>
      <c r="Q118" s="514">
        <f t="shared" si="107"/>
        <v>112</v>
      </c>
      <c r="R118" s="514">
        <f t="shared" si="108"/>
        <v>112</v>
      </c>
      <c r="S118" s="514" t="str">
        <f t="shared" si="109"/>
        <v/>
      </c>
      <c r="T118" s="514" t="str">
        <f t="shared" si="110"/>
        <v/>
      </c>
      <c r="U118" s="514">
        <f t="shared" si="111"/>
        <v>112</v>
      </c>
      <c r="V118" s="514">
        <f t="shared" si="112"/>
        <v>112</v>
      </c>
      <c r="W118" s="514" t="str">
        <f t="shared" si="113"/>
        <v/>
      </c>
      <c r="X118" s="514" t="str">
        <f t="shared" si="114"/>
        <v/>
      </c>
      <c r="Y118" s="514" t="str">
        <f t="shared" si="115"/>
        <v/>
      </c>
      <c r="Z118" s="514">
        <f t="shared" si="116"/>
        <v>112</v>
      </c>
      <c r="AA118" s="514" t="str">
        <f t="shared" si="117"/>
        <v/>
      </c>
      <c r="AB118" s="514">
        <f t="shared" si="118"/>
        <v>112</v>
      </c>
      <c r="AC118" s="514">
        <f t="shared" si="119"/>
        <v>112</v>
      </c>
      <c r="AD118" s="514">
        <f t="shared" si="120"/>
        <v>112</v>
      </c>
      <c r="AE118" s="514">
        <f t="shared" si="121"/>
        <v>112</v>
      </c>
      <c r="AF118" s="514">
        <f t="shared" si="122"/>
        <v>112</v>
      </c>
      <c r="AG118" s="514">
        <f t="shared" si="123"/>
        <v>112</v>
      </c>
      <c r="AH118" s="514" t="str">
        <f t="shared" si="124"/>
        <v/>
      </c>
      <c r="AI118" s="514">
        <f t="shared" si="125"/>
        <v>112</v>
      </c>
      <c r="AJ118" s="514">
        <f t="shared" si="126"/>
        <v>112</v>
      </c>
      <c r="AK118" s="514">
        <f t="shared" si="127"/>
        <v>112</v>
      </c>
      <c r="AL118" s="514">
        <f t="shared" si="128"/>
        <v>112</v>
      </c>
      <c r="AM118" s="514">
        <f t="shared" si="129"/>
        <v>112</v>
      </c>
      <c r="AN118" s="514" t="str">
        <f t="shared" si="85"/>
        <v/>
      </c>
      <c r="AO118" s="514" t="str">
        <f t="shared" si="86"/>
        <v/>
      </c>
      <c r="AP118" s="514" t="str">
        <f t="shared" si="87"/>
        <v/>
      </c>
      <c r="AQ118" s="514">
        <f t="shared" si="88"/>
        <v>112</v>
      </c>
      <c r="AR118" s="514">
        <f t="shared" si="89"/>
        <v>112</v>
      </c>
      <c r="AS118" s="514" t="str">
        <f t="shared" si="90"/>
        <v/>
      </c>
      <c r="AT118" s="514">
        <f t="shared" si="91"/>
        <v>112</v>
      </c>
      <c r="AU118" s="514">
        <f t="shared" si="92"/>
        <v>112</v>
      </c>
      <c r="AV118" s="514">
        <f t="shared" si="93"/>
        <v>112</v>
      </c>
    </row>
    <row r="119" spans="2:48" hidden="1" x14ac:dyDescent="0.25">
      <c r="B119" s="514">
        <f t="shared" ref="B119:C119" si="139">B95</f>
        <v>17</v>
      </c>
      <c r="C119" s="514" t="str">
        <f t="shared" si="139"/>
        <v>Sanjay</v>
      </c>
      <c r="D119" s="514">
        <f t="shared" si="74"/>
        <v>17</v>
      </c>
      <c r="E119" s="514">
        <f t="shared" si="95"/>
        <v>17</v>
      </c>
      <c r="F119" s="514" t="str">
        <f t="shared" si="96"/>
        <v/>
      </c>
      <c r="G119" s="514" t="str">
        <f t="shared" si="97"/>
        <v/>
      </c>
      <c r="H119" s="514">
        <f t="shared" si="98"/>
        <v>17</v>
      </c>
      <c r="I119" s="514" t="str">
        <f t="shared" si="99"/>
        <v/>
      </c>
      <c r="J119" s="514">
        <f t="shared" si="100"/>
        <v>17</v>
      </c>
      <c r="K119" s="514" t="str">
        <f t="shared" si="101"/>
        <v/>
      </c>
      <c r="L119" s="514">
        <f t="shared" si="102"/>
        <v>17</v>
      </c>
      <c r="M119" s="514">
        <f t="shared" si="103"/>
        <v>17</v>
      </c>
      <c r="N119" s="514">
        <f t="shared" si="104"/>
        <v>17</v>
      </c>
      <c r="O119" s="514" t="str">
        <f t="shared" si="105"/>
        <v/>
      </c>
      <c r="P119" s="514">
        <f t="shared" si="106"/>
        <v>17</v>
      </c>
      <c r="Q119" s="514">
        <f t="shared" si="107"/>
        <v>17</v>
      </c>
      <c r="R119" s="514">
        <f t="shared" si="108"/>
        <v>17</v>
      </c>
      <c r="S119" s="514">
        <f t="shared" si="109"/>
        <v>17</v>
      </c>
      <c r="T119" s="514" t="str">
        <f t="shared" si="110"/>
        <v/>
      </c>
      <c r="U119" s="514">
        <f t="shared" si="111"/>
        <v>17</v>
      </c>
      <c r="V119" s="514">
        <f t="shared" si="112"/>
        <v>17</v>
      </c>
      <c r="W119" s="514">
        <f t="shared" si="113"/>
        <v>17</v>
      </c>
      <c r="X119" s="514" t="str">
        <f t="shared" si="114"/>
        <v/>
      </c>
      <c r="Y119" s="514">
        <f t="shared" si="115"/>
        <v>17</v>
      </c>
      <c r="Z119" s="514">
        <f t="shared" si="116"/>
        <v>17</v>
      </c>
      <c r="AA119" s="514" t="str">
        <f t="shared" si="117"/>
        <v/>
      </c>
      <c r="AB119" s="514" t="str">
        <f t="shared" si="118"/>
        <v/>
      </c>
      <c r="AC119" s="514" t="str">
        <f t="shared" si="119"/>
        <v/>
      </c>
      <c r="AD119" s="514">
        <f t="shared" si="120"/>
        <v>17</v>
      </c>
      <c r="AE119" s="514">
        <f t="shared" si="121"/>
        <v>17</v>
      </c>
      <c r="AF119" s="514">
        <f t="shared" si="122"/>
        <v>17</v>
      </c>
      <c r="AG119" s="514">
        <f t="shared" si="123"/>
        <v>17</v>
      </c>
      <c r="AH119" s="514">
        <f t="shared" si="124"/>
        <v>17</v>
      </c>
      <c r="AI119" s="514">
        <f t="shared" si="125"/>
        <v>17</v>
      </c>
      <c r="AJ119" s="514" t="str">
        <f t="shared" si="126"/>
        <v/>
      </c>
      <c r="AK119" s="514" t="str">
        <f t="shared" si="127"/>
        <v/>
      </c>
      <c r="AL119" s="514">
        <f t="shared" si="128"/>
        <v>17</v>
      </c>
      <c r="AM119" s="514">
        <f t="shared" si="129"/>
        <v>17</v>
      </c>
      <c r="AN119" s="514">
        <f t="shared" si="85"/>
        <v>17</v>
      </c>
      <c r="AO119" s="514" t="str">
        <f t="shared" si="86"/>
        <v/>
      </c>
      <c r="AP119" s="514">
        <f t="shared" si="87"/>
        <v>17</v>
      </c>
      <c r="AQ119" s="514" t="str">
        <f t="shared" si="88"/>
        <v/>
      </c>
      <c r="AR119" s="514">
        <f t="shared" si="89"/>
        <v>17</v>
      </c>
      <c r="AS119" s="514">
        <f t="shared" si="90"/>
        <v>17</v>
      </c>
      <c r="AT119" s="514" t="str">
        <f t="shared" si="91"/>
        <v/>
      </c>
      <c r="AU119" s="514" t="str">
        <f t="shared" si="92"/>
        <v/>
      </c>
      <c r="AV119" s="514">
        <f t="shared" si="93"/>
        <v>17</v>
      </c>
    </row>
    <row r="120" spans="2:48" hidden="1" x14ac:dyDescent="0.25">
      <c r="B120" s="514">
        <f t="shared" ref="B120:C120" si="140">B96</f>
        <v>18</v>
      </c>
      <c r="C120" s="514" t="str">
        <f t="shared" si="140"/>
        <v>Sindhu</v>
      </c>
      <c r="D120" s="514" t="str">
        <f t="shared" si="74"/>
        <v/>
      </c>
      <c r="E120" s="514" t="str">
        <f t="shared" si="95"/>
        <v/>
      </c>
      <c r="F120" s="514" t="str">
        <f t="shared" si="96"/>
        <v/>
      </c>
      <c r="G120" s="514">
        <f t="shared" si="97"/>
        <v>14</v>
      </c>
      <c r="H120" s="514">
        <f t="shared" si="98"/>
        <v>14</v>
      </c>
      <c r="I120" s="514" t="str">
        <f t="shared" si="99"/>
        <v/>
      </c>
      <c r="J120" s="514">
        <f t="shared" si="100"/>
        <v>14</v>
      </c>
      <c r="K120" s="514">
        <f t="shared" si="101"/>
        <v>14</v>
      </c>
      <c r="L120" s="514">
        <f t="shared" si="102"/>
        <v>14</v>
      </c>
      <c r="M120" s="514" t="str">
        <f t="shared" si="103"/>
        <v/>
      </c>
      <c r="N120" s="514">
        <f t="shared" si="104"/>
        <v>14</v>
      </c>
      <c r="O120" s="514" t="str">
        <f t="shared" si="105"/>
        <v/>
      </c>
      <c r="P120" s="514" t="str">
        <f t="shared" si="106"/>
        <v/>
      </c>
      <c r="Q120" s="514">
        <f t="shared" si="107"/>
        <v>14</v>
      </c>
      <c r="R120" s="514">
        <f t="shared" si="108"/>
        <v>14</v>
      </c>
      <c r="S120" s="514">
        <f t="shared" si="109"/>
        <v>14</v>
      </c>
      <c r="T120" s="514">
        <f t="shared" si="110"/>
        <v>14</v>
      </c>
      <c r="U120" s="514">
        <f t="shared" si="111"/>
        <v>14</v>
      </c>
      <c r="V120" s="514">
        <f t="shared" si="112"/>
        <v>14</v>
      </c>
      <c r="W120" s="514">
        <f t="shared" si="113"/>
        <v>14</v>
      </c>
      <c r="X120" s="514" t="str">
        <f t="shared" si="114"/>
        <v/>
      </c>
      <c r="Y120" s="514" t="str">
        <f t="shared" si="115"/>
        <v/>
      </c>
      <c r="Z120" s="514">
        <f t="shared" si="116"/>
        <v>14</v>
      </c>
      <c r="AA120" s="514">
        <f t="shared" si="117"/>
        <v>14</v>
      </c>
      <c r="AB120" s="514">
        <f t="shared" si="118"/>
        <v>14</v>
      </c>
      <c r="AC120" s="514" t="str">
        <f t="shared" si="119"/>
        <v/>
      </c>
      <c r="AD120" s="514">
        <f t="shared" si="120"/>
        <v>14</v>
      </c>
      <c r="AE120" s="514" t="str">
        <f t="shared" si="121"/>
        <v/>
      </c>
      <c r="AF120" s="514">
        <f t="shared" si="122"/>
        <v>14</v>
      </c>
      <c r="AG120" s="514" t="str">
        <f t="shared" si="123"/>
        <v/>
      </c>
      <c r="AH120" s="514" t="str">
        <f t="shared" si="124"/>
        <v/>
      </c>
      <c r="AI120" s="514">
        <f t="shared" si="125"/>
        <v>14</v>
      </c>
      <c r="AJ120" s="514" t="str">
        <f t="shared" si="126"/>
        <v/>
      </c>
      <c r="AK120" s="514" t="str">
        <f t="shared" si="127"/>
        <v/>
      </c>
      <c r="AL120" s="514">
        <f t="shared" si="128"/>
        <v>14</v>
      </c>
      <c r="AM120" s="514">
        <f t="shared" si="129"/>
        <v>14</v>
      </c>
      <c r="AN120" s="514" t="str">
        <f t="shared" si="85"/>
        <v/>
      </c>
      <c r="AO120" s="514" t="str">
        <f t="shared" si="86"/>
        <v/>
      </c>
      <c r="AP120" s="514">
        <f t="shared" si="87"/>
        <v>14</v>
      </c>
      <c r="AQ120" s="514">
        <f t="shared" si="88"/>
        <v>14</v>
      </c>
      <c r="AR120" s="514">
        <f t="shared" si="89"/>
        <v>14</v>
      </c>
      <c r="AS120" s="514">
        <f t="shared" si="90"/>
        <v>14</v>
      </c>
      <c r="AT120" s="514">
        <f t="shared" si="91"/>
        <v>14</v>
      </c>
      <c r="AU120" s="514" t="str">
        <f t="shared" si="92"/>
        <v/>
      </c>
      <c r="AV120" s="514">
        <f t="shared" si="93"/>
        <v>14</v>
      </c>
    </row>
    <row r="121" spans="2:48" hidden="1" x14ac:dyDescent="0.25">
      <c r="B121" s="514">
        <f t="shared" ref="B121:C121" si="141">B97</f>
        <v>19</v>
      </c>
      <c r="C121" s="514" t="str">
        <f t="shared" si="141"/>
        <v>Ahmed</v>
      </c>
      <c r="D121" s="514" t="str">
        <f t="shared" si="74"/>
        <v/>
      </c>
      <c r="E121" s="514">
        <f t="shared" si="95"/>
        <v>20</v>
      </c>
      <c r="F121" s="514">
        <f t="shared" si="96"/>
        <v>20</v>
      </c>
      <c r="G121" s="514" t="str">
        <f t="shared" si="97"/>
        <v/>
      </c>
      <c r="H121" s="514">
        <f t="shared" si="98"/>
        <v>20</v>
      </c>
      <c r="I121" s="514" t="str">
        <f t="shared" si="99"/>
        <v/>
      </c>
      <c r="J121" s="514">
        <f t="shared" si="100"/>
        <v>20</v>
      </c>
      <c r="K121" s="514" t="str">
        <f t="shared" si="101"/>
        <v/>
      </c>
      <c r="L121" s="514">
        <f t="shared" si="102"/>
        <v>20</v>
      </c>
      <c r="M121" s="514">
        <f t="shared" si="103"/>
        <v>20</v>
      </c>
      <c r="N121" s="514" t="str">
        <f t="shared" si="104"/>
        <v/>
      </c>
      <c r="O121" s="514">
        <f t="shared" si="105"/>
        <v>20</v>
      </c>
      <c r="P121" s="514" t="str">
        <f t="shared" si="106"/>
        <v/>
      </c>
      <c r="Q121" s="514">
        <f t="shared" si="107"/>
        <v>20</v>
      </c>
      <c r="R121" s="514" t="str">
        <f t="shared" si="108"/>
        <v/>
      </c>
      <c r="S121" s="514" t="str">
        <f t="shared" si="109"/>
        <v/>
      </c>
      <c r="T121" s="514">
        <f t="shared" si="110"/>
        <v>20</v>
      </c>
      <c r="U121" s="514">
        <f t="shared" si="111"/>
        <v>20</v>
      </c>
      <c r="V121" s="514" t="str">
        <f t="shared" si="112"/>
        <v/>
      </c>
      <c r="W121" s="514" t="str">
        <f t="shared" si="113"/>
        <v/>
      </c>
      <c r="X121" s="514" t="str">
        <f t="shared" si="114"/>
        <v/>
      </c>
      <c r="Y121" s="514" t="str">
        <f t="shared" si="115"/>
        <v/>
      </c>
      <c r="Z121" s="514">
        <f t="shared" si="116"/>
        <v>20</v>
      </c>
      <c r="AA121" s="514" t="str">
        <f t="shared" si="117"/>
        <v/>
      </c>
      <c r="AB121" s="514">
        <f t="shared" si="118"/>
        <v>20</v>
      </c>
      <c r="AC121" s="514">
        <f t="shared" si="119"/>
        <v>20</v>
      </c>
      <c r="AD121" s="514">
        <f t="shared" si="120"/>
        <v>20</v>
      </c>
      <c r="AE121" s="514" t="str">
        <f t="shared" si="121"/>
        <v/>
      </c>
      <c r="AF121" s="514" t="str">
        <f t="shared" si="122"/>
        <v/>
      </c>
      <c r="AG121" s="514" t="str">
        <f t="shared" si="123"/>
        <v/>
      </c>
      <c r="AH121" s="514">
        <f t="shared" si="124"/>
        <v>20</v>
      </c>
      <c r="AI121" s="514">
        <f t="shared" si="125"/>
        <v>20</v>
      </c>
      <c r="AJ121" s="514" t="str">
        <f t="shared" si="126"/>
        <v/>
      </c>
      <c r="AK121" s="514" t="str">
        <f t="shared" si="127"/>
        <v/>
      </c>
      <c r="AL121" s="514" t="str">
        <f t="shared" si="128"/>
        <v/>
      </c>
      <c r="AM121" s="514">
        <f t="shared" si="129"/>
        <v>20</v>
      </c>
      <c r="AN121" s="514">
        <f t="shared" si="85"/>
        <v>20</v>
      </c>
      <c r="AO121" s="514">
        <f t="shared" si="86"/>
        <v>20</v>
      </c>
      <c r="AP121" s="514" t="str">
        <f t="shared" si="87"/>
        <v/>
      </c>
      <c r="AQ121" s="514">
        <f t="shared" si="88"/>
        <v>20</v>
      </c>
      <c r="AR121" s="514">
        <f t="shared" si="89"/>
        <v>20</v>
      </c>
      <c r="AS121" s="514">
        <f t="shared" si="90"/>
        <v>20</v>
      </c>
      <c r="AT121" s="514" t="str">
        <f t="shared" si="91"/>
        <v/>
      </c>
      <c r="AU121" s="514">
        <f t="shared" si="92"/>
        <v>20</v>
      </c>
      <c r="AV121" s="514">
        <f t="shared" si="93"/>
        <v>20</v>
      </c>
    </row>
    <row r="122" spans="2:48" hidden="1" x14ac:dyDescent="0.25">
      <c r="B122" s="514">
        <f t="shared" ref="B122:C122" si="142">B98</f>
        <v>20</v>
      </c>
      <c r="C122" s="514" t="str">
        <f t="shared" si="142"/>
        <v>Naushadh</v>
      </c>
      <c r="D122" s="514">
        <f t="shared" si="74"/>
        <v>21</v>
      </c>
      <c r="E122" s="514" t="str">
        <f t="shared" si="95"/>
        <v/>
      </c>
      <c r="F122" s="514">
        <f t="shared" si="96"/>
        <v>21</v>
      </c>
      <c r="G122" s="514">
        <f t="shared" si="97"/>
        <v>21</v>
      </c>
      <c r="H122" s="514">
        <f t="shared" si="98"/>
        <v>21</v>
      </c>
      <c r="I122" s="514">
        <f t="shared" si="99"/>
        <v>21</v>
      </c>
      <c r="J122" s="514">
        <f t="shared" si="100"/>
        <v>21</v>
      </c>
      <c r="K122" s="514">
        <f t="shared" si="101"/>
        <v>21</v>
      </c>
      <c r="L122" s="514">
        <f t="shared" si="102"/>
        <v>21</v>
      </c>
      <c r="M122" s="514">
        <f t="shared" si="103"/>
        <v>21</v>
      </c>
      <c r="N122" s="514">
        <f t="shared" si="104"/>
        <v>21</v>
      </c>
      <c r="O122" s="514">
        <f t="shared" si="105"/>
        <v>21</v>
      </c>
      <c r="P122" s="514">
        <f t="shared" si="106"/>
        <v>21</v>
      </c>
      <c r="Q122" s="514">
        <f t="shared" si="107"/>
        <v>21</v>
      </c>
      <c r="R122" s="514">
        <f t="shared" si="108"/>
        <v>21</v>
      </c>
      <c r="S122" s="514" t="str">
        <f t="shared" si="109"/>
        <v/>
      </c>
      <c r="T122" s="514" t="str">
        <f t="shared" si="110"/>
        <v/>
      </c>
      <c r="U122" s="514">
        <f t="shared" si="111"/>
        <v>21</v>
      </c>
      <c r="V122" s="514">
        <f t="shared" si="112"/>
        <v>21</v>
      </c>
      <c r="W122" s="514">
        <f t="shared" si="113"/>
        <v>21</v>
      </c>
      <c r="X122" s="514">
        <f t="shared" si="114"/>
        <v>21</v>
      </c>
      <c r="Y122" s="514">
        <f t="shared" si="115"/>
        <v>21</v>
      </c>
      <c r="Z122" s="514">
        <f t="shared" si="116"/>
        <v>21</v>
      </c>
      <c r="AA122" s="514">
        <f t="shared" si="117"/>
        <v>21</v>
      </c>
      <c r="AB122" s="514">
        <f t="shared" si="118"/>
        <v>21</v>
      </c>
      <c r="AC122" s="514" t="str">
        <f t="shared" si="119"/>
        <v/>
      </c>
      <c r="AD122" s="514">
        <f t="shared" si="120"/>
        <v>21</v>
      </c>
      <c r="AE122" s="514">
        <f t="shared" si="121"/>
        <v>21</v>
      </c>
      <c r="AF122" s="514">
        <f t="shared" si="122"/>
        <v>21</v>
      </c>
      <c r="AG122" s="514">
        <f t="shared" si="123"/>
        <v>21</v>
      </c>
      <c r="AH122" s="514" t="str">
        <f t="shared" si="124"/>
        <v/>
      </c>
      <c r="AI122" s="514">
        <f t="shared" si="125"/>
        <v>21</v>
      </c>
      <c r="AJ122" s="514" t="str">
        <f t="shared" si="126"/>
        <v/>
      </c>
      <c r="AK122" s="514">
        <f t="shared" si="127"/>
        <v>21</v>
      </c>
      <c r="AL122" s="514">
        <f t="shared" si="128"/>
        <v>21</v>
      </c>
      <c r="AM122" s="514">
        <f t="shared" si="129"/>
        <v>21</v>
      </c>
      <c r="AN122" s="514">
        <f t="shared" si="85"/>
        <v>21</v>
      </c>
      <c r="AO122" s="514">
        <f t="shared" si="86"/>
        <v>21</v>
      </c>
      <c r="AP122" s="514">
        <f t="shared" si="87"/>
        <v>21</v>
      </c>
      <c r="AQ122" s="514" t="str">
        <f t="shared" si="88"/>
        <v/>
      </c>
      <c r="AR122" s="514">
        <f t="shared" si="89"/>
        <v>21</v>
      </c>
      <c r="AS122" s="514">
        <f t="shared" si="90"/>
        <v>21</v>
      </c>
      <c r="AT122" s="514">
        <f t="shared" si="91"/>
        <v>21</v>
      </c>
      <c r="AU122" s="514">
        <f t="shared" si="92"/>
        <v>21</v>
      </c>
      <c r="AV122" s="514">
        <f t="shared" si="93"/>
        <v>21</v>
      </c>
    </row>
    <row r="123" spans="2:48" hidden="1" x14ac:dyDescent="0.25">
      <c r="B123" s="514">
        <f t="shared" ref="B123:C123" si="143">B99</f>
        <v>21</v>
      </c>
      <c r="C123" s="514" t="str">
        <f t="shared" si="143"/>
        <v>Muna</v>
      </c>
      <c r="D123" s="514">
        <f t="shared" si="74"/>
        <v>111</v>
      </c>
      <c r="E123" s="514" t="str">
        <f t="shared" si="95"/>
        <v/>
      </c>
      <c r="F123" s="514">
        <f t="shared" si="96"/>
        <v>111</v>
      </c>
      <c r="G123" s="514">
        <f t="shared" si="97"/>
        <v>111</v>
      </c>
      <c r="H123" s="514" t="str">
        <f t="shared" si="98"/>
        <v/>
      </c>
      <c r="I123" s="514">
        <f t="shared" si="99"/>
        <v>111</v>
      </c>
      <c r="J123" s="514">
        <f t="shared" si="100"/>
        <v>111</v>
      </c>
      <c r="K123" s="514" t="str">
        <f t="shared" si="101"/>
        <v/>
      </c>
      <c r="L123" s="514">
        <f t="shared" si="102"/>
        <v>111</v>
      </c>
      <c r="M123" s="514">
        <f t="shared" si="103"/>
        <v>111</v>
      </c>
      <c r="N123" s="514" t="str">
        <f t="shared" si="104"/>
        <v/>
      </c>
      <c r="O123" s="514">
        <f t="shared" si="105"/>
        <v>111</v>
      </c>
      <c r="P123" s="514" t="str">
        <f t="shared" si="106"/>
        <v/>
      </c>
      <c r="Q123" s="514">
        <f t="shared" si="107"/>
        <v>111</v>
      </c>
      <c r="R123" s="514" t="str">
        <f t="shared" si="108"/>
        <v/>
      </c>
      <c r="S123" s="514" t="str">
        <f t="shared" si="109"/>
        <v/>
      </c>
      <c r="T123" s="514" t="str">
        <f t="shared" si="110"/>
        <v/>
      </c>
      <c r="U123" s="514">
        <f t="shared" si="111"/>
        <v>111</v>
      </c>
      <c r="V123" s="514">
        <f t="shared" si="112"/>
        <v>111</v>
      </c>
      <c r="W123" s="514">
        <f t="shared" si="113"/>
        <v>111</v>
      </c>
      <c r="X123" s="514">
        <f t="shared" si="114"/>
        <v>111</v>
      </c>
      <c r="Y123" s="514" t="str">
        <f t="shared" si="115"/>
        <v/>
      </c>
      <c r="Z123" s="514">
        <f t="shared" si="116"/>
        <v>111</v>
      </c>
      <c r="AA123" s="514" t="str">
        <f t="shared" si="117"/>
        <v/>
      </c>
      <c r="AB123" s="514" t="str">
        <f t="shared" si="118"/>
        <v/>
      </c>
      <c r="AC123" s="514" t="str">
        <f t="shared" si="119"/>
        <v/>
      </c>
      <c r="AD123" s="514">
        <f t="shared" si="120"/>
        <v>111</v>
      </c>
      <c r="AE123" s="514">
        <f t="shared" si="121"/>
        <v>111</v>
      </c>
      <c r="AF123" s="514" t="str">
        <f t="shared" si="122"/>
        <v/>
      </c>
      <c r="AG123" s="514">
        <f t="shared" si="123"/>
        <v>111</v>
      </c>
      <c r="AH123" s="514" t="str">
        <f t="shared" si="124"/>
        <v/>
      </c>
      <c r="AI123" s="514">
        <f t="shared" si="125"/>
        <v>111</v>
      </c>
      <c r="AJ123" s="514" t="str">
        <f t="shared" si="126"/>
        <v/>
      </c>
      <c r="AK123" s="514" t="str">
        <f t="shared" si="127"/>
        <v/>
      </c>
      <c r="AL123" s="514">
        <f t="shared" si="128"/>
        <v>111</v>
      </c>
      <c r="AM123" s="514">
        <f t="shared" si="129"/>
        <v>111</v>
      </c>
      <c r="AN123" s="514">
        <f t="shared" si="85"/>
        <v>111</v>
      </c>
      <c r="AO123" s="514">
        <f t="shared" si="86"/>
        <v>111</v>
      </c>
      <c r="AP123" s="514">
        <f t="shared" si="87"/>
        <v>111</v>
      </c>
      <c r="AQ123" s="514" t="str">
        <f t="shared" si="88"/>
        <v/>
      </c>
      <c r="AR123" s="514">
        <f t="shared" si="89"/>
        <v>111</v>
      </c>
      <c r="AS123" s="514" t="str">
        <f t="shared" si="90"/>
        <v/>
      </c>
      <c r="AT123" s="514">
        <f t="shared" si="91"/>
        <v>111</v>
      </c>
      <c r="AU123" s="514">
        <f t="shared" si="92"/>
        <v>111</v>
      </c>
      <c r="AV123" s="514">
        <f t="shared" si="93"/>
        <v>111</v>
      </c>
    </row>
    <row r="124" spans="2:48" hidden="1" x14ac:dyDescent="0.25">
      <c r="B124" s="514">
        <f t="shared" ref="B124:C124" si="144">B100</f>
        <v>22</v>
      </c>
      <c r="C124" s="514" t="str">
        <f t="shared" si="144"/>
        <v>Sukesh</v>
      </c>
      <c r="D124" s="514" t="str">
        <f t="shared" si="74"/>
        <v/>
      </c>
      <c r="E124" s="514" t="str">
        <f t="shared" si="95"/>
        <v/>
      </c>
      <c r="F124" s="514" t="str">
        <f t="shared" si="96"/>
        <v/>
      </c>
      <c r="G124" s="514" t="str">
        <f t="shared" si="97"/>
        <v/>
      </c>
      <c r="H124" s="514">
        <f t="shared" si="98"/>
        <v>20</v>
      </c>
      <c r="I124" s="514">
        <f t="shared" si="99"/>
        <v>20</v>
      </c>
      <c r="J124" s="514" t="str">
        <f t="shared" si="100"/>
        <v/>
      </c>
      <c r="K124" s="514">
        <f t="shared" si="101"/>
        <v>20</v>
      </c>
      <c r="L124" s="514">
        <f t="shared" si="102"/>
        <v>20</v>
      </c>
      <c r="M124" s="514" t="str">
        <f t="shared" si="103"/>
        <v/>
      </c>
      <c r="N124" s="514" t="str">
        <f t="shared" si="104"/>
        <v/>
      </c>
      <c r="O124" s="514" t="str">
        <f t="shared" si="105"/>
        <v/>
      </c>
      <c r="P124" s="514" t="str">
        <f t="shared" si="106"/>
        <v/>
      </c>
      <c r="Q124" s="514">
        <f t="shared" si="107"/>
        <v>20</v>
      </c>
      <c r="R124" s="514">
        <f t="shared" si="108"/>
        <v>20</v>
      </c>
      <c r="S124" s="514">
        <f t="shared" si="109"/>
        <v>20</v>
      </c>
      <c r="T124" s="514">
        <f t="shared" si="110"/>
        <v>20</v>
      </c>
      <c r="U124" s="514">
        <f t="shared" si="111"/>
        <v>20</v>
      </c>
      <c r="V124" s="514" t="str">
        <f t="shared" si="112"/>
        <v/>
      </c>
      <c r="W124" s="514" t="str">
        <f t="shared" si="113"/>
        <v/>
      </c>
      <c r="X124" s="514" t="str">
        <f t="shared" si="114"/>
        <v/>
      </c>
      <c r="Y124" s="514">
        <f t="shared" si="115"/>
        <v>20</v>
      </c>
      <c r="Z124" s="514">
        <f t="shared" si="116"/>
        <v>20</v>
      </c>
      <c r="AA124" s="514" t="str">
        <f t="shared" si="117"/>
        <v/>
      </c>
      <c r="AB124" s="514">
        <f t="shared" si="118"/>
        <v>20</v>
      </c>
      <c r="AC124" s="514">
        <f t="shared" si="119"/>
        <v>20</v>
      </c>
      <c r="AD124" s="514">
        <f t="shared" si="120"/>
        <v>20</v>
      </c>
      <c r="AE124" s="514" t="str">
        <f t="shared" si="121"/>
        <v/>
      </c>
      <c r="AF124" s="514" t="str">
        <f t="shared" si="122"/>
        <v/>
      </c>
      <c r="AG124" s="514" t="str">
        <f t="shared" si="123"/>
        <v/>
      </c>
      <c r="AH124" s="514">
        <f t="shared" si="124"/>
        <v>20</v>
      </c>
      <c r="AI124" s="514">
        <f t="shared" si="125"/>
        <v>20</v>
      </c>
      <c r="AJ124" s="514">
        <f t="shared" si="126"/>
        <v>20</v>
      </c>
      <c r="AK124" s="514">
        <f t="shared" si="127"/>
        <v>20</v>
      </c>
      <c r="AL124" s="514" t="str">
        <f t="shared" si="128"/>
        <v/>
      </c>
      <c r="AM124" s="514">
        <f t="shared" si="129"/>
        <v>20</v>
      </c>
      <c r="AN124" s="514" t="str">
        <f t="shared" si="85"/>
        <v/>
      </c>
      <c r="AO124" s="514" t="str">
        <f t="shared" si="86"/>
        <v/>
      </c>
      <c r="AP124" s="514">
        <f t="shared" si="87"/>
        <v>20</v>
      </c>
      <c r="AQ124" s="514">
        <f t="shared" si="88"/>
        <v>20</v>
      </c>
      <c r="AR124" s="514">
        <f t="shared" si="89"/>
        <v>20</v>
      </c>
      <c r="AS124" s="514" t="str">
        <f t="shared" si="90"/>
        <v/>
      </c>
      <c r="AT124" s="514">
        <f t="shared" si="91"/>
        <v>20</v>
      </c>
      <c r="AU124" s="514">
        <f t="shared" si="92"/>
        <v>20</v>
      </c>
      <c r="AV124" s="514">
        <f t="shared" si="93"/>
        <v>20</v>
      </c>
    </row>
    <row r="125" spans="2:48" hidden="1" x14ac:dyDescent="0.25">
      <c r="B125" s="514">
        <f t="shared" ref="B125:C125" si="145">B101</f>
        <v>23</v>
      </c>
      <c r="C125" s="514" t="str">
        <f t="shared" si="145"/>
        <v xml:space="preserve">Sharafiyya </v>
      </c>
      <c r="D125" s="514">
        <f t="shared" si="74"/>
        <v>108</v>
      </c>
      <c r="E125" s="514" t="str">
        <f t="shared" si="95"/>
        <v/>
      </c>
      <c r="F125" s="514" t="str">
        <f t="shared" si="96"/>
        <v/>
      </c>
      <c r="G125" s="514" t="str">
        <f t="shared" si="97"/>
        <v/>
      </c>
      <c r="H125" s="514">
        <f t="shared" si="98"/>
        <v>108</v>
      </c>
      <c r="I125" s="514">
        <f t="shared" si="99"/>
        <v>108</v>
      </c>
      <c r="J125" s="514" t="str">
        <f t="shared" si="100"/>
        <v/>
      </c>
      <c r="K125" s="514">
        <f t="shared" si="101"/>
        <v>108</v>
      </c>
      <c r="L125" s="514">
        <f t="shared" si="102"/>
        <v>108</v>
      </c>
      <c r="M125" s="514" t="str">
        <f t="shared" si="103"/>
        <v/>
      </c>
      <c r="N125" s="514" t="str">
        <f t="shared" si="104"/>
        <v/>
      </c>
      <c r="O125" s="514" t="str">
        <f t="shared" si="105"/>
        <v/>
      </c>
      <c r="P125" s="514">
        <f t="shared" si="106"/>
        <v>108</v>
      </c>
      <c r="Q125" s="514">
        <f t="shared" si="107"/>
        <v>108</v>
      </c>
      <c r="R125" s="514" t="str">
        <f t="shared" si="108"/>
        <v/>
      </c>
      <c r="S125" s="514">
        <f t="shared" si="109"/>
        <v>108</v>
      </c>
      <c r="T125" s="514">
        <f t="shared" si="110"/>
        <v>108</v>
      </c>
      <c r="U125" s="514">
        <f t="shared" si="111"/>
        <v>108</v>
      </c>
      <c r="V125" s="514">
        <f t="shared" si="112"/>
        <v>108</v>
      </c>
      <c r="W125" s="514">
        <f t="shared" si="113"/>
        <v>108</v>
      </c>
      <c r="X125" s="514">
        <f t="shared" si="114"/>
        <v>108</v>
      </c>
      <c r="Y125" s="514">
        <f t="shared" si="115"/>
        <v>108</v>
      </c>
      <c r="Z125" s="514">
        <f t="shared" si="116"/>
        <v>108</v>
      </c>
      <c r="AA125" s="514" t="str">
        <f t="shared" si="117"/>
        <v/>
      </c>
      <c r="AB125" s="514" t="str">
        <f t="shared" si="118"/>
        <v/>
      </c>
      <c r="AC125" s="514" t="str">
        <f t="shared" si="119"/>
        <v/>
      </c>
      <c r="AD125" s="514">
        <f t="shared" si="120"/>
        <v>108</v>
      </c>
      <c r="AE125" s="514" t="str">
        <f t="shared" si="121"/>
        <v/>
      </c>
      <c r="AF125" s="514" t="str">
        <f t="shared" si="122"/>
        <v/>
      </c>
      <c r="AG125" s="514">
        <f t="shared" si="123"/>
        <v>108</v>
      </c>
      <c r="AH125" s="514">
        <f t="shared" si="124"/>
        <v>108</v>
      </c>
      <c r="AI125" s="514">
        <f t="shared" si="125"/>
        <v>108</v>
      </c>
      <c r="AJ125" s="514">
        <f t="shared" si="126"/>
        <v>108</v>
      </c>
      <c r="AK125" s="514">
        <f t="shared" si="127"/>
        <v>108</v>
      </c>
      <c r="AL125" s="514" t="str">
        <f t="shared" si="128"/>
        <v/>
      </c>
      <c r="AM125" s="514">
        <f t="shared" si="129"/>
        <v>108</v>
      </c>
      <c r="AN125" s="514">
        <f t="shared" si="85"/>
        <v>108</v>
      </c>
      <c r="AO125" s="514" t="str">
        <f t="shared" si="86"/>
        <v/>
      </c>
      <c r="AP125" s="514" t="str">
        <f t="shared" si="87"/>
        <v/>
      </c>
      <c r="AQ125" s="514">
        <f t="shared" si="88"/>
        <v>108</v>
      </c>
      <c r="AR125" s="514">
        <f t="shared" si="89"/>
        <v>108</v>
      </c>
      <c r="AS125" s="514" t="str">
        <f t="shared" si="90"/>
        <v/>
      </c>
      <c r="AT125" s="514" t="str">
        <f t="shared" si="91"/>
        <v/>
      </c>
      <c r="AU125" s="514">
        <f t="shared" si="92"/>
        <v>108</v>
      </c>
      <c r="AV125" s="514">
        <f t="shared" si="93"/>
        <v>108</v>
      </c>
    </row>
    <row r="126" spans="2:48" hidden="1" x14ac:dyDescent="0.25">
      <c r="D126" s="514">
        <v>1</v>
      </c>
      <c r="E126" s="514">
        <v>1</v>
      </c>
      <c r="F126" s="514">
        <v>1</v>
      </c>
      <c r="G126" s="514">
        <v>1</v>
      </c>
      <c r="H126" s="514">
        <v>1</v>
      </c>
      <c r="I126" s="514">
        <v>1</v>
      </c>
      <c r="J126" s="514">
        <v>1</v>
      </c>
      <c r="K126" s="514">
        <v>1</v>
      </c>
      <c r="L126" s="514">
        <v>1</v>
      </c>
      <c r="M126" s="514">
        <v>1</v>
      </c>
      <c r="N126" s="514">
        <v>1</v>
      </c>
      <c r="O126" s="514">
        <v>1</v>
      </c>
      <c r="P126" s="514">
        <v>1</v>
      </c>
      <c r="Q126" s="514">
        <v>1</v>
      </c>
      <c r="R126" s="514">
        <v>1</v>
      </c>
      <c r="S126" s="514">
        <v>1</v>
      </c>
      <c r="T126" s="514">
        <v>1</v>
      </c>
      <c r="U126" s="514">
        <v>1</v>
      </c>
      <c r="V126" s="514">
        <v>1</v>
      </c>
      <c r="W126" s="514">
        <v>1</v>
      </c>
      <c r="X126" s="514">
        <v>1</v>
      </c>
      <c r="Y126" s="514">
        <v>1</v>
      </c>
      <c r="Z126" s="514">
        <v>1</v>
      </c>
      <c r="AA126" s="514">
        <v>1</v>
      </c>
      <c r="AB126" s="514">
        <v>1</v>
      </c>
      <c r="AC126" s="514">
        <v>1</v>
      </c>
      <c r="AD126" s="514">
        <v>1</v>
      </c>
      <c r="AE126" s="514">
        <v>1</v>
      </c>
      <c r="AF126" s="514">
        <v>1</v>
      </c>
      <c r="AG126" s="514">
        <v>1</v>
      </c>
      <c r="AH126" s="514">
        <v>1</v>
      </c>
      <c r="AI126" s="514">
        <v>1</v>
      </c>
      <c r="AJ126" s="514">
        <v>1</v>
      </c>
      <c r="AK126" s="514">
        <v>1</v>
      </c>
      <c r="AL126" s="514">
        <v>1</v>
      </c>
      <c r="AM126" s="514">
        <v>1</v>
      </c>
      <c r="AN126" s="514">
        <v>1</v>
      </c>
      <c r="AO126" s="514">
        <v>1</v>
      </c>
      <c r="AP126" s="514">
        <v>1</v>
      </c>
      <c r="AQ126" s="514">
        <v>1</v>
      </c>
      <c r="AR126" s="514">
        <v>1</v>
      </c>
      <c r="AS126" s="514">
        <v>1</v>
      </c>
      <c r="AT126" s="514">
        <v>1</v>
      </c>
      <c r="AU126" s="514">
        <v>1</v>
      </c>
      <c r="AV126" s="514">
        <v>1</v>
      </c>
    </row>
    <row r="127" spans="2:48" hidden="1" x14ac:dyDescent="0.25">
      <c r="B127" s="514">
        <f>B65</f>
        <v>2</v>
      </c>
      <c r="C127" s="514" t="str">
        <f>C65</f>
        <v>Sheema</v>
      </c>
      <c r="D127" s="514">
        <v>1</v>
      </c>
      <c r="E127" s="514">
        <v>1</v>
      </c>
      <c r="F127" s="514">
        <v>1</v>
      </c>
      <c r="G127" s="514">
        <v>1</v>
      </c>
      <c r="H127" s="514">
        <v>1</v>
      </c>
      <c r="I127" s="514">
        <v>1</v>
      </c>
      <c r="J127" s="514">
        <v>1</v>
      </c>
      <c r="K127" s="514">
        <v>1</v>
      </c>
      <c r="L127" s="514">
        <v>1</v>
      </c>
      <c r="M127" s="514">
        <v>1</v>
      </c>
      <c r="N127" s="514">
        <v>1</v>
      </c>
      <c r="O127" s="514">
        <v>1</v>
      </c>
      <c r="P127" s="514">
        <v>1</v>
      </c>
      <c r="Q127" s="514">
        <v>1</v>
      </c>
      <c r="R127" s="514">
        <v>1</v>
      </c>
      <c r="S127" s="514">
        <v>1</v>
      </c>
      <c r="T127" s="514">
        <v>1</v>
      </c>
      <c r="U127" s="514">
        <v>1</v>
      </c>
      <c r="V127" s="514">
        <v>1</v>
      </c>
      <c r="W127" s="514">
        <v>1</v>
      </c>
      <c r="X127" s="514">
        <v>1</v>
      </c>
      <c r="Y127" s="514">
        <v>1</v>
      </c>
      <c r="Z127" s="514">
        <v>1</v>
      </c>
      <c r="AA127" s="514">
        <v>1</v>
      </c>
      <c r="AB127" s="514">
        <v>1</v>
      </c>
      <c r="AC127" s="514">
        <v>1</v>
      </c>
      <c r="AD127" s="514">
        <v>1</v>
      </c>
      <c r="AE127" s="514">
        <v>1</v>
      </c>
      <c r="AF127" s="514">
        <v>1</v>
      </c>
      <c r="AG127" s="514">
        <v>1</v>
      </c>
      <c r="AH127" s="514">
        <v>1</v>
      </c>
      <c r="AI127" s="514">
        <v>1</v>
      </c>
      <c r="AJ127" s="514">
        <v>1</v>
      </c>
      <c r="AK127" s="514">
        <v>1</v>
      </c>
      <c r="AL127" s="514">
        <v>1</v>
      </c>
      <c r="AM127" s="514">
        <v>1</v>
      </c>
      <c r="AN127" s="514">
        <v>1</v>
      </c>
      <c r="AO127" s="514">
        <v>1</v>
      </c>
      <c r="AP127" s="514">
        <v>1</v>
      </c>
      <c r="AQ127" s="514">
        <v>1</v>
      </c>
      <c r="AR127" s="514">
        <v>1</v>
      </c>
      <c r="AS127" s="514">
        <v>1</v>
      </c>
      <c r="AT127" s="514">
        <v>1</v>
      </c>
      <c r="AU127" s="514">
        <v>1</v>
      </c>
      <c r="AV127" s="514">
        <v>1</v>
      </c>
    </row>
    <row r="128" spans="2:48" hidden="1" x14ac:dyDescent="0.25">
      <c r="B128" s="514">
        <f t="shared" ref="B128:C128" si="146">B66</f>
        <v>19</v>
      </c>
      <c r="C128" s="514" t="str">
        <f t="shared" si="146"/>
        <v>Ahmed</v>
      </c>
      <c r="D128" s="514">
        <f>IF(D66="",D127,D127+1)</f>
        <v>2</v>
      </c>
      <c r="E128" s="514">
        <f t="shared" ref="E128:AV133" si="147">IF(E66="",E127,E127+1)</f>
        <v>1</v>
      </c>
      <c r="F128" s="514">
        <f t="shared" si="147"/>
        <v>1</v>
      </c>
      <c r="G128" s="514">
        <f t="shared" si="147"/>
        <v>2</v>
      </c>
      <c r="H128" s="514">
        <f t="shared" si="147"/>
        <v>1</v>
      </c>
      <c r="I128" s="514">
        <f t="shared" si="147"/>
        <v>2</v>
      </c>
      <c r="J128" s="514">
        <f t="shared" si="147"/>
        <v>1</v>
      </c>
      <c r="K128" s="514">
        <f t="shared" si="147"/>
        <v>2</v>
      </c>
      <c r="L128" s="514">
        <f t="shared" si="147"/>
        <v>1</v>
      </c>
      <c r="M128" s="514">
        <f t="shared" si="147"/>
        <v>1</v>
      </c>
      <c r="N128" s="514">
        <f t="shared" si="147"/>
        <v>2</v>
      </c>
      <c r="O128" s="514">
        <f t="shared" si="147"/>
        <v>1</v>
      </c>
      <c r="P128" s="514">
        <f t="shared" si="147"/>
        <v>2</v>
      </c>
      <c r="Q128" s="514">
        <f t="shared" si="147"/>
        <v>1</v>
      </c>
      <c r="R128" s="514">
        <f t="shared" si="147"/>
        <v>2</v>
      </c>
      <c r="S128" s="514">
        <f t="shared" si="147"/>
        <v>2</v>
      </c>
      <c r="T128" s="514">
        <f t="shared" si="147"/>
        <v>1</v>
      </c>
      <c r="U128" s="514">
        <f t="shared" si="147"/>
        <v>1</v>
      </c>
      <c r="V128" s="514">
        <f t="shared" si="147"/>
        <v>2</v>
      </c>
      <c r="W128" s="514">
        <f t="shared" si="147"/>
        <v>2</v>
      </c>
      <c r="X128" s="514">
        <f t="shared" si="147"/>
        <v>2</v>
      </c>
      <c r="Y128" s="514">
        <f t="shared" si="147"/>
        <v>2</v>
      </c>
      <c r="Z128" s="514">
        <f t="shared" si="147"/>
        <v>1</v>
      </c>
      <c r="AA128" s="514">
        <f t="shared" si="147"/>
        <v>2</v>
      </c>
      <c r="AB128" s="514">
        <f t="shared" si="147"/>
        <v>1</v>
      </c>
      <c r="AC128" s="514">
        <f t="shared" si="147"/>
        <v>1</v>
      </c>
      <c r="AD128" s="514">
        <f t="shared" si="147"/>
        <v>1</v>
      </c>
      <c r="AE128" s="514">
        <f t="shared" si="147"/>
        <v>2</v>
      </c>
      <c r="AF128" s="514">
        <f t="shared" si="147"/>
        <v>2</v>
      </c>
      <c r="AG128" s="514">
        <f t="shared" si="147"/>
        <v>2</v>
      </c>
      <c r="AH128" s="514">
        <f t="shared" si="147"/>
        <v>1</v>
      </c>
      <c r="AI128" s="514">
        <f t="shared" si="147"/>
        <v>1</v>
      </c>
      <c r="AJ128" s="514">
        <f t="shared" si="147"/>
        <v>2</v>
      </c>
      <c r="AK128" s="514">
        <f t="shared" si="147"/>
        <v>2</v>
      </c>
      <c r="AL128" s="514">
        <f t="shared" si="147"/>
        <v>2</v>
      </c>
      <c r="AM128" s="514">
        <f t="shared" si="147"/>
        <v>1</v>
      </c>
      <c r="AN128" s="514">
        <f t="shared" si="147"/>
        <v>1</v>
      </c>
      <c r="AO128" s="514">
        <f t="shared" si="147"/>
        <v>1</v>
      </c>
      <c r="AP128" s="514">
        <f t="shared" si="147"/>
        <v>2</v>
      </c>
      <c r="AQ128" s="514">
        <f t="shared" si="147"/>
        <v>1</v>
      </c>
      <c r="AR128" s="514">
        <f t="shared" si="147"/>
        <v>1</v>
      </c>
      <c r="AS128" s="514">
        <f t="shared" si="147"/>
        <v>1</v>
      </c>
      <c r="AT128" s="514">
        <f t="shared" si="147"/>
        <v>2</v>
      </c>
      <c r="AU128" s="514">
        <f t="shared" si="147"/>
        <v>1</v>
      </c>
      <c r="AV128" s="514">
        <f t="shared" si="147"/>
        <v>1</v>
      </c>
    </row>
    <row r="129" spans="2:48" hidden="1" x14ac:dyDescent="0.25">
      <c r="B129" s="514">
        <f t="shared" ref="B129:C129" si="148">B67</f>
        <v>7</v>
      </c>
      <c r="C129" s="514" t="str">
        <f t="shared" si="148"/>
        <v>Maurifa</v>
      </c>
      <c r="D129" s="514">
        <f t="shared" ref="D129:D139" si="149">IF(D67="",D128,D128+1)</f>
        <v>2</v>
      </c>
      <c r="E129" s="514">
        <f t="shared" si="147"/>
        <v>1</v>
      </c>
      <c r="F129" s="514">
        <f t="shared" si="147"/>
        <v>1</v>
      </c>
      <c r="G129" s="514">
        <f t="shared" si="147"/>
        <v>3</v>
      </c>
      <c r="H129" s="514">
        <f t="shared" si="147"/>
        <v>1</v>
      </c>
      <c r="I129" s="514">
        <f t="shared" si="147"/>
        <v>3</v>
      </c>
      <c r="J129" s="514">
        <f t="shared" si="147"/>
        <v>2</v>
      </c>
      <c r="K129" s="514">
        <f t="shared" si="147"/>
        <v>3</v>
      </c>
      <c r="L129" s="514">
        <f t="shared" si="147"/>
        <v>1</v>
      </c>
      <c r="M129" s="514">
        <f t="shared" si="147"/>
        <v>1</v>
      </c>
      <c r="N129" s="514">
        <f t="shared" si="147"/>
        <v>2</v>
      </c>
      <c r="O129" s="514">
        <f t="shared" si="147"/>
        <v>2</v>
      </c>
      <c r="P129" s="514">
        <f t="shared" si="147"/>
        <v>3</v>
      </c>
      <c r="Q129" s="514">
        <f t="shared" si="147"/>
        <v>1</v>
      </c>
      <c r="R129" s="514">
        <f t="shared" si="147"/>
        <v>2</v>
      </c>
      <c r="S129" s="514">
        <f t="shared" si="147"/>
        <v>2</v>
      </c>
      <c r="T129" s="514">
        <f t="shared" si="147"/>
        <v>1</v>
      </c>
      <c r="U129" s="514">
        <f t="shared" si="147"/>
        <v>1</v>
      </c>
      <c r="V129" s="514">
        <f t="shared" si="147"/>
        <v>2</v>
      </c>
      <c r="W129" s="514">
        <f t="shared" si="147"/>
        <v>2</v>
      </c>
      <c r="X129" s="514">
        <f t="shared" si="147"/>
        <v>2</v>
      </c>
      <c r="Y129" s="514">
        <f t="shared" si="147"/>
        <v>3</v>
      </c>
      <c r="Z129" s="514">
        <f t="shared" si="147"/>
        <v>2</v>
      </c>
      <c r="AA129" s="514">
        <f t="shared" si="147"/>
        <v>3</v>
      </c>
      <c r="AB129" s="514">
        <f t="shared" si="147"/>
        <v>2</v>
      </c>
      <c r="AC129" s="514">
        <f t="shared" si="147"/>
        <v>1</v>
      </c>
      <c r="AD129" s="514">
        <f t="shared" si="147"/>
        <v>1</v>
      </c>
      <c r="AE129" s="514">
        <f t="shared" si="147"/>
        <v>2</v>
      </c>
      <c r="AF129" s="514">
        <f t="shared" si="147"/>
        <v>3</v>
      </c>
      <c r="AG129" s="514">
        <f t="shared" si="147"/>
        <v>2</v>
      </c>
      <c r="AH129" s="514">
        <f t="shared" si="147"/>
        <v>1</v>
      </c>
      <c r="AI129" s="514">
        <f t="shared" si="147"/>
        <v>1</v>
      </c>
      <c r="AJ129" s="514">
        <f t="shared" si="147"/>
        <v>3</v>
      </c>
      <c r="AK129" s="514">
        <f t="shared" si="147"/>
        <v>2</v>
      </c>
      <c r="AL129" s="514">
        <f t="shared" si="147"/>
        <v>2</v>
      </c>
      <c r="AM129" s="514">
        <f t="shared" si="147"/>
        <v>1</v>
      </c>
      <c r="AN129" s="514">
        <f t="shared" si="147"/>
        <v>1</v>
      </c>
      <c r="AO129" s="514">
        <f t="shared" si="147"/>
        <v>2</v>
      </c>
      <c r="AP129" s="514">
        <f t="shared" si="147"/>
        <v>2</v>
      </c>
      <c r="AQ129" s="514">
        <f t="shared" si="147"/>
        <v>2</v>
      </c>
      <c r="AR129" s="514">
        <f t="shared" si="147"/>
        <v>1</v>
      </c>
      <c r="AS129" s="514">
        <f t="shared" si="147"/>
        <v>2</v>
      </c>
      <c r="AT129" s="514">
        <f t="shared" si="147"/>
        <v>3</v>
      </c>
      <c r="AU129" s="514">
        <f t="shared" si="147"/>
        <v>2</v>
      </c>
      <c r="AV129" s="514">
        <f t="shared" si="147"/>
        <v>1</v>
      </c>
    </row>
    <row r="130" spans="2:48" hidden="1" x14ac:dyDescent="0.25">
      <c r="B130" s="514">
        <f t="shared" ref="B130:C130" si="150">B68</f>
        <v>20</v>
      </c>
      <c r="C130" s="514" t="str">
        <f t="shared" si="150"/>
        <v>Naushadh</v>
      </c>
      <c r="D130" s="514">
        <f t="shared" si="149"/>
        <v>2</v>
      </c>
      <c r="E130" s="514">
        <f t="shared" si="147"/>
        <v>2</v>
      </c>
      <c r="F130" s="514">
        <f t="shared" si="147"/>
        <v>1</v>
      </c>
      <c r="G130" s="514">
        <f t="shared" si="147"/>
        <v>3</v>
      </c>
      <c r="H130" s="514">
        <f t="shared" si="147"/>
        <v>1</v>
      </c>
      <c r="I130" s="514">
        <f t="shared" si="147"/>
        <v>3</v>
      </c>
      <c r="J130" s="514">
        <f t="shared" si="147"/>
        <v>2</v>
      </c>
      <c r="K130" s="514">
        <f t="shared" si="147"/>
        <v>3</v>
      </c>
      <c r="L130" s="514">
        <f t="shared" si="147"/>
        <v>1</v>
      </c>
      <c r="M130" s="514">
        <f t="shared" si="147"/>
        <v>1</v>
      </c>
      <c r="N130" s="514">
        <f t="shared" si="147"/>
        <v>2</v>
      </c>
      <c r="O130" s="514">
        <f t="shared" si="147"/>
        <v>2</v>
      </c>
      <c r="P130" s="514">
        <f t="shared" si="147"/>
        <v>3</v>
      </c>
      <c r="Q130" s="514">
        <f t="shared" si="147"/>
        <v>1</v>
      </c>
      <c r="R130" s="514">
        <f t="shared" si="147"/>
        <v>2</v>
      </c>
      <c r="S130" s="514">
        <f t="shared" si="147"/>
        <v>3</v>
      </c>
      <c r="T130" s="514">
        <f t="shared" si="147"/>
        <v>2</v>
      </c>
      <c r="U130" s="514">
        <f t="shared" si="147"/>
        <v>1</v>
      </c>
      <c r="V130" s="514">
        <f t="shared" si="147"/>
        <v>2</v>
      </c>
      <c r="W130" s="514">
        <f t="shared" si="147"/>
        <v>2</v>
      </c>
      <c r="X130" s="514">
        <f t="shared" si="147"/>
        <v>2</v>
      </c>
      <c r="Y130" s="514">
        <f t="shared" si="147"/>
        <v>3</v>
      </c>
      <c r="Z130" s="514">
        <f t="shared" si="147"/>
        <v>2</v>
      </c>
      <c r="AA130" s="514">
        <f t="shared" si="147"/>
        <v>3</v>
      </c>
      <c r="AB130" s="514">
        <f t="shared" si="147"/>
        <v>2</v>
      </c>
      <c r="AC130" s="514">
        <f t="shared" si="147"/>
        <v>2</v>
      </c>
      <c r="AD130" s="514">
        <f t="shared" si="147"/>
        <v>1</v>
      </c>
      <c r="AE130" s="514">
        <f t="shared" si="147"/>
        <v>2</v>
      </c>
      <c r="AF130" s="514">
        <f t="shared" si="147"/>
        <v>3</v>
      </c>
      <c r="AG130" s="514">
        <f t="shared" si="147"/>
        <v>2</v>
      </c>
      <c r="AH130" s="514">
        <f t="shared" si="147"/>
        <v>2</v>
      </c>
      <c r="AI130" s="514">
        <f t="shared" si="147"/>
        <v>1</v>
      </c>
      <c r="AJ130" s="514">
        <f t="shared" si="147"/>
        <v>4</v>
      </c>
      <c r="AK130" s="514">
        <f t="shared" si="147"/>
        <v>2</v>
      </c>
      <c r="AL130" s="514">
        <f t="shared" si="147"/>
        <v>2</v>
      </c>
      <c r="AM130" s="514">
        <f t="shared" si="147"/>
        <v>1</v>
      </c>
      <c r="AN130" s="514">
        <f t="shared" si="147"/>
        <v>1</v>
      </c>
      <c r="AO130" s="514">
        <f t="shared" si="147"/>
        <v>2</v>
      </c>
      <c r="AP130" s="514">
        <f t="shared" si="147"/>
        <v>2</v>
      </c>
      <c r="AQ130" s="514">
        <f t="shared" si="147"/>
        <v>3</v>
      </c>
      <c r="AR130" s="514">
        <f t="shared" si="147"/>
        <v>1</v>
      </c>
      <c r="AS130" s="514">
        <f t="shared" si="147"/>
        <v>2</v>
      </c>
      <c r="AT130" s="514">
        <f t="shared" si="147"/>
        <v>3</v>
      </c>
      <c r="AU130" s="514">
        <f t="shared" si="147"/>
        <v>2</v>
      </c>
      <c r="AV130" s="514">
        <f t="shared" si="147"/>
        <v>1</v>
      </c>
    </row>
    <row r="131" spans="2:48" hidden="1" x14ac:dyDescent="0.25">
      <c r="B131" s="514">
        <f t="shared" ref="B131:C131" si="151">B69</f>
        <v>2</v>
      </c>
      <c r="C131" s="514" t="str">
        <f t="shared" si="151"/>
        <v>Sheema</v>
      </c>
      <c r="D131" s="514">
        <f t="shared" si="149"/>
        <v>2</v>
      </c>
      <c r="E131" s="514">
        <f t="shared" si="147"/>
        <v>2</v>
      </c>
      <c r="F131" s="514">
        <f t="shared" si="147"/>
        <v>1</v>
      </c>
      <c r="G131" s="514">
        <f t="shared" si="147"/>
        <v>3</v>
      </c>
      <c r="H131" s="514">
        <f t="shared" si="147"/>
        <v>1</v>
      </c>
      <c r="I131" s="514">
        <f t="shared" si="147"/>
        <v>4</v>
      </c>
      <c r="J131" s="514">
        <f t="shared" si="147"/>
        <v>3</v>
      </c>
      <c r="K131" s="514">
        <f t="shared" si="147"/>
        <v>4</v>
      </c>
      <c r="L131" s="514">
        <f t="shared" si="147"/>
        <v>1</v>
      </c>
      <c r="M131" s="514">
        <f t="shared" si="147"/>
        <v>2</v>
      </c>
      <c r="N131" s="514">
        <f t="shared" si="147"/>
        <v>2</v>
      </c>
      <c r="O131" s="514">
        <f t="shared" si="147"/>
        <v>2</v>
      </c>
      <c r="P131" s="514">
        <f t="shared" si="147"/>
        <v>3</v>
      </c>
      <c r="Q131" s="514">
        <f t="shared" si="147"/>
        <v>1</v>
      </c>
      <c r="R131" s="514">
        <f t="shared" si="147"/>
        <v>3</v>
      </c>
      <c r="S131" s="514">
        <f t="shared" si="147"/>
        <v>3</v>
      </c>
      <c r="T131" s="514">
        <f t="shared" si="147"/>
        <v>3</v>
      </c>
      <c r="U131" s="514">
        <f t="shared" si="147"/>
        <v>1</v>
      </c>
      <c r="V131" s="514">
        <f t="shared" si="147"/>
        <v>3</v>
      </c>
      <c r="W131" s="514">
        <f t="shared" si="147"/>
        <v>3</v>
      </c>
      <c r="X131" s="514">
        <f t="shared" si="147"/>
        <v>2</v>
      </c>
      <c r="Y131" s="514">
        <f t="shared" si="147"/>
        <v>3</v>
      </c>
      <c r="Z131" s="514">
        <f t="shared" si="147"/>
        <v>2</v>
      </c>
      <c r="AA131" s="514">
        <f t="shared" si="147"/>
        <v>4</v>
      </c>
      <c r="AB131" s="514">
        <f t="shared" si="147"/>
        <v>2</v>
      </c>
      <c r="AC131" s="514">
        <f t="shared" si="147"/>
        <v>3</v>
      </c>
      <c r="AD131" s="514">
        <f t="shared" si="147"/>
        <v>1</v>
      </c>
      <c r="AE131" s="514">
        <f t="shared" si="147"/>
        <v>2</v>
      </c>
      <c r="AF131" s="514">
        <f t="shared" si="147"/>
        <v>3</v>
      </c>
      <c r="AG131" s="514">
        <f t="shared" si="147"/>
        <v>3</v>
      </c>
      <c r="AH131" s="514">
        <f t="shared" si="147"/>
        <v>3</v>
      </c>
      <c r="AI131" s="514">
        <f t="shared" si="147"/>
        <v>1</v>
      </c>
      <c r="AJ131" s="514">
        <f t="shared" si="147"/>
        <v>5</v>
      </c>
      <c r="AK131" s="514">
        <f t="shared" si="147"/>
        <v>3</v>
      </c>
      <c r="AL131" s="514">
        <f t="shared" si="147"/>
        <v>3</v>
      </c>
      <c r="AM131" s="514">
        <f t="shared" si="147"/>
        <v>1</v>
      </c>
      <c r="AN131" s="514">
        <f t="shared" si="147"/>
        <v>1</v>
      </c>
      <c r="AO131" s="514">
        <f t="shared" si="147"/>
        <v>2</v>
      </c>
      <c r="AP131" s="514">
        <f t="shared" si="147"/>
        <v>2</v>
      </c>
      <c r="AQ131" s="514">
        <f t="shared" si="147"/>
        <v>3</v>
      </c>
      <c r="AR131" s="514">
        <f t="shared" si="147"/>
        <v>2</v>
      </c>
      <c r="AS131" s="514">
        <f t="shared" si="147"/>
        <v>3</v>
      </c>
      <c r="AT131" s="514">
        <f t="shared" si="147"/>
        <v>4</v>
      </c>
      <c r="AU131" s="514">
        <f t="shared" si="147"/>
        <v>3</v>
      </c>
      <c r="AV131" s="514">
        <f t="shared" si="147"/>
        <v>1</v>
      </c>
    </row>
    <row r="132" spans="2:48" hidden="1" x14ac:dyDescent="0.25">
      <c r="B132" s="514">
        <f t="shared" ref="B132:C132" si="152">B70</f>
        <v>19</v>
      </c>
      <c r="C132" s="514" t="str">
        <f t="shared" si="152"/>
        <v>Ahmed</v>
      </c>
      <c r="D132" s="514">
        <f t="shared" si="149"/>
        <v>3</v>
      </c>
      <c r="E132" s="514">
        <f t="shared" si="147"/>
        <v>2</v>
      </c>
      <c r="F132" s="514">
        <f t="shared" si="147"/>
        <v>1</v>
      </c>
      <c r="G132" s="514">
        <f t="shared" si="147"/>
        <v>4</v>
      </c>
      <c r="H132" s="514">
        <f t="shared" si="147"/>
        <v>1</v>
      </c>
      <c r="I132" s="514">
        <f t="shared" si="147"/>
        <v>5</v>
      </c>
      <c r="J132" s="514">
        <f t="shared" si="147"/>
        <v>3</v>
      </c>
      <c r="K132" s="514">
        <f t="shared" si="147"/>
        <v>5</v>
      </c>
      <c r="L132" s="514">
        <f t="shared" si="147"/>
        <v>1</v>
      </c>
      <c r="M132" s="514">
        <f t="shared" si="147"/>
        <v>2</v>
      </c>
      <c r="N132" s="514">
        <f t="shared" si="147"/>
        <v>3</v>
      </c>
      <c r="O132" s="514">
        <f t="shared" si="147"/>
        <v>2</v>
      </c>
      <c r="P132" s="514">
        <f t="shared" si="147"/>
        <v>4</v>
      </c>
      <c r="Q132" s="514">
        <f t="shared" si="147"/>
        <v>1</v>
      </c>
      <c r="R132" s="514">
        <f t="shared" si="147"/>
        <v>4</v>
      </c>
      <c r="S132" s="514">
        <f t="shared" si="147"/>
        <v>4</v>
      </c>
      <c r="T132" s="514">
        <f t="shared" si="147"/>
        <v>3</v>
      </c>
      <c r="U132" s="514">
        <f t="shared" si="147"/>
        <v>1</v>
      </c>
      <c r="V132" s="514">
        <f t="shared" si="147"/>
        <v>4</v>
      </c>
      <c r="W132" s="514">
        <f t="shared" si="147"/>
        <v>4</v>
      </c>
      <c r="X132" s="514">
        <f t="shared" si="147"/>
        <v>3</v>
      </c>
      <c r="Y132" s="514">
        <f t="shared" si="147"/>
        <v>4</v>
      </c>
      <c r="Z132" s="514">
        <f t="shared" si="147"/>
        <v>2</v>
      </c>
      <c r="AA132" s="514">
        <f t="shared" si="147"/>
        <v>5</v>
      </c>
      <c r="AB132" s="514">
        <f t="shared" si="147"/>
        <v>2</v>
      </c>
      <c r="AC132" s="514">
        <f t="shared" si="147"/>
        <v>3</v>
      </c>
      <c r="AD132" s="514">
        <f t="shared" si="147"/>
        <v>1</v>
      </c>
      <c r="AE132" s="514">
        <f t="shared" si="147"/>
        <v>3</v>
      </c>
      <c r="AF132" s="514">
        <f t="shared" si="147"/>
        <v>4</v>
      </c>
      <c r="AG132" s="514">
        <f t="shared" si="147"/>
        <v>4</v>
      </c>
      <c r="AH132" s="514">
        <f t="shared" si="147"/>
        <v>3</v>
      </c>
      <c r="AI132" s="514">
        <f t="shared" si="147"/>
        <v>1</v>
      </c>
      <c r="AJ132" s="514">
        <f t="shared" si="147"/>
        <v>6</v>
      </c>
      <c r="AK132" s="514">
        <f t="shared" si="147"/>
        <v>4</v>
      </c>
      <c r="AL132" s="514">
        <f t="shared" si="147"/>
        <v>4</v>
      </c>
      <c r="AM132" s="514">
        <f t="shared" si="147"/>
        <v>1</v>
      </c>
      <c r="AN132" s="514">
        <f t="shared" si="147"/>
        <v>1</v>
      </c>
      <c r="AO132" s="514">
        <f t="shared" si="147"/>
        <v>2</v>
      </c>
      <c r="AP132" s="514">
        <f t="shared" si="147"/>
        <v>3</v>
      </c>
      <c r="AQ132" s="514">
        <f t="shared" si="147"/>
        <v>3</v>
      </c>
      <c r="AR132" s="514">
        <f t="shared" si="147"/>
        <v>2</v>
      </c>
      <c r="AS132" s="514">
        <f t="shared" si="147"/>
        <v>3</v>
      </c>
      <c r="AT132" s="514">
        <f t="shared" si="147"/>
        <v>5</v>
      </c>
      <c r="AU132" s="514">
        <f t="shared" si="147"/>
        <v>3</v>
      </c>
      <c r="AV132" s="514">
        <f t="shared" si="147"/>
        <v>1</v>
      </c>
    </row>
    <row r="133" spans="2:48" hidden="1" x14ac:dyDescent="0.25">
      <c r="B133" s="514">
        <f t="shared" ref="B133:C133" si="153">B71</f>
        <v>7</v>
      </c>
      <c r="C133" s="514" t="str">
        <f t="shared" si="153"/>
        <v>Maurifa</v>
      </c>
      <c r="D133" s="514">
        <f t="shared" si="149"/>
        <v>3</v>
      </c>
      <c r="E133" s="514">
        <f t="shared" si="147"/>
        <v>2</v>
      </c>
      <c r="F133" s="514">
        <f t="shared" si="147"/>
        <v>1</v>
      </c>
      <c r="G133" s="514">
        <f t="shared" si="147"/>
        <v>5</v>
      </c>
      <c r="H133" s="514">
        <f t="shared" si="147"/>
        <v>1</v>
      </c>
      <c r="I133" s="514">
        <f t="shared" si="147"/>
        <v>6</v>
      </c>
      <c r="J133" s="514">
        <f t="shared" si="147"/>
        <v>4</v>
      </c>
      <c r="K133" s="514">
        <f t="shared" si="147"/>
        <v>6</v>
      </c>
      <c r="L133" s="514">
        <f t="shared" si="147"/>
        <v>1</v>
      </c>
      <c r="M133" s="514">
        <f t="shared" si="147"/>
        <v>2</v>
      </c>
      <c r="N133" s="514">
        <f t="shared" si="147"/>
        <v>3</v>
      </c>
      <c r="O133" s="514">
        <f t="shared" si="147"/>
        <v>3</v>
      </c>
      <c r="P133" s="514">
        <f t="shared" si="147"/>
        <v>5</v>
      </c>
      <c r="Q133" s="514">
        <f t="shared" si="147"/>
        <v>1</v>
      </c>
      <c r="R133" s="514">
        <f t="shared" si="147"/>
        <v>4</v>
      </c>
      <c r="S133" s="514">
        <f t="shared" si="147"/>
        <v>4</v>
      </c>
      <c r="T133" s="514">
        <f t="shared" si="147"/>
        <v>3</v>
      </c>
      <c r="U133" s="514">
        <f t="shared" si="147"/>
        <v>1</v>
      </c>
      <c r="V133" s="514">
        <f t="shared" si="147"/>
        <v>4</v>
      </c>
      <c r="W133" s="514">
        <f t="shared" si="147"/>
        <v>4</v>
      </c>
      <c r="X133" s="514">
        <f t="shared" si="147"/>
        <v>3</v>
      </c>
      <c r="Y133" s="514">
        <f t="shared" si="147"/>
        <v>5</v>
      </c>
      <c r="Z133" s="514">
        <f t="shared" si="147"/>
        <v>3</v>
      </c>
      <c r="AA133" s="514">
        <f t="shared" si="147"/>
        <v>6</v>
      </c>
      <c r="AB133" s="514">
        <f t="shared" si="147"/>
        <v>3</v>
      </c>
      <c r="AC133" s="514">
        <f t="shared" si="147"/>
        <v>3</v>
      </c>
      <c r="AD133" s="514">
        <f t="shared" si="147"/>
        <v>1</v>
      </c>
      <c r="AE133" s="514">
        <f t="shared" si="147"/>
        <v>3</v>
      </c>
      <c r="AF133" s="514">
        <f t="shared" si="147"/>
        <v>5</v>
      </c>
      <c r="AG133" s="514">
        <f t="shared" si="147"/>
        <v>4</v>
      </c>
      <c r="AH133" s="514">
        <f t="shared" si="147"/>
        <v>3</v>
      </c>
      <c r="AI133" s="514">
        <f t="shared" si="147"/>
        <v>1</v>
      </c>
      <c r="AJ133" s="514">
        <f t="shared" si="147"/>
        <v>7</v>
      </c>
      <c r="AK133" s="514">
        <f t="shared" si="147"/>
        <v>4</v>
      </c>
      <c r="AL133" s="514">
        <f t="shared" si="147"/>
        <v>4</v>
      </c>
      <c r="AM133" s="514">
        <f t="shared" si="147"/>
        <v>1</v>
      </c>
      <c r="AN133" s="514">
        <f t="shared" ref="AN133:AN139" si="154">IF(AN71="",AN132,AN132+1)</f>
        <v>1</v>
      </c>
      <c r="AO133" s="514">
        <f t="shared" ref="AO133:AO139" si="155">IF(AO71="",AO132,AO132+1)</f>
        <v>3</v>
      </c>
      <c r="AP133" s="514">
        <f t="shared" ref="AP133:AP139" si="156">IF(AP71="",AP132,AP132+1)</f>
        <v>3</v>
      </c>
      <c r="AQ133" s="514">
        <f t="shared" ref="AQ133:AQ139" si="157">IF(AQ71="",AQ132,AQ132+1)</f>
        <v>4</v>
      </c>
      <c r="AR133" s="514">
        <f t="shared" ref="AR133:AR139" si="158">IF(AR71="",AR132,AR132+1)</f>
        <v>2</v>
      </c>
      <c r="AS133" s="514">
        <f t="shared" ref="AS133:AS139" si="159">IF(AS71="",AS132,AS132+1)</f>
        <v>4</v>
      </c>
      <c r="AT133" s="514">
        <f t="shared" ref="AT133:AT139" si="160">IF(AT71="",AT132,AT132+1)</f>
        <v>6</v>
      </c>
      <c r="AU133" s="514">
        <f t="shared" ref="AU133:AU139" si="161">IF(AU71="",AU132,AU132+1)</f>
        <v>4</v>
      </c>
      <c r="AV133" s="514">
        <f t="shared" ref="AV133:AV139" si="162">IF(AV71="",AV132,AV132+1)</f>
        <v>1</v>
      </c>
    </row>
    <row r="134" spans="2:48" hidden="1" x14ac:dyDescent="0.25">
      <c r="B134" s="514">
        <f t="shared" ref="B134:C134" si="163">B72</f>
        <v>20</v>
      </c>
      <c r="C134" s="514" t="str">
        <f t="shared" si="163"/>
        <v>Naushadh</v>
      </c>
      <c r="D134" s="514">
        <f t="shared" si="149"/>
        <v>3</v>
      </c>
      <c r="E134" s="514">
        <f t="shared" ref="E134:E139" si="164">IF(E72="",E133,E133+1)</f>
        <v>3</v>
      </c>
      <c r="F134" s="514">
        <f t="shared" ref="F134:F139" si="165">IF(F72="",F133,F133+1)</f>
        <v>1</v>
      </c>
      <c r="G134" s="514">
        <f t="shared" ref="G134:G139" si="166">IF(G72="",G133,G133+1)</f>
        <v>5</v>
      </c>
      <c r="H134" s="514">
        <f t="shared" ref="H134:H139" si="167">IF(H72="",H133,H133+1)</f>
        <v>1</v>
      </c>
      <c r="I134" s="514">
        <f t="shared" ref="I134:I139" si="168">IF(I72="",I133,I133+1)</f>
        <v>6</v>
      </c>
      <c r="J134" s="514">
        <f t="shared" ref="J134:J139" si="169">IF(J72="",J133,J133+1)</f>
        <v>4</v>
      </c>
      <c r="K134" s="514">
        <f t="shared" ref="K134:K139" si="170">IF(K72="",K133,K133+1)</f>
        <v>6</v>
      </c>
      <c r="L134" s="514">
        <f t="shared" ref="L134:L139" si="171">IF(L72="",L133,L133+1)</f>
        <v>1</v>
      </c>
      <c r="M134" s="514">
        <f t="shared" ref="M134:M139" si="172">IF(M72="",M133,M133+1)</f>
        <v>2</v>
      </c>
      <c r="N134" s="514">
        <f t="shared" ref="N134:N139" si="173">IF(N72="",N133,N133+1)</f>
        <v>3</v>
      </c>
      <c r="O134" s="514">
        <f t="shared" ref="O134:O139" si="174">IF(O72="",O133,O133+1)</f>
        <v>3</v>
      </c>
      <c r="P134" s="514">
        <f t="shared" ref="P134:P139" si="175">IF(P72="",P133,P133+1)</f>
        <v>5</v>
      </c>
      <c r="Q134" s="514">
        <f t="shared" ref="Q134:Q139" si="176">IF(Q72="",Q133,Q133+1)</f>
        <v>1</v>
      </c>
      <c r="R134" s="514">
        <f t="shared" ref="R134:R139" si="177">IF(R72="",R133,R133+1)</f>
        <v>4</v>
      </c>
      <c r="S134" s="514">
        <f t="shared" ref="S134:S139" si="178">IF(S72="",S133,S133+1)</f>
        <v>5</v>
      </c>
      <c r="T134" s="514">
        <f t="shared" ref="T134:T139" si="179">IF(T72="",T133,T133+1)</f>
        <v>4</v>
      </c>
      <c r="U134" s="514">
        <f t="shared" ref="U134:U139" si="180">IF(U72="",U133,U133+1)</f>
        <v>1</v>
      </c>
      <c r="V134" s="514">
        <f t="shared" ref="V134:V139" si="181">IF(V72="",V133,V133+1)</f>
        <v>4</v>
      </c>
      <c r="W134" s="514">
        <f t="shared" ref="W134:W139" si="182">IF(W72="",W133,W133+1)</f>
        <v>4</v>
      </c>
      <c r="X134" s="514">
        <f t="shared" ref="X134:X139" si="183">IF(X72="",X133,X133+1)</f>
        <v>3</v>
      </c>
      <c r="Y134" s="514">
        <f t="shared" ref="Y134:Y139" si="184">IF(Y72="",Y133,Y133+1)</f>
        <v>5</v>
      </c>
      <c r="Z134" s="514">
        <f t="shared" ref="Z134:Z139" si="185">IF(Z72="",Z133,Z133+1)</f>
        <v>3</v>
      </c>
      <c r="AA134" s="514">
        <f t="shared" ref="AA134:AA139" si="186">IF(AA72="",AA133,AA133+1)</f>
        <v>6</v>
      </c>
      <c r="AB134" s="514">
        <f t="shared" ref="AB134:AB139" si="187">IF(AB72="",AB133,AB133+1)</f>
        <v>3</v>
      </c>
      <c r="AC134" s="514">
        <f t="shared" ref="AC134:AC139" si="188">IF(AC72="",AC133,AC133+1)</f>
        <v>4</v>
      </c>
      <c r="AD134" s="514">
        <f t="shared" ref="AD134:AD139" si="189">IF(AD72="",AD133,AD133+1)</f>
        <v>1</v>
      </c>
      <c r="AE134" s="514">
        <f t="shared" ref="AE134:AE139" si="190">IF(AE72="",AE133,AE133+1)</f>
        <v>3</v>
      </c>
      <c r="AF134" s="514">
        <f t="shared" ref="AF134:AF139" si="191">IF(AF72="",AF133,AF133+1)</f>
        <v>5</v>
      </c>
      <c r="AG134" s="514">
        <f t="shared" ref="AG134:AG139" si="192">IF(AG72="",AG133,AG133+1)</f>
        <v>4</v>
      </c>
      <c r="AH134" s="514">
        <f t="shared" ref="AH134:AH139" si="193">IF(AH72="",AH133,AH133+1)</f>
        <v>4</v>
      </c>
      <c r="AI134" s="514">
        <f t="shared" ref="AI134:AI139" si="194">IF(AI72="",AI133,AI133+1)</f>
        <v>1</v>
      </c>
      <c r="AJ134" s="514">
        <f t="shared" ref="AJ134:AJ139" si="195">IF(AJ72="",AJ133,AJ133+1)</f>
        <v>8</v>
      </c>
      <c r="AK134" s="514">
        <f t="shared" ref="AK134:AK139" si="196">IF(AK72="",AK133,AK133+1)</f>
        <v>4</v>
      </c>
      <c r="AL134" s="514">
        <f t="shared" ref="AL134:AL139" si="197">IF(AL72="",AL133,AL133+1)</f>
        <v>4</v>
      </c>
      <c r="AM134" s="514">
        <f t="shared" ref="AM134:AM139" si="198">IF(AM72="",AM133,AM133+1)</f>
        <v>1</v>
      </c>
      <c r="AN134" s="514">
        <f t="shared" si="154"/>
        <v>1</v>
      </c>
      <c r="AO134" s="514">
        <f t="shared" si="155"/>
        <v>3</v>
      </c>
      <c r="AP134" s="514">
        <f t="shared" si="156"/>
        <v>3</v>
      </c>
      <c r="AQ134" s="514">
        <f t="shared" si="157"/>
        <v>5</v>
      </c>
      <c r="AR134" s="514">
        <f t="shared" si="158"/>
        <v>2</v>
      </c>
      <c r="AS134" s="514">
        <f t="shared" si="159"/>
        <v>4</v>
      </c>
      <c r="AT134" s="514">
        <f t="shared" si="160"/>
        <v>6</v>
      </c>
      <c r="AU134" s="514">
        <f t="shared" si="161"/>
        <v>4</v>
      </c>
      <c r="AV134" s="514">
        <f t="shared" si="162"/>
        <v>1</v>
      </c>
    </row>
    <row r="135" spans="2:48" hidden="1" x14ac:dyDescent="0.25">
      <c r="B135" s="514">
        <f t="shared" ref="B135:C135" si="199">B73</f>
        <v>2</v>
      </c>
      <c r="C135" s="514" t="str">
        <f t="shared" si="199"/>
        <v>Sheema</v>
      </c>
      <c r="D135" s="514">
        <f t="shared" si="149"/>
        <v>3</v>
      </c>
      <c r="E135" s="514">
        <f t="shared" si="164"/>
        <v>3</v>
      </c>
      <c r="F135" s="514">
        <f t="shared" si="165"/>
        <v>1</v>
      </c>
      <c r="G135" s="514">
        <f t="shared" si="166"/>
        <v>5</v>
      </c>
      <c r="H135" s="514">
        <f t="shared" si="167"/>
        <v>1</v>
      </c>
      <c r="I135" s="514">
        <f t="shared" si="168"/>
        <v>7</v>
      </c>
      <c r="J135" s="514">
        <f t="shared" si="169"/>
        <v>5</v>
      </c>
      <c r="K135" s="514">
        <f t="shared" si="170"/>
        <v>7</v>
      </c>
      <c r="L135" s="514">
        <f t="shared" si="171"/>
        <v>1</v>
      </c>
      <c r="M135" s="514">
        <f t="shared" si="172"/>
        <v>3</v>
      </c>
      <c r="N135" s="514">
        <f t="shared" si="173"/>
        <v>3</v>
      </c>
      <c r="O135" s="514">
        <f t="shared" si="174"/>
        <v>3</v>
      </c>
      <c r="P135" s="514">
        <f t="shared" si="175"/>
        <v>5</v>
      </c>
      <c r="Q135" s="514">
        <f t="shared" si="176"/>
        <v>1</v>
      </c>
      <c r="R135" s="514">
        <f t="shared" si="177"/>
        <v>5</v>
      </c>
      <c r="S135" s="514">
        <f t="shared" si="178"/>
        <v>5</v>
      </c>
      <c r="T135" s="514">
        <f t="shared" si="179"/>
        <v>5</v>
      </c>
      <c r="U135" s="514">
        <f t="shared" si="180"/>
        <v>1</v>
      </c>
      <c r="V135" s="514">
        <f t="shared" si="181"/>
        <v>5</v>
      </c>
      <c r="W135" s="514">
        <f t="shared" si="182"/>
        <v>5</v>
      </c>
      <c r="X135" s="514">
        <f t="shared" si="183"/>
        <v>3</v>
      </c>
      <c r="Y135" s="514">
        <f t="shared" si="184"/>
        <v>5</v>
      </c>
      <c r="Z135" s="514">
        <f t="shared" si="185"/>
        <v>3</v>
      </c>
      <c r="AA135" s="514">
        <f t="shared" si="186"/>
        <v>7</v>
      </c>
      <c r="AB135" s="514">
        <f t="shared" si="187"/>
        <v>3</v>
      </c>
      <c r="AC135" s="514">
        <f t="shared" si="188"/>
        <v>5</v>
      </c>
      <c r="AD135" s="514">
        <f t="shared" si="189"/>
        <v>1</v>
      </c>
      <c r="AE135" s="514">
        <f t="shared" si="190"/>
        <v>3</v>
      </c>
      <c r="AF135" s="514">
        <f t="shared" si="191"/>
        <v>5</v>
      </c>
      <c r="AG135" s="514">
        <f t="shared" si="192"/>
        <v>5</v>
      </c>
      <c r="AH135" s="514">
        <f t="shared" si="193"/>
        <v>5</v>
      </c>
      <c r="AI135" s="514">
        <f t="shared" si="194"/>
        <v>1</v>
      </c>
      <c r="AJ135" s="514">
        <f t="shared" si="195"/>
        <v>9</v>
      </c>
      <c r="AK135" s="514">
        <f t="shared" si="196"/>
        <v>5</v>
      </c>
      <c r="AL135" s="514">
        <f t="shared" si="197"/>
        <v>5</v>
      </c>
      <c r="AM135" s="514">
        <f t="shared" si="198"/>
        <v>1</v>
      </c>
      <c r="AN135" s="514">
        <f t="shared" si="154"/>
        <v>1</v>
      </c>
      <c r="AO135" s="514">
        <f t="shared" si="155"/>
        <v>3</v>
      </c>
      <c r="AP135" s="514">
        <f t="shared" si="156"/>
        <v>3</v>
      </c>
      <c r="AQ135" s="514">
        <f t="shared" si="157"/>
        <v>5</v>
      </c>
      <c r="AR135" s="514">
        <f t="shared" si="158"/>
        <v>3</v>
      </c>
      <c r="AS135" s="514">
        <f t="shared" si="159"/>
        <v>5</v>
      </c>
      <c r="AT135" s="514">
        <f t="shared" si="160"/>
        <v>7</v>
      </c>
      <c r="AU135" s="514">
        <f t="shared" si="161"/>
        <v>5</v>
      </c>
      <c r="AV135" s="514">
        <f t="shared" si="162"/>
        <v>1</v>
      </c>
    </row>
    <row r="136" spans="2:48" hidden="1" x14ac:dyDescent="0.25">
      <c r="B136" s="514">
        <f t="shared" ref="B136:C136" si="200">B74</f>
        <v>19</v>
      </c>
      <c r="C136" s="514" t="str">
        <f t="shared" si="200"/>
        <v>Ahmed</v>
      </c>
      <c r="D136" s="514">
        <f t="shared" si="149"/>
        <v>4</v>
      </c>
      <c r="E136" s="514">
        <f t="shared" si="164"/>
        <v>3</v>
      </c>
      <c r="F136" s="514">
        <f t="shared" si="165"/>
        <v>1</v>
      </c>
      <c r="G136" s="514">
        <f t="shared" si="166"/>
        <v>6</v>
      </c>
      <c r="H136" s="514">
        <f t="shared" si="167"/>
        <v>1</v>
      </c>
      <c r="I136" s="514">
        <f t="shared" si="168"/>
        <v>8</v>
      </c>
      <c r="J136" s="514">
        <f t="shared" si="169"/>
        <v>5</v>
      </c>
      <c r="K136" s="514">
        <f t="shared" si="170"/>
        <v>8</v>
      </c>
      <c r="L136" s="514">
        <f t="shared" si="171"/>
        <v>1</v>
      </c>
      <c r="M136" s="514">
        <f t="shared" si="172"/>
        <v>3</v>
      </c>
      <c r="N136" s="514">
        <f t="shared" si="173"/>
        <v>4</v>
      </c>
      <c r="O136" s="514">
        <f t="shared" si="174"/>
        <v>3</v>
      </c>
      <c r="P136" s="514">
        <f t="shared" si="175"/>
        <v>6</v>
      </c>
      <c r="Q136" s="514">
        <f t="shared" si="176"/>
        <v>1</v>
      </c>
      <c r="R136" s="514">
        <f t="shared" si="177"/>
        <v>6</v>
      </c>
      <c r="S136" s="514">
        <f t="shared" si="178"/>
        <v>6</v>
      </c>
      <c r="T136" s="514">
        <f t="shared" si="179"/>
        <v>5</v>
      </c>
      <c r="U136" s="514">
        <f t="shared" si="180"/>
        <v>1</v>
      </c>
      <c r="V136" s="514">
        <f t="shared" si="181"/>
        <v>6</v>
      </c>
      <c r="W136" s="514">
        <f t="shared" si="182"/>
        <v>6</v>
      </c>
      <c r="X136" s="514">
        <f t="shared" si="183"/>
        <v>4</v>
      </c>
      <c r="Y136" s="514">
        <f t="shared" si="184"/>
        <v>6</v>
      </c>
      <c r="Z136" s="514">
        <f t="shared" si="185"/>
        <v>3</v>
      </c>
      <c r="AA136" s="514">
        <f t="shared" si="186"/>
        <v>8</v>
      </c>
      <c r="AB136" s="514">
        <f t="shared" si="187"/>
        <v>3</v>
      </c>
      <c r="AC136" s="514">
        <f t="shared" si="188"/>
        <v>5</v>
      </c>
      <c r="AD136" s="514">
        <f t="shared" si="189"/>
        <v>1</v>
      </c>
      <c r="AE136" s="514">
        <f t="shared" si="190"/>
        <v>4</v>
      </c>
      <c r="AF136" s="514">
        <f t="shared" si="191"/>
        <v>6</v>
      </c>
      <c r="AG136" s="514">
        <f t="shared" si="192"/>
        <v>6</v>
      </c>
      <c r="AH136" s="514">
        <f t="shared" si="193"/>
        <v>5</v>
      </c>
      <c r="AI136" s="514">
        <f t="shared" si="194"/>
        <v>1</v>
      </c>
      <c r="AJ136" s="514">
        <f t="shared" si="195"/>
        <v>10</v>
      </c>
      <c r="AK136" s="514">
        <f t="shared" si="196"/>
        <v>6</v>
      </c>
      <c r="AL136" s="514">
        <f t="shared" si="197"/>
        <v>6</v>
      </c>
      <c r="AM136" s="514">
        <f t="shared" si="198"/>
        <v>1</v>
      </c>
      <c r="AN136" s="514">
        <f t="shared" si="154"/>
        <v>1</v>
      </c>
      <c r="AO136" s="514">
        <f t="shared" si="155"/>
        <v>3</v>
      </c>
      <c r="AP136" s="514">
        <f t="shared" si="156"/>
        <v>4</v>
      </c>
      <c r="AQ136" s="514">
        <f t="shared" si="157"/>
        <v>5</v>
      </c>
      <c r="AR136" s="514">
        <f t="shared" si="158"/>
        <v>3</v>
      </c>
      <c r="AS136" s="514">
        <f t="shared" si="159"/>
        <v>5</v>
      </c>
      <c r="AT136" s="514">
        <f t="shared" si="160"/>
        <v>8</v>
      </c>
      <c r="AU136" s="514">
        <f t="shared" si="161"/>
        <v>5</v>
      </c>
      <c r="AV136" s="514">
        <f t="shared" si="162"/>
        <v>1</v>
      </c>
    </row>
    <row r="137" spans="2:48" hidden="1" x14ac:dyDescent="0.25">
      <c r="B137" s="514">
        <f t="shared" ref="B137:C137" si="201">B75</f>
        <v>7</v>
      </c>
      <c r="C137" s="514" t="str">
        <f t="shared" si="201"/>
        <v>Maurifa</v>
      </c>
      <c r="D137" s="514">
        <f t="shared" si="149"/>
        <v>4</v>
      </c>
      <c r="E137" s="514">
        <f t="shared" si="164"/>
        <v>3</v>
      </c>
      <c r="F137" s="514">
        <f t="shared" si="165"/>
        <v>1</v>
      </c>
      <c r="G137" s="514">
        <f t="shared" si="166"/>
        <v>7</v>
      </c>
      <c r="H137" s="514">
        <f t="shared" si="167"/>
        <v>1</v>
      </c>
      <c r="I137" s="514">
        <f t="shared" si="168"/>
        <v>9</v>
      </c>
      <c r="J137" s="514">
        <f t="shared" si="169"/>
        <v>6</v>
      </c>
      <c r="K137" s="514">
        <f t="shared" si="170"/>
        <v>9</v>
      </c>
      <c r="L137" s="514">
        <f t="shared" si="171"/>
        <v>1</v>
      </c>
      <c r="M137" s="514">
        <f t="shared" si="172"/>
        <v>3</v>
      </c>
      <c r="N137" s="514">
        <f t="shared" si="173"/>
        <v>4</v>
      </c>
      <c r="O137" s="514">
        <f t="shared" si="174"/>
        <v>4</v>
      </c>
      <c r="P137" s="514">
        <f t="shared" si="175"/>
        <v>7</v>
      </c>
      <c r="Q137" s="514">
        <f t="shared" si="176"/>
        <v>1</v>
      </c>
      <c r="R137" s="514">
        <f t="shared" si="177"/>
        <v>6</v>
      </c>
      <c r="S137" s="514">
        <f t="shared" si="178"/>
        <v>6</v>
      </c>
      <c r="T137" s="514">
        <f t="shared" si="179"/>
        <v>5</v>
      </c>
      <c r="U137" s="514">
        <f t="shared" si="180"/>
        <v>1</v>
      </c>
      <c r="V137" s="514">
        <f t="shared" si="181"/>
        <v>6</v>
      </c>
      <c r="W137" s="514">
        <f t="shared" si="182"/>
        <v>6</v>
      </c>
      <c r="X137" s="514">
        <f t="shared" si="183"/>
        <v>4</v>
      </c>
      <c r="Y137" s="514">
        <f t="shared" si="184"/>
        <v>7</v>
      </c>
      <c r="Z137" s="514">
        <f t="shared" si="185"/>
        <v>4</v>
      </c>
      <c r="AA137" s="514">
        <f t="shared" si="186"/>
        <v>9</v>
      </c>
      <c r="AB137" s="514">
        <f t="shared" si="187"/>
        <v>4</v>
      </c>
      <c r="AC137" s="514">
        <f t="shared" si="188"/>
        <v>5</v>
      </c>
      <c r="AD137" s="514">
        <f t="shared" si="189"/>
        <v>1</v>
      </c>
      <c r="AE137" s="514">
        <f t="shared" si="190"/>
        <v>4</v>
      </c>
      <c r="AF137" s="514">
        <f t="shared" si="191"/>
        <v>7</v>
      </c>
      <c r="AG137" s="514">
        <f t="shared" si="192"/>
        <v>6</v>
      </c>
      <c r="AH137" s="514">
        <f t="shared" si="193"/>
        <v>5</v>
      </c>
      <c r="AI137" s="514">
        <f t="shared" si="194"/>
        <v>1</v>
      </c>
      <c r="AJ137" s="514">
        <f t="shared" si="195"/>
        <v>11</v>
      </c>
      <c r="AK137" s="514">
        <f t="shared" si="196"/>
        <v>6</v>
      </c>
      <c r="AL137" s="514">
        <f t="shared" si="197"/>
        <v>6</v>
      </c>
      <c r="AM137" s="514">
        <f t="shared" si="198"/>
        <v>1</v>
      </c>
      <c r="AN137" s="514">
        <f t="shared" si="154"/>
        <v>1</v>
      </c>
      <c r="AO137" s="514">
        <f t="shared" si="155"/>
        <v>4</v>
      </c>
      <c r="AP137" s="514">
        <f t="shared" si="156"/>
        <v>4</v>
      </c>
      <c r="AQ137" s="514">
        <f t="shared" si="157"/>
        <v>6</v>
      </c>
      <c r="AR137" s="514">
        <f t="shared" si="158"/>
        <v>3</v>
      </c>
      <c r="AS137" s="514">
        <f t="shared" si="159"/>
        <v>6</v>
      </c>
      <c r="AT137" s="514">
        <f t="shared" si="160"/>
        <v>9</v>
      </c>
      <c r="AU137" s="514">
        <f t="shared" si="161"/>
        <v>6</v>
      </c>
      <c r="AV137" s="514">
        <f t="shared" si="162"/>
        <v>1</v>
      </c>
    </row>
    <row r="138" spans="2:48" hidden="1" x14ac:dyDescent="0.25">
      <c r="B138" s="514">
        <f t="shared" ref="B138:C138" si="202">B76</f>
        <v>20</v>
      </c>
      <c r="C138" s="514" t="str">
        <f t="shared" si="202"/>
        <v>Naushadh</v>
      </c>
      <c r="D138" s="514">
        <f t="shared" si="149"/>
        <v>4</v>
      </c>
      <c r="E138" s="514">
        <f t="shared" si="164"/>
        <v>4</v>
      </c>
      <c r="F138" s="514">
        <f t="shared" si="165"/>
        <v>1</v>
      </c>
      <c r="G138" s="514">
        <f t="shared" si="166"/>
        <v>7</v>
      </c>
      <c r="H138" s="514">
        <f t="shared" si="167"/>
        <v>1</v>
      </c>
      <c r="I138" s="514">
        <f t="shared" si="168"/>
        <v>9</v>
      </c>
      <c r="J138" s="514">
        <f t="shared" si="169"/>
        <v>6</v>
      </c>
      <c r="K138" s="514">
        <f t="shared" si="170"/>
        <v>9</v>
      </c>
      <c r="L138" s="514">
        <f t="shared" si="171"/>
        <v>1</v>
      </c>
      <c r="M138" s="514">
        <f t="shared" si="172"/>
        <v>3</v>
      </c>
      <c r="N138" s="514">
        <f t="shared" si="173"/>
        <v>4</v>
      </c>
      <c r="O138" s="514">
        <f t="shared" si="174"/>
        <v>4</v>
      </c>
      <c r="P138" s="514">
        <f t="shared" si="175"/>
        <v>7</v>
      </c>
      <c r="Q138" s="514">
        <f t="shared" si="176"/>
        <v>1</v>
      </c>
      <c r="R138" s="514">
        <f t="shared" si="177"/>
        <v>6</v>
      </c>
      <c r="S138" s="514">
        <f t="shared" si="178"/>
        <v>7</v>
      </c>
      <c r="T138" s="514">
        <f t="shared" si="179"/>
        <v>6</v>
      </c>
      <c r="U138" s="514">
        <f t="shared" si="180"/>
        <v>1</v>
      </c>
      <c r="V138" s="514">
        <f t="shared" si="181"/>
        <v>6</v>
      </c>
      <c r="W138" s="514">
        <f t="shared" si="182"/>
        <v>6</v>
      </c>
      <c r="X138" s="514">
        <f t="shared" si="183"/>
        <v>4</v>
      </c>
      <c r="Y138" s="514">
        <f t="shared" si="184"/>
        <v>7</v>
      </c>
      <c r="Z138" s="514">
        <f t="shared" si="185"/>
        <v>4</v>
      </c>
      <c r="AA138" s="514">
        <f t="shared" si="186"/>
        <v>9</v>
      </c>
      <c r="AB138" s="514">
        <f t="shared" si="187"/>
        <v>4</v>
      </c>
      <c r="AC138" s="514">
        <f t="shared" si="188"/>
        <v>6</v>
      </c>
      <c r="AD138" s="514">
        <f t="shared" si="189"/>
        <v>1</v>
      </c>
      <c r="AE138" s="514">
        <f t="shared" si="190"/>
        <v>4</v>
      </c>
      <c r="AF138" s="514">
        <f t="shared" si="191"/>
        <v>7</v>
      </c>
      <c r="AG138" s="514">
        <f t="shared" si="192"/>
        <v>6</v>
      </c>
      <c r="AH138" s="514">
        <f t="shared" si="193"/>
        <v>6</v>
      </c>
      <c r="AI138" s="514">
        <f t="shared" si="194"/>
        <v>1</v>
      </c>
      <c r="AJ138" s="514">
        <f t="shared" si="195"/>
        <v>12</v>
      </c>
      <c r="AK138" s="514">
        <f t="shared" si="196"/>
        <v>6</v>
      </c>
      <c r="AL138" s="514">
        <f t="shared" si="197"/>
        <v>6</v>
      </c>
      <c r="AM138" s="514">
        <f t="shared" si="198"/>
        <v>1</v>
      </c>
      <c r="AN138" s="514">
        <f t="shared" si="154"/>
        <v>1</v>
      </c>
      <c r="AO138" s="514">
        <f t="shared" si="155"/>
        <v>4</v>
      </c>
      <c r="AP138" s="514">
        <f t="shared" si="156"/>
        <v>4</v>
      </c>
      <c r="AQ138" s="514">
        <f t="shared" si="157"/>
        <v>7</v>
      </c>
      <c r="AR138" s="514">
        <f t="shared" si="158"/>
        <v>3</v>
      </c>
      <c r="AS138" s="514">
        <f t="shared" si="159"/>
        <v>6</v>
      </c>
      <c r="AT138" s="514">
        <f t="shared" si="160"/>
        <v>9</v>
      </c>
      <c r="AU138" s="514">
        <f t="shared" si="161"/>
        <v>6</v>
      </c>
      <c r="AV138" s="514">
        <f t="shared" si="162"/>
        <v>1</v>
      </c>
    </row>
    <row r="139" spans="2:48" hidden="1" x14ac:dyDescent="0.25">
      <c r="B139" s="514">
        <f t="shared" ref="B139:C139" si="203">B77</f>
        <v>0</v>
      </c>
      <c r="C139" s="514" t="e">
        <f t="shared" si="203"/>
        <v>#N/A</v>
      </c>
      <c r="D139" s="514" t="e">
        <f t="shared" si="149"/>
        <v>#N/A</v>
      </c>
      <c r="E139" s="514" t="e">
        <f t="shared" si="164"/>
        <v>#N/A</v>
      </c>
      <c r="F139" s="514" t="e">
        <f t="shared" si="165"/>
        <v>#N/A</v>
      </c>
      <c r="G139" s="514" t="e">
        <f t="shared" si="166"/>
        <v>#N/A</v>
      </c>
      <c r="H139" s="514" t="e">
        <f t="shared" si="167"/>
        <v>#N/A</v>
      </c>
      <c r="I139" s="514" t="e">
        <f t="shared" si="168"/>
        <v>#N/A</v>
      </c>
      <c r="J139" s="514" t="e">
        <f t="shared" si="169"/>
        <v>#N/A</v>
      </c>
      <c r="K139" s="514" t="e">
        <f t="shared" si="170"/>
        <v>#N/A</v>
      </c>
      <c r="L139" s="514" t="e">
        <f t="shared" si="171"/>
        <v>#N/A</v>
      </c>
      <c r="M139" s="514" t="e">
        <f t="shared" si="172"/>
        <v>#N/A</v>
      </c>
      <c r="N139" s="514" t="e">
        <f t="shared" si="173"/>
        <v>#N/A</v>
      </c>
      <c r="O139" s="514" t="e">
        <f t="shared" si="174"/>
        <v>#N/A</v>
      </c>
      <c r="P139" s="514" t="e">
        <f t="shared" si="175"/>
        <v>#N/A</v>
      </c>
      <c r="Q139" s="514" t="e">
        <f t="shared" si="176"/>
        <v>#N/A</v>
      </c>
      <c r="R139" s="514" t="e">
        <f t="shared" si="177"/>
        <v>#N/A</v>
      </c>
      <c r="S139" s="514" t="e">
        <f t="shared" si="178"/>
        <v>#N/A</v>
      </c>
      <c r="T139" s="514" t="e">
        <f t="shared" si="179"/>
        <v>#N/A</v>
      </c>
      <c r="U139" s="514" t="e">
        <f t="shared" si="180"/>
        <v>#N/A</v>
      </c>
      <c r="V139" s="514" t="e">
        <f t="shared" si="181"/>
        <v>#N/A</v>
      </c>
      <c r="W139" s="514" t="e">
        <f t="shared" si="182"/>
        <v>#N/A</v>
      </c>
      <c r="X139" s="514" t="e">
        <f t="shared" si="183"/>
        <v>#N/A</v>
      </c>
      <c r="Y139" s="514" t="e">
        <f t="shared" si="184"/>
        <v>#N/A</v>
      </c>
      <c r="Z139" s="514" t="e">
        <f t="shared" si="185"/>
        <v>#N/A</v>
      </c>
      <c r="AA139" s="514" t="e">
        <f t="shared" si="186"/>
        <v>#N/A</v>
      </c>
      <c r="AB139" s="514" t="e">
        <f t="shared" si="187"/>
        <v>#N/A</v>
      </c>
      <c r="AC139" s="514" t="e">
        <f t="shared" si="188"/>
        <v>#N/A</v>
      </c>
      <c r="AD139" s="514" t="e">
        <f t="shared" si="189"/>
        <v>#N/A</v>
      </c>
      <c r="AE139" s="514" t="e">
        <f t="shared" si="190"/>
        <v>#N/A</v>
      </c>
      <c r="AF139" s="514" t="e">
        <f t="shared" si="191"/>
        <v>#N/A</v>
      </c>
      <c r="AG139" s="514" t="e">
        <f t="shared" si="192"/>
        <v>#N/A</v>
      </c>
      <c r="AH139" s="514" t="e">
        <f t="shared" si="193"/>
        <v>#N/A</v>
      </c>
      <c r="AI139" s="514" t="e">
        <f t="shared" si="194"/>
        <v>#N/A</v>
      </c>
      <c r="AJ139" s="514" t="e">
        <f t="shared" si="195"/>
        <v>#N/A</v>
      </c>
      <c r="AK139" s="514" t="e">
        <f t="shared" si="196"/>
        <v>#N/A</v>
      </c>
      <c r="AL139" s="514" t="e">
        <f t="shared" si="197"/>
        <v>#N/A</v>
      </c>
      <c r="AM139" s="514" t="e">
        <f t="shared" si="198"/>
        <v>#N/A</v>
      </c>
      <c r="AN139" s="514" t="e">
        <f t="shared" si="154"/>
        <v>#N/A</v>
      </c>
      <c r="AO139" s="514" t="e">
        <f t="shared" si="155"/>
        <v>#N/A</v>
      </c>
      <c r="AP139" s="514" t="e">
        <f t="shared" si="156"/>
        <v>#N/A</v>
      </c>
      <c r="AQ139" s="514" t="e">
        <f t="shared" si="157"/>
        <v>#N/A</v>
      </c>
      <c r="AR139" s="514" t="e">
        <f t="shared" si="158"/>
        <v>#N/A</v>
      </c>
      <c r="AS139" s="514" t="e">
        <f t="shared" si="159"/>
        <v>#N/A</v>
      </c>
      <c r="AT139" s="514" t="e">
        <f t="shared" si="160"/>
        <v>#N/A</v>
      </c>
      <c r="AU139" s="514" t="e">
        <f t="shared" si="161"/>
        <v>#N/A</v>
      </c>
      <c r="AV139" s="514" t="e">
        <f t="shared" si="162"/>
        <v>#N/A</v>
      </c>
    </row>
    <row r="140" spans="2:48" hidden="1" x14ac:dyDescent="0.25"/>
    <row r="141" spans="2:48" hidden="1" x14ac:dyDescent="0.25">
      <c r="B141" s="514">
        <f>B127</f>
        <v>2</v>
      </c>
      <c r="C141" s="514" t="str">
        <f>C127</f>
        <v>Sheema</v>
      </c>
      <c r="D141" s="514">
        <f t="shared" ref="D141:D152" si="204">SMALL(D$103:D$125,D127)</f>
        <v>17</v>
      </c>
      <c r="E141" s="514">
        <f t="shared" ref="E141:AV147" si="205">SMALL(E$103:E$125,E127)</f>
        <v>17</v>
      </c>
      <c r="F141" s="514">
        <f t="shared" si="205"/>
        <v>19</v>
      </c>
      <c r="G141" s="514">
        <f t="shared" si="205"/>
        <v>14</v>
      </c>
      <c r="H141" s="514">
        <f t="shared" si="205"/>
        <v>14</v>
      </c>
      <c r="I141" s="514">
        <f t="shared" si="205"/>
        <v>19</v>
      </c>
      <c r="J141" s="514">
        <f t="shared" si="205"/>
        <v>14</v>
      </c>
      <c r="K141" s="514">
        <f t="shared" si="205"/>
        <v>14</v>
      </c>
      <c r="L141" s="514">
        <f t="shared" si="205"/>
        <v>14</v>
      </c>
      <c r="M141" s="514">
        <f t="shared" si="205"/>
        <v>17</v>
      </c>
      <c r="N141" s="514">
        <f t="shared" si="205"/>
        <v>14</v>
      </c>
      <c r="O141" s="514">
        <f t="shared" si="205"/>
        <v>19</v>
      </c>
      <c r="P141" s="514">
        <f t="shared" si="205"/>
        <v>17</v>
      </c>
      <c r="Q141" s="514">
        <f t="shared" si="205"/>
        <v>14</v>
      </c>
      <c r="R141" s="514">
        <f t="shared" si="205"/>
        <v>14</v>
      </c>
      <c r="S141" s="514">
        <f t="shared" si="205"/>
        <v>14</v>
      </c>
      <c r="T141" s="514">
        <f t="shared" si="205"/>
        <v>14</v>
      </c>
      <c r="U141" s="514">
        <f t="shared" si="205"/>
        <v>14</v>
      </c>
      <c r="V141" s="514">
        <f t="shared" si="205"/>
        <v>14</v>
      </c>
      <c r="W141" s="514">
        <f t="shared" si="205"/>
        <v>14</v>
      </c>
      <c r="X141" s="514">
        <f t="shared" si="205"/>
        <v>19</v>
      </c>
      <c r="Y141" s="514">
        <f t="shared" si="205"/>
        <v>17</v>
      </c>
      <c r="Z141" s="514">
        <f t="shared" si="205"/>
        <v>14</v>
      </c>
      <c r="AA141" s="514">
        <f t="shared" si="205"/>
        <v>14</v>
      </c>
      <c r="AB141" s="514">
        <f t="shared" si="205"/>
        <v>14</v>
      </c>
      <c r="AC141" s="514">
        <f t="shared" si="205"/>
        <v>19</v>
      </c>
      <c r="AD141" s="514">
        <f t="shared" si="205"/>
        <v>14</v>
      </c>
      <c r="AE141" s="514">
        <f t="shared" si="205"/>
        <v>17</v>
      </c>
      <c r="AF141" s="514">
        <f t="shared" si="205"/>
        <v>14</v>
      </c>
      <c r="AG141" s="514">
        <f t="shared" si="205"/>
        <v>17</v>
      </c>
      <c r="AH141" s="514">
        <f t="shared" si="205"/>
        <v>17</v>
      </c>
      <c r="AI141" s="514">
        <f t="shared" si="205"/>
        <v>14</v>
      </c>
      <c r="AJ141" s="514">
        <f t="shared" si="205"/>
        <v>19</v>
      </c>
      <c r="AK141" s="514">
        <f t="shared" si="205"/>
        <v>19</v>
      </c>
      <c r="AL141" s="514">
        <f t="shared" si="205"/>
        <v>14</v>
      </c>
      <c r="AM141" s="514">
        <f t="shared" si="205"/>
        <v>14</v>
      </c>
      <c r="AN141" s="514">
        <f t="shared" si="205"/>
        <v>17</v>
      </c>
      <c r="AO141" s="514">
        <f t="shared" si="205"/>
        <v>19</v>
      </c>
      <c r="AP141" s="514">
        <f t="shared" si="205"/>
        <v>14</v>
      </c>
      <c r="AQ141" s="514">
        <f t="shared" si="205"/>
        <v>14</v>
      </c>
      <c r="AR141" s="514">
        <f t="shared" si="205"/>
        <v>14</v>
      </c>
      <c r="AS141" s="514">
        <f t="shared" si="205"/>
        <v>14</v>
      </c>
      <c r="AT141" s="514">
        <f t="shared" si="205"/>
        <v>14</v>
      </c>
      <c r="AU141" s="514">
        <f t="shared" si="205"/>
        <v>20</v>
      </c>
      <c r="AV141" s="514">
        <f t="shared" si="205"/>
        <v>14</v>
      </c>
    </row>
    <row r="142" spans="2:48" hidden="1" x14ac:dyDescent="0.25">
      <c r="B142" s="514">
        <f t="shared" ref="B142:C142" si="206">B128</f>
        <v>19</v>
      </c>
      <c r="C142" s="514" t="str">
        <f t="shared" si="206"/>
        <v>Ahmed</v>
      </c>
      <c r="D142" s="514">
        <f t="shared" ref="D142" si="207">SMALL(D$103:D$125,D128)</f>
        <v>20</v>
      </c>
      <c r="E142" s="514">
        <f t="shared" ref="E142:S142" si="208">SMALL(E$103:E$125,E128)</f>
        <v>17</v>
      </c>
      <c r="F142" s="514">
        <f t="shared" si="208"/>
        <v>19</v>
      </c>
      <c r="G142" s="514">
        <f t="shared" si="208"/>
        <v>21</v>
      </c>
      <c r="H142" s="514">
        <f t="shared" si="208"/>
        <v>14</v>
      </c>
      <c r="I142" s="514">
        <f t="shared" si="208"/>
        <v>20</v>
      </c>
      <c r="J142" s="514">
        <f t="shared" si="208"/>
        <v>14</v>
      </c>
      <c r="K142" s="514">
        <f t="shared" si="208"/>
        <v>20</v>
      </c>
      <c r="L142" s="514">
        <f t="shared" si="208"/>
        <v>14</v>
      </c>
      <c r="M142" s="514">
        <f t="shared" si="208"/>
        <v>17</v>
      </c>
      <c r="N142" s="514">
        <f t="shared" si="208"/>
        <v>17</v>
      </c>
      <c r="O142" s="514">
        <f t="shared" si="208"/>
        <v>19</v>
      </c>
      <c r="P142" s="514">
        <f t="shared" si="208"/>
        <v>21</v>
      </c>
      <c r="Q142" s="514">
        <f t="shared" si="208"/>
        <v>14</v>
      </c>
      <c r="R142" s="514">
        <f t="shared" si="208"/>
        <v>17</v>
      </c>
      <c r="S142" s="514">
        <f t="shared" si="208"/>
        <v>17</v>
      </c>
      <c r="T142" s="514">
        <f t="shared" si="205"/>
        <v>14</v>
      </c>
      <c r="U142" s="514">
        <f t="shared" si="205"/>
        <v>14</v>
      </c>
      <c r="V142" s="514">
        <f t="shared" si="205"/>
        <v>17</v>
      </c>
      <c r="W142" s="514">
        <f t="shared" si="205"/>
        <v>17</v>
      </c>
      <c r="X142" s="514">
        <f t="shared" si="205"/>
        <v>20</v>
      </c>
      <c r="Y142" s="514">
        <f t="shared" si="205"/>
        <v>19</v>
      </c>
      <c r="Z142" s="514">
        <f t="shared" si="205"/>
        <v>14</v>
      </c>
      <c r="AA142" s="514">
        <f t="shared" si="205"/>
        <v>20</v>
      </c>
      <c r="AB142" s="514">
        <f t="shared" si="205"/>
        <v>14</v>
      </c>
      <c r="AC142" s="514">
        <f t="shared" si="205"/>
        <v>19</v>
      </c>
      <c r="AD142" s="514">
        <f t="shared" si="205"/>
        <v>14</v>
      </c>
      <c r="AE142" s="514">
        <f t="shared" si="205"/>
        <v>20</v>
      </c>
      <c r="AF142" s="514">
        <f t="shared" si="205"/>
        <v>17</v>
      </c>
      <c r="AG142" s="514">
        <f t="shared" si="205"/>
        <v>20</v>
      </c>
      <c r="AH142" s="514">
        <f t="shared" si="205"/>
        <v>17</v>
      </c>
      <c r="AI142" s="514">
        <f t="shared" si="205"/>
        <v>14</v>
      </c>
      <c r="AJ142" s="514">
        <f t="shared" si="205"/>
        <v>20</v>
      </c>
      <c r="AK142" s="514">
        <f t="shared" si="205"/>
        <v>20</v>
      </c>
      <c r="AL142" s="514">
        <f t="shared" si="205"/>
        <v>17</v>
      </c>
      <c r="AM142" s="514">
        <f t="shared" si="205"/>
        <v>14</v>
      </c>
      <c r="AN142" s="514">
        <f t="shared" si="205"/>
        <v>17</v>
      </c>
      <c r="AO142" s="514">
        <f t="shared" si="205"/>
        <v>19</v>
      </c>
      <c r="AP142" s="514">
        <f t="shared" si="205"/>
        <v>17</v>
      </c>
      <c r="AQ142" s="514">
        <f t="shared" si="205"/>
        <v>14</v>
      </c>
      <c r="AR142" s="514">
        <f t="shared" si="205"/>
        <v>14</v>
      </c>
      <c r="AS142" s="514">
        <f t="shared" si="205"/>
        <v>14</v>
      </c>
      <c r="AT142" s="514">
        <f t="shared" si="205"/>
        <v>20</v>
      </c>
      <c r="AU142" s="514">
        <f t="shared" si="205"/>
        <v>20</v>
      </c>
      <c r="AV142" s="514">
        <f t="shared" si="205"/>
        <v>14</v>
      </c>
    </row>
    <row r="143" spans="2:48" hidden="1" x14ac:dyDescent="0.25">
      <c r="B143" s="514">
        <f t="shared" ref="B143:C143" si="209">B129</f>
        <v>7</v>
      </c>
      <c r="C143" s="514" t="str">
        <f t="shared" si="209"/>
        <v>Maurifa</v>
      </c>
      <c r="D143" s="514">
        <f t="shared" si="204"/>
        <v>20</v>
      </c>
      <c r="E143" s="514">
        <f t="shared" si="205"/>
        <v>17</v>
      </c>
      <c r="F143" s="514">
        <f t="shared" si="205"/>
        <v>19</v>
      </c>
      <c r="G143" s="514">
        <f t="shared" si="205"/>
        <v>26</v>
      </c>
      <c r="H143" s="514">
        <f t="shared" si="205"/>
        <v>14</v>
      </c>
      <c r="I143" s="514">
        <f t="shared" si="205"/>
        <v>21</v>
      </c>
      <c r="J143" s="514">
        <f t="shared" si="205"/>
        <v>17</v>
      </c>
      <c r="K143" s="514">
        <f t="shared" si="205"/>
        <v>21</v>
      </c>
      <c r="L143" s="514">
        <f t="shared" si="205"/>
        <v>14</v>
      </c>
      <c r="M143" s="514">
        <f t="shared" si="205"/>
        <v>17</v>
      </c>
      <c r="N143" s="514">
        <f t="shared" si="205"/>
        <v>17</v>
      </c>
      <c r="O143" s="514">
        <f t="shared" si="205"/>
        <v>20</v>
      </c>
      <c r="P143" s="514">
        <f t="shared" si="205"/>
        <v>26</v>
      </c>
      <c r="Q143" s="514">
        <f t="shared" si="205"/>
        <v>14</v>
      </c>
      <c r="R143" s="514">
        <f t="shared" si="205"/>
        <v>17</v>
      </c>
      <c r="S143" s="514">
        <f t="shared" si="205"/>
        <v>17</v>
      </c>
      <c r="T143" s="514">
        <f t="shared" si="205"/>
        <v>14</v>
      </c>
      <c r="U143" s="514">
        <f t="shared" si="205"/>
        <v>14</v>
      </c>
      <c r="V143" s="514">
        <f t="shared" si="205"/>
        <v>17</v>
      </c>
      <c r="W143" s="514">
        <f t="shared" si="205"/>
        <v>17</v>
      </c>
      <c r="X143" s="514">
        <f t="shared" si="205"/>
        <v>20</v>
      </c>
      <c r="Y143" s="514">
        <f t="shared" si="205"/>
        <v>20</v>
      </c>
      <c r="Z143" s="514">
        <f t="shared" si="205"/>
        <v>17</v>
      </c>
      <c r="AA143" s="514">
        <f t="shared" si="205"/>
        <v>21</v>
      </c>
      <c r="AB143" s="514">
        <f t="shared" si="205"/>
        <v>20</v>
      </c>
      <c r="AC143" s="514">
        <f t="shared" si="205"/>
        <v>19</v>
      </c>
      <c r="AD143" s="514">
        <f t="shared" si="205"/>
        <v>14</v>
      </c>
      <c r="AE143" s="514">
        <f t="shared" si="205"/>
        <v>20</v>
      </c>
      <c r="AF143" s="514">
        <f t="shared" si="205"/>
        <v>19</v>
      </c>
      <c r="AG143" s="514">
        <f t="shared" si="205"/>
        <v>20</v>
      </c>
      <c r="AH143" s="514">
        <f t="shared" si="205"/>
        <v>17</v>
      </c>
      <c r="AI143" s="514">
        <f t="shared" si="205"/>
        <v>14</v>
      </c>
      <c r="AJ143" s="514">
        <f t="shared" si="205"/>
        <v>20</v>
      </c>
      <c r="AK143" s="514">
        <f t="shared" si="205"/>
        <v>20</v>
      </c>
      <c r="AL143" s="514">
        <f t="shared" si="205"/>
        <v>17</v>
      </c>
      <c r="AM143" s="514">
        <f t="shared" si="205"/>
        <v>14</v>
      </c>
      <c r="AN143" s="514">
        <f t="shared" si="205"/>
        <v>17</v>
      </c>
      <c r="AO143" s="514">
        <f t="shared" si="205"/>
        <v>20</v>
      </c>
      <c r="AP143" s="514">
        <f t="shared" si="205"/>
        <v>17</v>
      </c>
      <c r="AQ143" s="514">
        <f t="shared" si="205"/>
        <v>19</v>
      </c>
      <c r="AR143" s="514">
        <f t="shared" si="205"/>
        <v>14</v>
      </c>
      <c r="AS143" s="514">
        <f t="shared" si="205"/>
        <v>17</v>
      </c>
      <c r="AT143" s="514">
        <f t="shared" si="205"/>
        <v>21</v>
      </c>
      <c r="AU143" s="514">
        <f t="shared" si="205"/>
        <v>20</v>
      </c>
      <c r="AV143" s="514">
        <f t="shared" si="205"/>
        <v>14</v>
      </c>
    </row>
    <row r="144" spans="2:48" hidden="1" x14ac:dyDescent="0.25">
      <c r="B144" s="514">
        <f t="shared" ref="B144:C144" si="210">B130</f>
        <v>20</v>
      </c>
      <c r="C144" s="514" t="str">
        <f t="shared" si="210"/>
        <v>Naushadh</v>
      </c>
      <c r="D144" s="514">
        <f t="shared" si="204"/>
        <v>20</v>
      </c>
      <c r="E144" s="514">
        <f t="shared" si="205"/>
        <v>19</v>
      </c>
      <c r="F144" s="514">
        <f t="shared" si="205"/>
        <v>19</v>
      </c>
      <c r="G144" s="514">
        <f t="shared" si="205"/>
        <v>26</v>
      </c>
      <c r="H144" s="514">
        <f t="shared" si="205"/>
        <v>14</v>
      </c>
      <c r="I144" s="514">
        <f t="shared" si="205"/>
        <v>21</v>
      </c>
      <c r="J144" s="514">
        <f t="shared" si="205"/>
        <v>17</v>
      </c>
      <c r="K144" s="514">
        <f t="shared" si="205"/>
        <v>21</v>
      </c>
      <c r="L144" s="514">
        <f t="shared" si="205"/>
        <v>14</v>
      </c>
      <c r="M144" s="514">
        <f t="shared" si="205"/>
        <v>17</v>
      </c>
      <c r="N144" s="514">
        <f t="shared" si="205"/>
        <v>17</v>
      </c>
      <c r="O144" s="514">
        <f t="shared" si="205"/>
        <v>20</v>
      </c>
      <c r="P144" s="514">
        <f t="shared" si="205"/>
        <v>26</v>
      </c>
      <c r="Q144" s="514">
        <f t="shared" si="205"/>
        <v>14</v>
      </c>
      <c r="R144" s="514">
        <f t="shared" si="205"/>
        <v>17</v>
      </c>
      <c r="S144" s="514">
        <f t="shared" si="205"/>
        <v>19</v>
      </c>
      <c r="T144" s="514">
        <f t="shared" si="205"/>
        <v>19</v>
      </c>
      <c r="U144" s="514">
        <f t="shared" si="205"/>
        <v>14</v>
      </c>
      <c r="V144" s="514">
        <f t="shared" si="205"/>
        <v>17</v>
      </c>
      <c r="W144" s="514">
        <f t="shared" si="205"/>
        <v>17</v>
      </c>
      <c r="X144" s="514">
        <f t="shared" si="205"/>
        <v>20</v>
      </c>
      <c r="Y144" s="514">
        <f t="shared" si="205"/>
        <v>20</v>
      </c>
      <c r="Z144" s="514">
        <f t="shared" si="205"/>
        <v>17</v>
      </c>
      <c r="AA144" s="514">
        <f t="shared" si="205"/>
        <v>21</v>
      </c>
      <c r="AB144" s="514">
        <f t="shared" si="205"/>
        <v>20</v>
      </c>
      <c r="AC144" s="514">
        <f t="shared" si="205"/>
        <v>20</v>
      </c>
      <c r="AD144" s="514">
        <f t="shared" si="205"/>
        <v>14</v>
      </c>
      <c r="AE144" s="514">
        <f t="shared" si="205"/>
        <v>20</v>
      </c>
      <c r="AF144" s="514">
        <f t="shared" si="205"/>
        <v>19</v>
      </c>
      <c r="AG144" s="514">
        <f t="shared" si="205"/>
        <v>20</v>
      </c>
      <c r="AH144" s="514">
        <f t="shared" si="205"/>
        <v>20</v>
      </c>
      <c r="AI144" s="514">
        <f t="shared" si="205"/>
        <v>14</v>
      </c>
      <c r="AJ144" s="514">
        <f t="shared" si="205"/>
        <v>27</v>
      </c>
      <c r="AK144" s="514">
        <f t="shared" si="205"/>
        <v>20</v>
      </c>
      <c r="AL144" s="514">
        <f t="shared" si="205"/>
        <v>17</v>
      </c>
      <c r="AM144" s="514">
        <f t="shared" si="205"/>
        <v>14</v>
      </c>
      <c r="AN144" s="514">
        <f t="shared" si="205"/>
        <v>17</v>
      </c>
      <c r="AO144" s="514">
        <f t="shared" si="205"/>
        <v>20</v>
      </c>
      <c r="AP144" s="514">
        <f t="shared" si="205"/>
        <v>17</v>
      </c>
      <c r="AQ144" s="514">
        <f t="shared" si="205"/>
        <v>20</v>
      </c>
      <c r="AR144" s="514">
        <f t="shared" si="205"/>
        <v>14</v>
      </c>
      <c r="AS144" s="514">
        <f t="shared" si="205"/>
        <v>17</v>
      </c>
      <c r="AT144" s="514">
        <f t="shared" si="205"/>
        <v>21</v>
      </c>
      <c r="AU144" s="514">
        <f t="shared" si="205"/>
        <v>20</v>
      </c>
      <c r="AV144" s="514">
        <f t="shared" si="205"/>
        <v>14</v>
      </c>
    </row>
    <row r="145" spans="2:48" hidden="1" x14ac:dyDescent="0.25">
      <c r="B145" s="514">
        <f t="shared" ref="B145:C145" si="211">B131</f>
        <v>2</v>
      </c>
      <c r="C145" s="514" t="str">
        <f t="shared" si="211"/>
        <v>Sheema</v>
      </c>
      <c r="D145" s="514">
        <f t="shared" si="204"/>
        <v>20</v>
      </c>
      <c r="E145" s="514">
        <f t="shared" si="205"/>
        <v>19</v>
      </c>
      <c r="F145" s="514">
        <f t="shared" si="205"/>
        <v>19</v>
      </c>
      <c r="G145" s="514">
        <f t="shared" si="205"/>
        <v>26</v>
      </c>
      <c r="H145" s="514">
        <f t="shared" si="205"/>
        <v>14</v>
      </c>
      <c r="I145" s="514">
        <f t="shared" si="205"/>
        <v>27</v>
      </c>
      <c r="J145" s="514">
        <f t="shared" si="205"/>
        <v>20</v>
      </c>
      <c r="K145" s="514">
        <f t="shared" si="205"/>
        <v>27</v>
      </c>
      <c r="L145" s="514">
        <f t="shared" si="205"/>
        <v>14</v>
      </c>
      <c r="M145" s="514">
        <f t="shared" si="205"/>
        <v>19</v>
      </c>
      <c r="N145" s="514">
        <f t="shared" si="205"/>
        <v>17</v>
      </c>
      <c r="O145" s="514">
        <f t="shared" si="205"/>
        <v>20</v>
      </c>
      <c r="P145" s="514">
        <f t="shared" si="205"/>
        <v>26</v>
      </c>
      <c r="Q145" s="514">
        <f t="shared" si="205"/>
        <v>14</v>
      </c>
      <c r="R145" s="514">
        <f t="shared" si="205"/>
        <v>20</v>
      </c>
      <c r="S145" s="514">
        <f t="shared" si="205"/>
        <v>19</v>
      </c>
      <c r="T145" s="514">
        <f t="shared" si="205"/>
        <v>20</v>
      </c>
      <c r="U145" s="514">
        <f t="shared" si="205"/>
        <v>14</v>
      </c>
      <c r="V145" s="514">
        <f t="shared" si="205"/>
        <v>19</v>
      </c>
      <c r="W145" s="514">
        <f t="shared" si="205"/>
        <v>19</v>
      </c>
      <c r="X145" s="514">
        <f t="shared" si="205"/>
        <v>20</v>
      </c>
      <c r="Y145" s="514">
        <f t="shared" si="205"/>
        <v>20</v>
      </c>
      <c r="Z145" s="514">
        <f t="shared" si="205"/>
        <v>17</v>
      </c>
      <c r="AA145" s="514">
        <f t="shared" si="205"/>
        <v>27</v>
      </c>
      <c r="AB145" s="514">
        <f t="shared" si="205"/>
        <v>20</v>
      </c>
      <c r="AC145" s="514">
        <f t="shared" si="205"/>
        <v>20</v>
      </c>
      <c r="AD145" s="514">
        <f t="shared" si="205"/>
        <v>14</v>
      </c>
      <c r="AE145" s="514">
        <f t="shared" si="205"/>
        <v>20</v>
      </c>
      <c r="AF145" s="514">
        <f t="shared" si="205"/>
        <v>19</v>
      </c>
      <c r="AG145" s="514">
        <f t="shared" si="205"/>
        <v>21</v>
      </c>
      <c r="AH145" s="514">
        <f t="shared" si="205"/>
        <v>20</v>
      </c>
      <c r="AI145" s="514">
        <f t="shared" si="205"/>
        <v>14</v>
      </c>
      <c r="AJ145" s="514">
        <f t="shared" si="205"/>
        <v>27</v>
      </c>
      <c r="AK145" s="514">
        <f t="shared" si="205"/>
        <v>20</v>
      </c>
      <c r="AL145" s="514">
        <f t="shared" si="205"/>
        <v>20</v>
      </c>
      <c r="AM145" s="514">
        <f t="shared" si="205"/>
        <v>14</v>
      </c>
      <c r="AN145" s="514">
        <f t="shared" si="205"/>
        <v>17</v>
      </c>
      <c r="AO145" s="514">
        <f t="shared" si="205"/>
        <v>20</v>
      </c>
      <c r="AP145" s="514">
        <f t="shared" si="205"/>
        <v>17</v>
      </c>
      <c r="AQ145" s="514">
        <f t="shared" si="205"/>
        <v>20</v>
      </c>
      <c r="AR145" s="514">
        <f t="shared" si="205"/>
        <v>17</v>
      </c>
      <c r="AS145" s="514">
        <f t="shared" si="205"/>
        <v>20</v>
      </c>
      <c r="AT145" s="514">
        <f t="shared" si="205"/>
        <v>27</v>
      </c>
      <c r="AU145" s="514">
        <f t="shared" si="205"/>
        <v>20</v>
      </c>
      <c r="AV145" s="514">
        <f t="shared" si="205"/>
        <v>14</v>
      </c>
    </row>
    <row r="146" spans="2:48" hidden="1" x14ac:dyDescent="0.25">
      <c r="B146" s="514">
        <f t="shared" ref="B146:C146" si="212">B132</f>
        <v>19</v>
      </c>
      <c r="C146" s="514" t="str">
        <f t="shared" si="212"/>
        <v>Ahmed</v>
      </c>
      <c r="D146" s="514">
        <f t="shared" si="204"/>
        <v>21</v>
      </c>
      <c r="E146" s="514">
        <f t="shared" si="205"/>
        <v>19</v>
      </c>
      <c r="F146" s="514">
        <f t="shared" si="205"/>
        <v>19</v>
      </c>
      <c r="G146" s="514">
        <f t="shared" si="205"/>
        <v>27</v>
      </c>
      <c r="H146" s="514">
        <f t="shared" si="205"/>
        <v>14</v>
      </c>
      <c r="I146" s="514">
        <f t="shared" si="205"/>
        <v>27</v>
      </c>
      <c r="J146" s="514">
        <f t="shared" si="205"/>
        <v>20</v>
      </c>
      <c r="K146" s="514">
        <f t="shared" si="205"/>
        <v>27</v>
      </c>
      <c r="L146" s="514">
        <f t="shared" si="205"/>
        <v>14</v>
      </c>
      <c r="M146" s="514">
        <f t="shared" si="205"/>
        <v>19</v>
      </c>
      <c r="N146" s="514">
        <f t="shared" si="205"/>
        <v>19</v>
      </c>
      <c r="O146" s="514">
        <f t="shared" si="205"/>
        <v>20</v>
      </c>
      <c r="P146" s="514">
        <f t="shared" si="205"/>
        <v>27</v>
      </c>
      <c r="Q146" s="514">
        <f t="shared" si="205"/>
        <v>14</v>
      </c>
      <c r="R146" s="514">
        <f t="shared" si="205"/>
        <v>20</v>
      </c>
      <c r="S146" s="514">
        <f t="shared" si="205"/>
        <v>20</v>
      </c>
      <c r="T146" s="514">
        <f t="shared" si="205"/>
        <v>20</v>
      </c>
      <c r="U146" s="514">
        <f t="shared" si="205"/>
        <v>14</v>
      </c>
      <c r="V146" s="514">
        <f t="shared" si="205"/>
        <v>20</v>
      </c>
      <c r="W146" s="514">
        <f t="shared" si="205"/>
        <v>20</v>
      </c>
      <c r="X146" s="514">
        <f t="shared" si="205"/>
        <v>21</v>
      </c>
      <c r="Y146" s="514">
        <f t="shared" si="205"/>
        <v>21</v>
      </c>
      <c r="Z146" s="514">
        <f t="shared" si="205"/>
        <v>17</v>
      </c>
      <c r="AA146" s="514">
        <f t="shared" si="205"/>
        <v>27</v>
      </c>
      <c r="AB146" s="514">
        <f t="shared" si="205"/>
        <v>20</v>
      </c>
      <c r="AC146" s="514">
        <f t="shared" si="205"/>
        <v>20</v>
      </c>
      <c r="AD146" s="514">
        <f t="shared" si="205"/>
        <v>14</v>
      </c>
      <c r="AE146" s="514">
        <f t="shared" si="205"/>
        <v>21</v>
      </c>
      <c r="AF146" s="514">
        <f t="shared" si="205"/>
        <v>20</v>
      </c>
      <c r="AG146" s="514">
        <f t="shared" si="205"/>
        <v>27</v>
      </c>
      <c r="AH146" s="514">
        <f t="shared" si="205"/>
        <v>20</v>
      </c>
      <c r="AI146" s="514">
        <f t="shared" si="205"/>
        <v>14</v>
      </c>
      <c r="AJ146" s="514">
        <f t="shared" si="205"/>
        <v>28</v>
      </c>
      <c r="AK146" s="514">
        <f t="shared" si="205"/>
        <v>21</v>
      </c>
      <c r="AL146" s="514">
        <f t="shared" si="205"/>
        <v>21</v>
      </c>
      <c r="AM146" s="514">
        <f t="shared" si="205"/>
        <v>14</v>
      </c>
      <c r="AN146" s="514">
        <f t="shared" si="205"/>
        <v>17</v>
      </c>
      <c r="AO146" s="514">
        <f t="shared" si="205"/>
        <v>20</v>
      </c>
      <c r="AP146" s="514">
        <f t="shared" si="205"/>
        <v>20</v>
      </c>
      <c r="AQ146" s="514">
        <f t="shared" si="205"/>
        <v>20</v>
      </c>
      <c r="AR146" s="514">
        <f t="shared" si="205"/>
        <v>17</v>
      </c>
      <c r="AS146" s="514">
        <f t="shared" si="205"/>
        <v>20</v>
      </c>
      <c r="AT146" s="514">
        <f t="shared" si="205"/>
        <v>27</v>
      </c>
      <c r="AU146" s="514">
        <f t="shared" si="205"/>
        <v>20</v>
      </c>
      <c r="AV146" s="514">
        <f t="shared" si="205"/>
        <v>14</v>
      </c>
    </row>
    <row r="147" spans="2:48" hidden="1" x14ac:dyDescent="0.25">
      <c r="B147" s="514">
        <f t="shared" ref="B147:C147" si="213">B133</f>
        <v>7</v>
      </c>
      <c r="C147" s="514" t="str">
        <f t="shared" si="213"/>
        <v>Maurifa</v>
      </c>
      <c r="D147" s="514">
        <f t="shared" si="204"/>
        <v>21</v>
      </c>
      <c r="E147" s="514">
        <f t="shared" si="205"/>
        <v>19</v>
      </c>
      <c r="F147" s="514">
        <f t="shared" si="205"/>
        <v>19</v>
      </c>
      <c r="G147" s="514">
        <f t="shared" si="205"/>
        <v>28</v>
      </c>
      <c r="H147" s="514">
        <f t="shared" si="205"/>
        <v>14</v>
      </c>
      <c r="I147" s="514">
        <f t="shared" si="205"/>
        <v>28</v>
      </c>
      <c r="J147" s="514">
        <f t="shared" si="205"/>
        <v>20</v>
      </c>
      <c r="K147" s="514">
        <f t="shared" ref="E147:AV152" si="214">SMALL(K$103:K$125,K133)</f>
        <v>27</v>
      </c>
      <c r="L147" s="514">
        <f t="shared" si="214"/>
        <v>14</v>
      </c>
      <c r="M147" s="514">
        <f t="shared" si="214"/>
        <v>19</v>
      </c>
      <c r="N147" s="514">
        <f t="shared" si="214"/>
        <v>19</v>
      </c>
      <c r="O147" s="514">
        <f t="shared" si="214"/>
        <v>20</v>
      </c>
      <c r="P147" s="514">
        <f t="shared" si="214"/>
        <v>27</v>
      </c>
      <c r="Q147" s="514">
        <f t="shared" si="214"/>
        <v>14</v>
      </c>
      <c r="R147" s="514">
        <f t="shared" si="214"/>
        <v>20</v>
      </c>
      <c r="S147" s="514">
        <f t="shared" si="214"/>
        <v>20</v>
      </c>
      <c r="T147" s="514">
        <f t="shared" si="214"/>
        <v>20</v>
      </c>
      <c r="U147" s="514">
        <f t="shared" si="214"/>
        <v>14</v>
      </c>
      <c r="V147" s="514">
        <f t="shared" si="214"/>
        <v>20</v>
      </c>
      <c r="W147" s="514">
        <f t="shared" si="214"/>
        <v>20</v>
      </c>
      <c r="X147" s="514">
        <f t="shared" si="214"/>
        <v>21</v>
      </c>
      <c r="Y147" s="514">
        <f t="shared" si="214"/>
        <v>26</v>
      </c>
      <c r="Z147" s="514">
        <f t="shared" si="214"/>
        <v>19</v>
      </c>
      <c r="AA147" s="514">
        <f t="shared" si="214"/>
        <v>27</v>
      </c>
      <c r="AB147" s="514">
        <f t="shared" si="214"/>
        <v>20</v>
      </c>
      <c r="AC147" s="514">
        <f t="shared" si="214"/>
        <v>20</v>
      </c>
      <c r="AD147" s="514">
        <f t="shared" si="214"/>
        <v>14</v>
      </c>
      <c r="AE147" s="514">
        <f t="shared" si="214"/>
        <v>21</v>
      </c>
      <c r="AF147" s="514">
        <f t="shared" si="214"/>
        <v>21</v>
      </c>
      <c r="AG147" s="514">
        <f t="shared" si="214"/>
        <v>27</v>
      </c>
      <c r="AH147" s="514">
        <f t="shared" si="214"/>
        <v>20</v>
      </c>
      <c r="AI147" s="514">
        <f t="shared" si="214"/>
        <v>14</v>
      </c>
      <c r="AJ147" s="514">
        <f t="shared" si="214"/>
        <v>108</v>
      </c>
      <c r="AK147" s="514">
        <f t="shared" si="214"/>
        <v>21</v>
      </c>
      <c r="AL147" s="514">
        <f t="shared" si="214"/>
        <v>21</v>
      </c>
      <c r="AM147" s="514">
        <f t="shared" si="214"/>
        <v>14</v>
      </c>
      <c r="AN147" s="514">
        <f t="shared" si="214"/>
        <v>17</v>
      </c>
      <c r="AO147" s="514">
        <f t="shared" si="214"/>
        <v>20</v>
      </c>
      <c r="AP147" s="514">
        <f t="shared" si="214"/>
        <v>20</v>
      </c>
      <c r="AQ147" s="514">
        <f t="shared" si="214"/>
        <v>20</v>
      </c>
      <c r="AR147" s="514">
        <f t="shared" si="214"/>
        <v>17</v>
      </c>
      <c r="AS147" s="514">
        <f t="shared" si="214"/>
        <v>20</v>
      </c>
      <c r="AT147" s="514">
        <f t="shared" si="214"/>
        <v>27</v>
      </c>
      <c r="AU147" s="514">
        <f t="shared" si="214"/>
        <v>21</v>
      </c>
      <c r="AV147" s="514">
        <f t="shared" si="214"/>
        <v>14</v>
      </c>
    </row>
    <row r="148" spans="2:48" hidden="1" x14ac:dyDescent="0.25">
      <c r="B148" s="514">
        <f t="shared" ref="B148:C148" si="215">B134</f>
        <v>20</v>
      </c>
      <c r="C148" s="514" t="str">
        <f t="shared" si="215"/>
        <v>Naushadh</v>
      </c>
      <c r="D148" s="514">
        <f t="shared" si="204"/>
        <v>21</v>
      </c>
      <c r="E148" s="514">
        <f t="shared" si="214"/>
        <v>20</v>
      </c>
      <c r="F148" s="514">
        <f t="shared" si="214"/>
        <v>19</v>
      </c>
      <c r="G148" s="514">
        <f t="shared" si="214"/>
        <v>28</v>
      </c>
      <c r="H148" s="514">
        <f t="shared" si="214"/>
        <v>14</v>
      </c>
      <c r="I148" s="514">
        <f t="shared" si="214"/>
        <v>28</v>
      </c>
      <c r="J148" s="514">
        <f t="shared" si="214"/>
        <v>20</v>
      </c>
      <c r="K148" s="514">
        <f t="shared" si="214"/>
        <v>27</v>
      </c>
      <c r="L148" s="514">
        <f t="shared" si="214"/>
        <v>14</v>
      </c>
      <c r="M148" s="514">
        <f t="shared" si="214"/>
        <v>19</v>
      </c>
      <c r="N148" s="514">
        <f t="shared" si="214"/>
        <v>19</v>
      </c>
      <c r="O148" s="514">
        <f t="shared" si="214"/>
        <v>20</v>
      </c>
      <c r="P148" s="514">
        <f t="shared" si="214"/>
        <v>27</v>
      </c>
      <c r="Q148" s="514">
        <f t="shared" si="214"/>
        <v>14</v>
      </c>
      <c r="R148" s="514">
        <f t="shared" si="214"/>
        <v>20</v>
      </c>
      <c r="S148" s="514">
        <f t="shared" si="214"/>
        <v>26</v>
      </c>
      <c r="T148" s="514">
        <f t="shared" si="214"/>
        <v>20</v>
      </c>
      <c r="U148" s="514">
        <f t="shared" si="214"/>
        <v>14</v>
      </c>
      <c r="V148" s="514">
        <f t="shared" si="214"/>
        <v>20</v>
      </c>
      <c r="W148" s="514">
        <f t="shared" si="214"/>
        <v>20</v>
      </c>
      <c r="X148" s="514">
        <f t="shared" si="214"/>
        <v>21</v>
      </c>
      <c r="Y148" s="514">
        <f t="shared" si="214"/>
        <v>26</v>
      </c>
      <c r="Z148" s="514">
        <f t="shared" si="214"/>
        <v>19</v>
      </c>
      <c r="AA148" s="514">
        <f t="shared" si="214"/>
        <v>27</v>
      </c>
      <c r="AB148" s="514">
        <f t="shared" si="214"/>
        <v>20</v>
      </c>
      <c r="AC148" s="514">
        <f t="shared" si="214"/>
        <v>20</v>
      </c>
      <c r="AD148" s="514">
        <f t="shared" si="214"/>
        <v>14</v>
      </c>
      <c r="AE148" s="514">
        <f t="shared" si="214"/>
        <v>21</v>
      </c>
      <c r="AF148" s="514">
        <f t="shared" si="214"/>
        <v>21</v>
      </c>
      <c r="AG148" s="514">
        <f t="shared" si="214"/>
        <v>27</v>
      </c>
      <c r="AH148" s="514">
        <f t="shared" si="214"/>
        <v>20</v>
      </c>
      <c r="AI148" s="514">
        <f t="shared" si="214"/>
        <v>14</v>
      </c>
      <c r="AJ148" s="514">
        <f t="shared" si="214"/>
        <v>112</v>
      </c>
      <c r="AK148" s="514">
        <f t="shared" si="214"/>
        <v>21</v>
      </c>
      <c r="AL148" s="514">
        <f t="shared" si="214"/>
        <v>21</v>
      </c>
      <c r="AM148" s="514">
        <f t="shared" si="214"/>
        <v>14</v>
      </c>
      <c r="AN148" s="514">
        <f t="shared" si="214"/>
        <v>17</v>
      </c>
      <c r="AO148" s="514">
        <f t="shared" si="214"/>
        <v>20</v>
      </c>
      <c r="AP148" s="514">
        <f t="shared" si="214"/>
        <v>20</v>
      </c>
      <c r="AQ148" s="514">
        <f t="shared" si="214"/>
        <v>26</v>
      </c>
      <c r="AR148" s="514">
        <f t="shared" si="214"/>
        <v>17</v>
      </c>
      <c r="AS148" s="514">
        <f t="shared" si="214"/>
        <v>20</v>
      </c>
      <c r="AT148" s="514">
        <f t="shared" si="214"/>
        <v>27</v>
      </c>
      <c r="AU148" s="514">
        <f t="shared" si="214"/>
        <v>21</v>
      </c>
      <c r="AV148" s="514">
        <f t="shared" si="214"/>
        <v>14</v>
      </c>
    </row>
    <row r="149" spans="2:48" hidden="1" x14ac:dyDescent="0.25">
      <c r="B149" s="514">
        <f t="shared" ref="B149:C149" si="216">B135</f>
        <v>2</v>
      </c>
      <c r="C149" s="514" t="str">
        <f t="shared" si="216"/>
        <v>Sheema</v>
      </c>
      <c r="D149" s="514">
        <f t="shared" si="204"/>
        <v>21</v>
      </c>
      <c r="E149" s="514">
        <f t="shared" si="214"/>
        <v>20</v>
      </c>
      <c r="F149" s="514">
        <f t="shared" si="214"/>
        <v>19</v>
      </c>
      <c r="G149" s="514">
        <f t="shared" si="214"/>
        <v>28</v>
      </c>
      <c r="H149" s="514">
        <f t="shared" si="214"/>
        <v>14</v>
      </c>
      <c r="I149" s="514">
        <f t="shared" si="214"/>
        <v>32</v>
      </c>
      <c r="J149" s="514">
        <f t="shared" si="214"/>
        <v>21</v>
      </c>
      <c r="K149" s="514">
        <f t="shared" si="214"/>
        <v>108</v>
      </c>
      <c r="L149" s="514">
        <f t="shared" si="214"/>
        <v>14</v>
      </c>
      <c r="M149" s="514">
        <f t="shared" si="214"/>
        <v>20</v>
      </c>
      <c r="N149" s="514">
        <f t="shared" si="214"/>
        <v>19</v>
      </c>
      <c r="O149" s="514">
        <f t="shared" si="214"/>
        <v>20</v>
      </c>
      <c r="P149" s="514">
        <f t="shared" si="214"/>
        <v>27</v>
      </c>
      <c r="Q149" s="514">
        <f t="shared" si="214"/>
        <v>14</v>
      </c>
      <c r="R149" s="514">
        <f t="shared" si="214"/>
        <v>21</v>
      </c>
      <c r="S149" s="514">
        <f t="shared" si="214"/>
        <v>26</v>
      </c>
      <c r="T149" s="514">
        <f t="shared" si="214"/>
        <v>27</v>
      </c>
      <c r="U149" s="514">
        <f t="shared" si="214"/>
        <v>14</v>
      </c>
      <c r="V149" s="514">
        <f t="shared" si="214"/>
        <v>21</v>
      </c>
      <c r="W149" s="514">
        <f t="shared" si="214"/>
        <v>20</v>
      </c>
      <c r="X149" s="514">
        <f t="shared" si="214"/>
        <v>21</v>
      </c>
      <c r="Y149" s="514">
        <f t="shared" si="214"/>
        <v>26</v>
      </c>
      <c r="Z149" s="514">
        <f t="shared" si="214"/>
        <v>19</v>
      </c>
      <c r="AA149" s="514">
        <f t="shared" si="214"/>
        <v>28</v>
      </c>
      <c r="AB149" s="514">
        <f t="shared" si="214"/>
        <v>20</v>
      </c>
      <c r="AC149" s="514">
        <f t="shared" si="214"/>
        <v>27</v>
      </c>
      <c r="AD149" s="514">
        <f t="shared" si="214"/>
        <v>14</v>
      </c>
      <c r="AE149" s="514">
        <f t="shared" si="214"/>
        <v>21</v>
      </c>
      <c r="AF149" s="514">
        <f t="shared" si="214"/>
        <v>21</v>
      </c>
      <c r="AG149" s="514">
        <f t="shared" si="214"/>
        <v>27</v>
      </c>
      <c r="AH149" s="514">
        <f t="shared" si="214"/>
        <v>27</v>
      </c>
      <c r="AI149" s="514">
        <f t="shared" si="214"/>
        <v>14</v>
      </c>
      <c r="AJ149" s="514">
        <f t="shared" si="214"/>
        <v>114</v>
      </c>
      <c r="AK149" s="514">
        <f t="shared" si="214"/>
        <v>27</v>
      </c>
      <c r="AL149" s="514">
        <f t="shared" si="214"/>
        <v>27</v>
      </c>
      <c r="AM149" s="514">
        <f t="shared" si="214"/>
        <v>14</v>
      </c>
      <c r="AN149" s="514">
        <f t="shared" si="214"/>
        <v>17</v>
      </c>
      <c r="AO149" s="514">
        <f t="shared" si="214"/>
        <v>20</v>
      </c>
      <c r="AP149" s="514">
        <f t="shared" si="214"/>
        <v>20</v>
      </c>
      <c r="AQ149" s="514">
        <f t="shared" si="214"/>
        <v>26</v>
      </c>
      <c r="AR149" s="514">
        <f t="shared" si="214"/>
        <v>19</v>
      </c>
      <c r="AS149" s="514">
        <f t="shared" si="214"/>
        <v>21</v>
      </c>
      <c r="AT149" s="514">
        <f t="shared" si="214"/>
        <v>31</v>
      </c>
      <c r="AU149" s="514">
        <f t="shared" si="214"/>
        <v>27</v>
      </c>
      <c r="AV149" s="514">
        <f t="shared" si="214"/>
        <v>14</v>
      </c>
    </row>
    <row r="150" spans="2:48" hidden="1" x14ac:dyDescent="0.25">
      <c r="B150" s="514">
        <f t="shared" ref="B150:C150" si="217">B136</f>
        <v>19</v>
      </c>
      <c r="C150" s="514" t="str">
        <f t="shared" si="217"/>
        <v>Ahmed</v>
      </c>
      <c r="D150" s="514">
        <f t="shared" si="204"/>
        <v>26</v>
      </c>
      <c r="E150" s="514">
        <f t="shared" si="214"/>
        <v>20</v>
      </c>
      <c r="F150" s="514">
        <f t="shared" si="214"/>
        <v>19</v>
      </c>
      <c r="G150" s="514">
        <f t="shared" si="214"/>
        <v>31</v>
      </c>
      <c r="H150" s="514">
        <f t="shared" si="214"/>
        <v>14</v>
      </c>
      <c r="I150" s="514">
        <f t="shared" si="214"/>
        <v>108</v>
      </c>
      <c r="J150" s="514">
        <f t="shared" si="214"/>
        <v>21</v>
      </c>
      <c r="K150" s="514">
        <f t="shared" si="214"/>
        <v>112</v>
      </c>
      <c r="L150" s="514">
        <f t="shared" si="214"/>
        <v>14</v>
      </c>
      <c r="M150" s="514">
        <f t="shared" si="214"/>
        <v>20</v>
      </c>
      <c r="N150" s="514">
        <f t="shared" si="214"/>
        <v>20</v>
      </c>
      <c r="O150" s="514">
        <f t="shared" si="214"/>
        <v>20</v>
      </c>
      <c r="P150" s="514">
        <f t="shared" si="214"/>
        <v>28</v>
      </c>
      <c r="Q150" s="514">
        <f t="shared" si="214"/>
        <v>14</v>
      </c>
      <c r="R150" s="514">
        <f t="shared" si="214"/>
        <v>27</v>
      </c>
      <c r="S150" s="514">
        <f t="shared" si="214"/>
        <v>27</v>
      </c>
      <c r="T150" s="514">
        <f t="shared" si="214"/>
        <v>27</v>
      </c>
      <c r="U150" s="514">
        <f t="shared" si="214"/>
        <v>14</v>
      </c>
      <c r="V150" s="514">
        <f t="shared" si="214"/>
        <v>27</v>
      </c>
      <c r="W150" s="514">
        <f t="shared" si="214"/>
        <v>21</v>
      </c>
      <c r="X150" s="514">
        <f t="shared" si="214"/>
        <v>26</v>
      </c>
      <c r="Y150" s="514">
        <f t="shared" si="214"/>
        <v>27</v>
      </c>
      <c r="Z150" s="514">
        <f t="shared" si="214"/>
        <v>19</v>
      </c>
      <c r="AA150" s="514">
        <f t="shared" si="214"/>
        <v>31</v>
      </c>
      <c r="AB150" s="514">
        <f t="shared" si="214"/>
        <v>20</v>
      </c>
      <c r="AC150" s="514">
        <f t="shared" si="214"/>
        <v>27</v>
      </c>
      <c r="AD150" s="514">
        <f t="shared" si="214"/>
        <v>14</v>
      </c>
      <c r="AE150" s="514">
        <f t="shared" si="214"/>
        <v>26</v>
      </c>
      <c r="AF150" s="514">
        <f t="shared" si="214"/>
        <v>26</v>
      </c>
      <c r="AG150" s="514">
        <f t="shared" si="214"/>
        <v>27</v>
      </c>
      <c r="AH150" s="514">
        <f t="shared" si="214"/>
        <v>27</v>
      </c>
      <c r="AI150" s="514">
        <f t="shared" si="214"/>
        <v>14</v>
      </c>
      <c r="AJ150" s="514">
        <f t="shared" si="214"/>
        <v>117</v>
      </c>
      <c r="AK150" s="514">
        <f t="shared" si="214"/>
        <v>27</v>
      </c>
      <c r="AL150" s="514">
        <f t="shared" si="214"/>
        <v>31</v>
      </c>
      <c r="AM150" s="514">
        <f t="shared" si="214"/>
        <v>14</v>
      </c>
      <c r="AN150" s="514">
        <f t="shared" si="214"/>
        <v>17</v>
      </c>
      <c r="AO150" s="514">
        <f t="shared" si="214"/>
        <v>20</v>
      </c>
      <c r="AP150" s="514">
        <f t="shared" si="214"/>
        <v>20</v>
      </c>
      <c r="AQ150" s="514">
        <f t="shared" si="214"/>
        <v>26</v>
      </c>
      <c r="AR150" s="514">
        <f t="shared" si="214"/>
        <v>19</v>
      </c>
      <c r="AS150" s="514">
        <f t="shared" si="214"/>
        <v>21</v>
      </c>
      <c r="AT150" s="514">
        <f t="shared" si="214"/>
        <v>111</v>
      </c>
      <c r="AU150" s="514">
        <f t="shared" si="214"/>
        <v>27</v>
      </c>
      <c r="AV150" s="514">
        <f t="shared" si="214"/>
        <v>14</v>
      </c>
    </row>
    <row r="151" spans="2:48" hidden="1" x14ac:dyDescent="0.25">
      <c r="B151" s="514">
        <f t="shared" ref="B151:C151" si="218">B137</f>
        <v>7</v>
      </c>
      <c r="C151" s="514" t="str">
        <f t="shared" si="218"/>
        <v>Maurifa</v>
      </c>
      <c r="D151" s="514">
        <f t="shared" si="204"/>
        <v>26</v>
      </c>
      <c r="E151" s="514">
        <f t="shared" si="214"/>
        <v>20</v>
      </c>
      <c r="F151" s="514">
        <f t="shared" si="214"/>
        <v>19</v>
      </c>
      <c r="G151" s="514">
        <f t="shared" si="214"/>
        <v>111</v>
      </c>
      <c r="H151" s="514">
        <f t="shared" si="214"/>
        <v>14</v>
      </c>
      <c r="I151" s="514">
        <f t="shared" si="214"/>
        <v>111</v>
      </c>
      <c r="J151" s="514">
        <f t="shared" si="214"/>
        <v>27</v>
      </c>
      <c r="K151" s="514">
        <f t="shared" si="214"/>
        <v>114</v>
      </c>
      <c r="L151" s="514">
        <f t="shared" si="214"/>
        <v>14</v>
      </c>
      <c r="M151" s="514">
        <f t="shared" si="214"/>
        <v>20</v>
      </c>
      <c r="N151" s="514">
        <f t="shared" si="214"/>
        <v>20</v>
      </c>
      <c r="O151" s="514">
        <f t="shared" si="214"/>
        <v>20</v>
      </c>
      <c r="P151" s="514">
        <f t="shared" si="214"/>
        <v>31</v>
      </c>
      <c r="Q151" s="514">
        <f t="shared" si="214"/>
        <v>14</v>
      </c>
      <c r="R151" s="514">
        <f t="shared" si="214"/>
        <v>27</v>
      </c>
      <c r="S151" s="514">
        <f t="shared" si="214"/>
        <v>27</v>
      </c>
      <c r="T151" s="514">
        <f t="shared" si="214"/>
        <v>27</v>
      </c>
      <c r="U151" s="514">
        <f t="shared" si="214"/>
        <v>14</v>
      </c>
      <c r="V151" s="514">
        <f t="shared" si="214"/>
        <v>27</v>
      </c>
      <c r="W151" s="514">
        <f t="shared" si="214"/>
        <v>21</v>
      </c>
      <c r="X151" s="514">
        <f t="shared" si="214"/>
        <v>26</v>
      </c>
      <c r="Y151" s="514">
        <f t="shared" si="214"/>
        <v>27</v>
      </c>
      <c r="Z151" s="514">
        <f t="shared" si="214"/>
        <v>20</v>
      </c>
      <c r="AA151" s="514">
        <f t="shared" si="214"/>
        <v>114</v>
      </c>
      <c r="AB151" s="514">
        <f t="shared" si="214"/>
        <v>20</v>
      </c>
      <c r="AC151" s="514">
        <f t="shared" si="214"/>
        <v>27</v>
      </c>
      <c r="AD151" s="514">
        <f t="shared" si="214"/>
        <v>14</v>
      </c>
      <c r="AE151" s="514">
        <f t="shared" si="214"/>
        <v>26</v>
      </c>
      <c r="AF151" s="514">
        <f t="shared" si="214"/>
        <v>27</v>
      </c>
      <c r="AG151" s="514">
        <f t="shared" si="214"/>
        <v>27</v>
      </c>
      <c r="AH151" s="514">
        <f t="shared" si="214"/>
        <v>27</v>
      </c>
      <c r="AI151" s="514">
        <f t="shared" si="214"/>
        <v>14</v>
      </c>
      <c r="AJ151" s="514">
        <f t="shared" si="214"/>
        <v>117</v>
      </c>
      <c r="AK151" s="514">
        <f t="shared" si="214"/>
        <v>27</v>
      </c>
      <c r="AL151" s="514">
        <f t="shared" si="214"/>
        <v>31</v>
      </c>
      <c r="AM151" s="514">
        <f t="shared" si="214"/>
        <v>14</v>
      </c>
      <c r="AN151" s="514">
        <f t="shared" si="214"/>
        <v>17</v>
      </c>
      <c r="AO151" s="514">
        <f t="shared" si="214"/>
        <v>20</v>
      </c>
      <c r="AP151" s="514">
        <f t="shared" si="214"/>
        <v>20</v>
      </c>
      <c r="AQ151" s="514">
        <f t="shared" si="214"/>
        <v>27</v>
      </c>
      <c r="AR151" s="514">
        <f t="shared" si="214"/>
        <v>19</v>
      </c>
      <c r="AS151" s="514">
        <f t="shared" si="214"/>
        <v>27</v>
      </c>
      <c r="AT151" s="514">
        <f t="shared" si="214"/>
        <v>112</v>
      </c>
      <c r="AU151" s="514">
        <f t="shared" si="214"/>
        <v>27</v>
      </c>
      <c r="AV151" s="514">
        <f t="shared" si="214"/>
        <v>14</v>
      </c>
    </row>
    <row r="152" spans="2:48" hidden="1" x14ac:dyDescent="0.25">
      <c r="B152" s="514">
        <f t="shared" ref="B152:C152" si="219">B138</f>
        <v>20</v>
      </c>
      <c r="C152" s="514" t="str">
        <f t="shared" si="219"/>
        <v>Naushadh</v>
      </c>
      <c r="D152" s="514">
        <f t="shared" si="204"/>
        <v>26</v>
      </c>
      <c r="E152" s="514">
        <f t="shared" si="214"/>
        <v>20</v>
      </c>
      <c r="F152" s="514">
        <f t="shared" si="214"/>
        <v>19</v>
      </c>
      <c r="G152" s="514">
        <f t="shared" si="214"/>
        <v>111</v>
      </c>
      <c r="H152" s="514">
        <f t="shared" si="214"/>
        <v>14</v>
      </c>
      <c r="I152" s="514">
        <f t="shared" si="214"/>
        <v>111</v>
      </c>
      <c r="J152" s="514">
        <f t="shared" si="214"/>
        <v>27</v>
      </c>
      <c r="K152" s="514">
        <f t="shared" si="214"/>
        <v>114</v>
      </c>
      <c r="L152" s="514">
        <f t="shared" si="214"/>
        <v>14</v>
      </c>
      <c r="M152" s="514">
        <f t="shared" si="214"/>
        <v>20</v>
      </c>
      <c r="N152" s="514">
        <f t="shared" si="214"/>
        <v>20</v>
      </c>
      <c r="O152" s="514">
        <f t="shared" si="214"/>
        <v>20</v>
      </c>
      <c r="P152" s="514">
        <f t="shared" si="214"/>
        <v>31</v>
      </c>
      <c r="Q152" s="514">
        <f t="shared" si="214"/>
        <v>14</v>
      </c>
      <c r="R152" s="514">
        <f t="shared" si="214"/>
        <v>27</v>
      </c>
      <c r="S152" s="514">
        <f t="shared" si="214"/>
        <v>28</v>
      </c>
      <c r="T152" s="514">
        <f t="shared" si="214"/>
        <v>27</v>
      </c>
      <c r="U152" s="514">
        <f t="shared" si="214"/>
        <v>14</v>
      </c>
      <c r="V152" s="514">
        <f t="shared" si="214"/>
        <v>27</v>
      </c>
      <c r="W152" s="514">
        <f t="shared" si="214"/>
        <v>21</v>
      </c>
      <c r="X152" s="514">
        <f t="shared" si="214"/>
        <v>26</v>
      </c>
      <c r="Y152" s="514">
        <f t="shared" si="214"/>
        <v>27</v>
      </c>
      <c r="Z152" s="514">
        <f t="shared" si="214"/>
        <v>20</v>
      </c>
      <c r="AA152" s="514">
        <f t="shared" si="214"/>
        <v>114</v>
      </c>
      <c r="AB152" s="514">
        <f t="shared" si="214"/>
        <v>20</v>
      </c>
      <c r="AC152" s="514">
        <f t="shared" si="214"/>
        <v>27</v>
      </c>
      <c r="AD152" s="514">
        <f t="shared" si="214"/>
        <v>14</v>
      </c>
      <c r="AE152" s="514">
        <f t="shared" si="214"/>
        <v>26</v>
      </c>
      <c r="AF152" s="514">
        <f t="shared" si="214"/>
        <v>27</v>
      </c>
      <c r="AG152" s="514">
        <f t="shared" si="214"/>
        <v>27</v>
      </c>
      <c r="AH152" s="514">
        <f t="shared" si="214"/>
        <v>28</v>
      </c>
      <c r="AI152" s="514">
        <f t="shared" si="214"/>
        <v>14</v>
      </c>
      <c r="AJ152" s="514" t="e">
        <f t="shared" si="214"/>
        <v>#NUM!</v>
      </c>
      <c r="AK152" s="514">
        <f t="shared" si="214"/>
        <v>27</v>
      </c>
      <c r="AL152" s="514">
        <f t="shared" si="214"/>
        <v>31</v>
      </c>
      <c r="AM152" s="514">
        <f t="shared" si="214"/>
        <v>14</v>
      </c>
      <c r="AN152" s="514">
        <f t="shared" si="214"/>
        <v>17</v>
      </c>
      <c r="AO152" s="514">
        <f t="shared" si="214"/>
        <v>20</v>
      </c>
      <c r="AP152" s="514">
        <f t="shared" si="214"/>
        <v>20</v>
      </c>
      <c r="AQ152" s="514">
        <f t="shared" si="214"/>
        <v>28</v>
      </c>
      <c r="AR152" s="514">
        <f t="shared" si="214"/>
        <v>19</v>
      </c>
      <c r="AS152" s="514">
        <f t="shared" si="214"/>
        <v>27</v>
      </c>
      <c r="AT152" s="514">
        <f t="shared" ref="E152:AV153" si="220">SMALL(AT$103:AT$125,AT138)</f>
        <v>112</v>
      </c>
      <c r="AU152" s="514">
        <f t="shared" si="220"/>
        <v>27</v>
      </c>
      <c r="AV152" s="514">
        <f t="shared" si="220"/>
        <v>14</v>
      </c>
    </row>
    <row r="153" spans="2:48" hidden="1" x14ac:dyDescent="0.25">
      <c r="B153" s="514">
        <f t="shared" ref="B153:C153" si="221">B139</f>
        <v>0</v>
      </c>
      <c r="C153" s="514" t="e">
        <f t="shared" si="221"/>
        <v>#N/A</v>
      </c>
      <c r="D153" s="514" t="e">
        <f t="shared" ref="D153" si="222">SMALL(D$103:D$125,D139)</f>
        <v>#N/A</v>
      </c>
      <c r="E153" s="514" t="e">
        <f t="shared" si="220"/>
        <v>#N/A</v>
      </c>
      <c r="F153" s="514" t="e">
        <f t="shared" si="220"/>
        <v>#N/A</v>
      </c>
      <c r="G153" s="514" t="e">
        <f t="shared" si="220"/>
        <v>#N/A</v>
      </c>
      <c r="H153" s="514" t="e">
        <f t="shared" si="220"/>
        <v>#N/A</v>
      </c>
      <c r="I153" s="514" t="e">
        <f t="shared" si="220"/>
        <v>#N/A</v>
      </c>
      <c r="J153" s="514" t="e">
        <f t="shared" si="220"/>
        <v>#N/A</v>
      </c>
      <c r="K153" s="514" t="e">
        <f t="shared" si="220"/>
        <v>#N/A</v>
      </c>
      <c r="L153" s="514" t="e">
        <f t="shared" si="220"/>
        <v>#N/A</v>
      </c>
      <c r="M153" s="514" t="e">
        <f t="shared" si="220"/>
        <v>#N/A</v>
      </c>
      <c r="N153" s="514" t="e">
        <f t="shared" si="220"/>
        <v>#N/A</v>
      </c>
      <c r="O153" s="514" t="e">
        <f t="shared" si="220"/>
        <v>#N/A</v>
      </c>
      <c r="P153" s="514" t="e">
        <f t="shared" si="220"/>
        <v>#N/A</v>
      </c>
      <c r="Q153" s="514" t="e">
        <f t="shared" si="220"/>
        <v>#N/A</v>
      </c>
      <c r="R153" s="514" t="e">
        <f t="shared" si="220"/>
        <v>#N/A</v>
      </c>
      <c r="S153" s="514" t="e">
        <f t="shared" si="220"/>
        <v>#N/A</v>
      </c>
      <c r="T153" s="514" t="e">
        <f t="shared" si="220"/>
        <v>#N/A</v>
      </c>
      <c r="U153" s="514" t="e">
        <f t="shared" si="220"/>
        <v>#N/A</v>
      </c>
      <c r="V153" s="514" t="e">
        <f t="shared" si="220"/>
        <v>#N/A</v>
      </c>
      <c r="W153" s="514" t="e">
        <f t="shared" si="220"/>
        <v>#N/A</v>
      </c>
      <c r="X153" s="514" t="e">
        <f t="shared" si="220"/>
        <v>#N/A</v>
      </c>
      <c r="Y153" s="514" t="e">
        <f t="shared" si="220"/>
        <v>#N/A</v>
      </c>
      <c r="Z153" s="514" t="e">
        <f t="shared" si="220"/>
        <v>#N/A</v>
      </c>
      <c r="AA153" s="514" t="e">
        <f t="shared" si="220"/>
        <v>#N/A</v>
      </c>
      <c r="AB153" s="514" t="e">
        <f t="shared" si="220"/>
        <v>#N/A</v>
      </c>
      <c r="AC153" s="514" t="e">
        <f t="shared" si="220"/>
        <v>#N/A</v>
      </c>
      <c r="AD153" s="514" t="e">
        <f t="shared" si="220"/>
        <v>#N/A</v>
      </c>
      <c r="AE153" s="514" t="e">
        <f t="shared" si="220"/>
        <v>#N/A</v>
      </c>
      <c r="AF153" s="514" t="e">
        <f t="shared" si="220"/>
        <v>#N/A</v>
      </c>
      <c r="AG153" s="514" t="e">
        <f t="shared" si="220"/>
        <v>#N/A</v>
      </c>
      <c r="AH153" s="514" t="e">
        <f t="shared" si="220"/>
        <v>#N/A</v>
      </c>
      <c r="AI153" s="514" t="e">
        <f t="shared" si="220"/>
        <v>#N/A</v>
      </c>
      <c r="AJ153" s="514" t="e">
        <f t="shared" si="220"/>
        <v>#N/A</v>
      </c>
      <c r="AK153" s="514" t="e">
        <f t="shared" si="220"/>
        <v>#N/A</v>
      </c>
      <c r="AL153" s="514" t="e">
        <f t="shared" si="220"/>
        <v>#N/A</v>
      </c>
      <c r="AM153" s="514" t="e">
        <f t="shared" si="220"/>
        <v>#N/A</v>
      </c>
      <c r="AN153" s="514" t="e">
        <f t="shared" si="220"/>
        <v>#N/A</v>
      </c>
      <c r="AO153" s="514" t="e">
        <f t="shared" si="220"/>
        <v>#N/A</v>
      </c>
      <c r="AP153" s="514" t="e">
        <f t="shared" si="220"/>
        <v>#N/A</v>
      </c>
      <c r="AQ153" s="514" t="e">
        <f t="shared" si="220"/>
        <v>#N/A</v>
      </c>
      <c r="AR153" s="514" t="e">
        <f t="shared" si="220"/>
        <v>#N/A</v>
      </c>
      <c r="AS153" s="514" t="e">
        <f t="shared" si="220"/>
        <v>#N/A</v>
      </c>
      <c r="AT153" s="514" t="e">
        <f t="shared" si="220"/>
        <v>#N/A</v>
      </c>
      <c r="AU153" s="514" t="e">
        <f t="shared" si="220"/>
        <v>#N/A</v>
      </c>
      <c r="AV153" s="514" t="e">
        <f t="shared" si="220"/>
        <v>#N/A</v>
      </c>
    </row>
    <row r="154" spans="2:48" hidden="1" x14ac:dyDescent="0.25"/>
    <row r="155" spans="2:48" hidden="1" x14ac:dyDescent="0.25">
      <c r="B155" s="514">
        <f>B141</f>
        <v>2</v>
      </c>
      <c r="C155" s="514" t="str">
        <f>C141</f>
        <v>Sheema</v>
      </c>
      <c r="D155" s="514" t="str">
        <f t="shared" ref="D155:AV155" si="223">VLOOKUP(D141,$CQ$79:$CR$101,2,FALSE)</f>
        <v>Sanjay</v>
      </c>
      <c r="E155" s="514" t="str">
        <f t="shared" si="223"/>
        <v>Sanjay</v>
      </c>
      <c r="F155" s="514" t="str">
        <f t="shared" si="223"/>
        <v>Ashraf</v>
      </c>
      <c r="G155" s="514" t="str">
        <f t="shared" si="223"/>
        <v>Sindhu</v>
      </c>
      <c r="H155" s="514" t="str">
        <f t="shared" si="223"/>
        <v>Sindhu</v>
      </c>
      <c r="I155" s="514" t="str">
        <f t="shared" si="223"/>
        <v>Ashraf</v>
      </c>
      <c r="J155" s="514" t="str">
        <f t="shared" si="223"/>
        <v>Sindhu</v>
      </c>
      <c r="K155" s="514" t="str">
        <f t="shared" si="223"/>
        <v>Sindhu</v>
      </c>
      <c r="L155" s="514" t="str">
        <f t="shared" si="223"/>
        <v>Sindhu</v>
      </c>
      <c r="M155" s="514" t="str">
        <f t="shared" si="223"/>
        <v>Sanjay</v>
      </c>
      <c r="N155" s="514" t="str">
        <f t="shared" si="223"/>
        <v>Sindhu</v>
      </c>
      <c r="O155" s="514" t="str">
        <f t="shared" si="223"/>
        <v>Ashraf</v>
      </c>
      <c r="P155" s="514" t="str">
        <f t="shared" si="223"/>
        <v>Sanjay</v>
      </c>
      <c r="Q155" s="514" t="str">
        <f t="shared" si="223"/>
        <v>Sindhu</v>
      </c>
      <c r="R155" s="514" t="str">
        <f t="shared" si="223"/>
        <v>Sindhu</v>
      </c>
      <c r="S155" s="514" t="str">
        <f t="shared" si="223"/>
        <v>Sindhu</v>
      </c>
      <c r="T155" s="514" t="str">
        <f t="shared" si="223"/>
        <v>Sindhu</v>
      </c>
      <c r="U155" s="514" t="str">
        <f t="shared" si="223"/>
        <v>Sindhu</v>
      </c>
      <c r="V155" s="514" t="str">
        <f t="shared" si="223"/>
        <v>Sindhu</v>
      </c>
      <c r="W155" s="514" t="str">
        <f t="shared" si="223"/>
        <v>Sindhu</v>
      </c>
      <c r="X155" s="514" t="str">
        <f t="shared" si="223"/>
        <v>Ashraf</v>
      </c>
      <c r="Y155" s="514" t="str">
        <f t="shared" si="223"/>
        <v>Sanjay</v>
      </c>
      <c r="Z155" s="514" t="str">
        <f t="shared" si="223"/>
        <v>Sindhu</v>
      </c>
      <c r="AA155" s="514" t="str">
        <f t="shared" si="223"/>
        <v>Sindhu</v>
      </c>
      <c r="AB155" s="514" t="str">
        <f t="shared" si="223"/>
        <v>Sindhu</v>
      </c>
      <c r="AC155" s="514" t="str">
        <f t="shared" si="223"/>
        <v>Ashraf</v>
      </c>
      <c r="AD155" s="514" t="str">
        <f t="shared" si="223"/>
        <v>Sindhu</v>
      </c>
      <c r="AE155" s="514" t="str">
        <f t="shared" si="223"/>
        <v>Sanjay</v>
      </c>
      <c r="AF155" s="514" t="str">
        <f t="shared" si="223"/>
        <v>Sindhu</v>
      </c>
      <c r="AG155" s="514" t="str">
        <f t="shared" si="223"/>
        <v>Sanjay</v>
      </c>
      <c r="AH155" s="514" t="str">
        <f t="shared" si="223"/>
        <v>Sanjay</v>
      </c>
      <c r="AI155" s="514" t="str">
        <f t="shared" si="223"/>
        <v>Sindhu</v>
      </c>
      <c r="AJ155" s="514" t="str">
        <f t="shared" si="223"/>
        <v>Ashraf</v>
      </c>
      <c r="AK155" s="514" t="str">
        <f t="shared" si="223"/>
        <v>Ashraf</v>
      </c>
      <c r="AL155" s="514" t="str">
        <f t="shared" si="223"/>
        <v>Sindhu</v>
      </c>
      <c r="AM155" s="514" t="str">
        <f t="shared" si="223"/>
        <v>Sindhu</v>
      </c>
      <c r="AN155" s="514" t="str">
        <f t="shared" si="223"/>
        <v>Sanjay</v>
      </c>
      <c r="AO155" s="514" t="str">
        <f t="shared" si="223"/>
        <v>Ashraf</v>
      </c>
      <c r="AP155" s="514" t="str">
        <f t="shared" si="223"/>
        <v>Sindhu</v>
      </c>
      <c r="AQ155" s="514" t="str">
        <f t="shared" si="223"/>
        <v>Sindhu</v>
      </c>
      <c r="AR155" s="514" t="str">
        <f t="shared" si="223"/>
        <v>Sindhu</v>
      </c>
      <c r="AS155" s="514" t="str">
        <f t="shared" si="223"/>
        <v>Sindhu</v>
      </c>
      <c r="AT155" s="514" t="str">
        <f t="shared" si="223"/>
        <v>Sindhu</v>
      </c>
      <c r="AU155" s="514" t="str">
        <f t="shared" si="223"/>
        <v>Salma</v>
      </c>
      <c r="AV155" s="514" t="str">
        <f t="shared" si="223"/>
        <v>Sindhu</v>
      </c>
    </row>
    <row r="156" spans="2:48" hidden="1" x14ac:dyDescent="0.25">
      <c r="B156" s="514">
        <f t="shared" ref="B156:C156" si="224">B142</f>
        <v>19</v>
      </c>
      <c r="C156" s="514" t="str">
        <f t="shared" si="224"/>
        <v>Ahmed</v>
      </c>
      <c r="D156" s="514" t="str">
        <f t="shared" ref="D156:AV156" si="225">VLOOKUP(D142,$CQ$79:$CR$101,2,FALSE)</f>
        <v>Salma</v>
      </c>
      <c r="E156" s="514" t="str">
        <f t="shared" si="225"/>
        <v>Sanjay</v>
      </c>
      <c r="F156" s="514" t="str">
        <f t="shared" si="225"/>
        <v>Ashraf</v>
      </c>
      <c r="G156" s="514" t="str">
        <f t="shared" si="225"/>
        <v>Naushadh</v>
      </c>
      <c r="H156" s="514" t="str">
        <f t="shared" si="225"/>
        <v>Sindhu</v>
      </c>
      <c r="I156" s="514" t="str">
        <f t="shared" si="225"/>
        <v>Salma</v>
      </c>
      <c r="J156" s="514" t="str">
        <f t="shared" si="225"/>
        <v>Sindhu</v>
      </c>
      <c r="K156" s="514" t="str">
        <f t="shared" si="225"/>
        <v>Salma</v>
      </c>
      <c r="L156" s="514" t="str">
        <f t="shared" si="225"/>
        <v>Sindhu</v>
      </c>
      <c r="M156" s="514" t="str">
        <f t="shared" si="225"/>
        <v>Sanjay</v>
      </c>
      <c r="N156" s="514" t="str">
        <f t="shared" si="225"/>
        <v>Sanjay</v>
      </c>
      <c r="O156" s="514" t="str">
        <f t="shared" si="225"/>
        <v>Ashraf</v>
      </c>
      <c r="P156" s="514" t="str">
        <f t="shared" si="225"/>
        <v>Naushadh</v>
      </c>
      <c r="Q156" s="514" t="str">
        <f t="shared" si="225"/>
        <v>Sindhu</v>
      </c>
      <c r="R156" s="514" t="str">
        <f t="shared" si="225"/>
        <v>Sanjay</v>
      </c>
      <c r="S156" s="514" t="str">
        <f t="shared" si="225"/>
        <v>Sanjay</v>
      </c>
      <c r="T156" s="514" t="str">
        <f t="shared" si="225"/>
        <v>Sindhu</v>
      </c>
      <c r="U156" s="514" t="str">
        <f t="shared" si="225"/>
        <v>Sindhu</v>
      </c>
      <c r="V156" s="514" t="str">
        <f t="shared" si="225"/>
        <v>Sanjay</v>
      </c>
      <c r="W156" s="514" t="str">
        <f t="shared" si="225"/>
        <v>Sanjay</v>
      </c>
      <c r="X156" s="514" t="str">
        <f t="shared" si="225"/>
        <v>Salma</v>
      </c>
      <c r="Y156" s="514" t="str">
        <f t="shared" si="225"/>
        <v>Ashraf</v>
      </c>
      <c r="Z156" s="514" t="str">
        <f t="shared" si="225"/>
        <v>Sindhu</v>
      </c>
      <c r="AA156" s="514" t="str">
        <f t="shared" si="225"/>
        <v>Salma</v>
      </c>
      <c r="AB156" s="514" t="str">
        <f t="shared" si="225"/>
        <v>Sindhu</v>
      </c>
      <c r="AC156" s="514" t="str">
        <f t="shared" si="225"/>
        <v>Ashraf</v>
      </c>
      <c r="AD156" s="514" t="str">
        <f t="shared" si="225"/>
        <v>Sindhu</v>
      </c>
      <c r="AE156" s="514" t="str">
        <f t="shared" si="225"/>
        <v>Salma</v>
      </c>
      <c r="AF156" s="514" t="str">
        <f t="shared" si="225"/>
        <v>Sanjay</v>
      </c>
      <c r="AG156" s="514" t="str">
        <f t="shared" si="225"/>
        <v>Salma</v>
      </c>
      <c r="AH156" s="514" t="str">
        <f t="shared" si="225"/>
        <v>Sanjay</v>
      </c>
      <c r="AI156" s="514" t="str">
        <f t="shared" si="225"/>
        <v>Sindhu</v>
      </c>
      <c r="AJ156" s="514" t="str">
        <f t="shared" si="225"/>
        <v>Salma</v>
      </c>
      <c r="AK156" s="514" t="str">
        <f t="shared" si="225"/>
        <v>Salma</v>
      </c>
      <c r="AL156" s="514" t="str">
        <f t="shared" si="225"/>
        <v>Sanjay</v>
      </c>
      <c r="AM156" s="514" t="str">
        <f t="shared" si="225"/>
        <v>Sindhu</v>
      </c>
      <c r="AN156" s="514" t="str">
        <f t="shared" si="225"/>
        <v>Sanjay</v>
      </c>
      <c r="AO156" s="514" t="str">
        <f t="shared" si="225"/>
        <v>Ashraf</v>
      </c>
      <c r="AP156" s="514" t="str">
        <f t="shared" si="225"/>
        <v>Sanjay</v>
      </c>
      <c r="AQ156" s="514" t="str">
        <f t="shared" si="225"/>
        <v>Sindhu</v>
      </c>
      <c r="AR156" s="514" t="str">
        <f t="shared" si="225"/>
        <v>Sindhu</v>
      </c>
      <c r="AS156" s="514" t="str">
        <f t="shared" si="225"/>
        <v>Sindhu</v>
      </c>
      <c r="AT156" s="514" t="str">
        <f t="shared" si="225"/>
        <v>Salma</v>
      </c>
      <c r="AU156" s="514" t="str">
        <f t="shared" si="225"/>
        <v>Salma</v>
      </c>
      <c r="AV156" s="514" t="str">
        <f t="shared" si="225"/>
        <v>Sindhu</v>
      </c>
    </row>
    <row r="157" spans="2:48" hidden="1" x14ac:dyDescent="0.25">
      <c r="B157" s="514">
        <f t="shared" ref="B157:C157" si="226">B143</f>
        <v>7</v>
      </c>
      <c r="C157" s="514" t="str">
        <f t="shared" si="226"/>
        <v>Maurifa</v>
      </c>
      <c r="D157" s="514" t="str">
        <f t="shared" ref="D157:AV157" si="227">VLOOKUP(D143,$CQ$79:$CR$101,2,FALSE)</f>
        <v>Salma</v>
      </c>
      <c r="E157" s="514" t="str">
        <f t="shared" si="227"/>
        <v>Sanjay</v>
      </c>
      <c r="F157" s="514" t="str">
        <f t="shared" si="227"/>
        <v>Ashraf</v>
      </c>
      <c r="G157" s="514" t="str">
        <f t="shared" si="227"/>
        <v>Sheema</v>
      </c>
      <c r="H157" s="514" t="str">
        <f t="shared" si="227"/>
        <v>Sindhu</v>
      </c>
      <c r="I157" s="514" t="str">
        <f t="shared" si="227"/>
        <v>Naushadh</v>
      </c>
      <c r="J157" s="514" t="str">
        <f t="shared" si="227"/>
        <v>Sanjay</v>
      </c>
      <c r="K157" s="514" t="str">
        <f t="shared" si="227"/>
        <v>Naushadh</v>
      </c>
      <c r="L157" s="514" t="str">
        <f t="shared" si="227"/>
        <v>Sindhu</v>
      </c>
      <c r="M157" s="514" t="str">
        <f t="shared" si="227"/>
        <v>Sanjay</v>
      </c>
      <c r="N157" s="514" t="str">
        <f t="shared" si="227"/>
        <v>Sanjay</v>
      </c>
      <c r="O157" s="514" t="str">
        <f t="shared" si="227"/>
        <v>Salma</v>
      </c>
      <c r="P157" s="514" t="str">
        <f t="shared" si="227"/>
        <v>Sheema</v>
      </c>
      <c r="Q157" s="514" t="str">
        <f t="shared" si="227"/>
        <v>Sindhu</v>
      </c>
      <c r="R157" s="514" t="str">
        <f t="shared" si="227"/>
        <v>Sanjay</v>
      </c>
      <c r="S157" s="514" t="str">
        <f t="shared" si="227"/>
        <v>Sanjay</v>
      </c>
      <c r="T157" s="514" t="str">
        <f t="shared" si="227"/>
        <v>Sindhu</v>
      </c>
      <c r="U157" s="514" t="str">
        <f t="shared" si="227"/>
        <v>Sindhu</v>
      </c>
      <c r="V157" s="514" t="str">
        <f t="shared" si="227"/>
        <v>Sanjay</v>
      </c>
      <c r="W157" s="514" t="str">
        <f t="shared" si="227"/>
        <v>Sanjay</v>
      </c>
      <c r="X157" s="514" t="str">
        <f t="shared" si="227"/>
        <v>Salma</v>
      </c>
      <c r="Y157" s="514" t="str">
        <f t="shared" si="227"/>
        <v>Salma</v>
      </c>
      <c r="Z157" s="514" t="str">
        <f t="shared" si="227"/>
        <v>Sanjay</v>
      </c>
      <c r="AA157" s="514" t="str">
        <f t="shared" si="227"/>
        <v>Naushadh</v>
      </c>
      <c r="AB157" s="514" t="str">
        <f t="shared" si="227"/>
        <v>Salma</v>
      </c>
      <c r="AC157" s="514" t="str">
        <f t="shared" si="227"/>
        <v>Ashraf</v>
      </c>
      <c r="AD157" s="514" t="str">
        <f t="shared" si="227"/>
        <v>Sindhu</v>
      </c>
      <c r="AE157" s="514" t="str">
        <f t="shared" si="227"/>
        <v>Salma</v>
      </c>
      <c r="AF157" s="514" t="str">
        <f t="shared" si="227"/>
        <v>Ashraf</v>
      </c>
      <c r="AG157" s="514" t="str">
        <f t="shared" si="227"/>
        <v>Salma</v>
      </c>
      <c r="AH157" s="514" t="str">
        <f t="shared" si="227"/>
        <v>Sanjay</v>
      </c>
      <c r="AI157" s="514" t="str">
        <f t="shared" si="227"/>
        <v>Sindhu</v>
      </c>
      <c r="AJ157" s="514" t="str">
        <f t="shared" si="227"/>
        <v>Salma</v>
      </c>
      <c r="AK157" s="514" t="str">
        <f t="shared" si="227"/>
        <v>Salma</v>
      </c>
      <c r="AL157" s="514" t="str">
        <f t="shared" si="227"/>
        <v>Sanjay</v>
      </c>
      <c r="AM157" s="514" t="str">
        <f t="shared" si="227"/>
        <v>Sindhu</v>
      </c>
      <c r="AN157" s="514" t="str">
        <f t="shared" si="227"/>
        <v>Sanjay</v>
      </c>
      <c r="AO157" s="514" t="str">
        <f t="shared" si="227"/>
        <v>Salma</v>
      </c>
      <c r="AP157" s="514" t="str">
        <f t="shared" si="227"/>
        <v>Sanjay</v>
      </c>
      <c r="AQ157" s="514" t="str">
        <f t="shared" si="227"/>
        <v>Ashraf</v>
      </c>
      <c r="AR157" s="514" t="str">
        <f t="shared" si="227"/>
        <v>Sindhu</v>
      </c>
      <c r="AS157" s="514" t="str">
        <f t="shared" si="227"/>
        <v>Sanjay</v>
      </c>
      <c r="AT157" s="514" t="str">
        <f t="shared" si="227"/>
        <v>Naushadh</v>
      </c>
      <c r="AU157" s="514" t="str">
        <f t="shared" si="227"/>
        <v>Salma</v>
      </c>
      <c r="AV157" s="514" t="str">
        <f t="shared" si="227"/>
        <v>Sindhu</v>
      </c>
    </row>
    <row r="158" spans="2:48" hidden="1" x14ac:dyDescent="0.25">
      <c r="B158" s="514">
        <f t="shared" ref="B158:C158" si="228">B144</f>
        <v>20</v>
      </c>
      <c r="C158" s="514" t="str">
        <f t="shared" si="228"/>
        <v>Naushadh</v>
      </c>
      <c r="D158" s="514" t="str">
        <f t="shared" ref="D158:AV158" si="229">VLOOKUP(D144,$CQ$79:$CR$101,2,FALSE)</f>
        <v>Salma</v>
      </c>
      <c r="E158" s="514" t="str">
        <f t="shared" si="229"/>
        <v>Ashraf</v>
      </c>
      <c r="F158" s="514" t="str">
        <f t="shared" si="229"/>
        <v>Ashraf</v>
      </c>
      <c r="G158" s="514" t="str">
        <f t="shared" si="229"/>
        <v>Sheema</v>
      </c>
      <c r="H158" s="514" t="str">
        <f t="shared" si="229"/>
        <v>Sindhu</v>
      </c>
      <c r="I158" s="514" t="str">
        <f t="shared" si="229"/>
        <v>Naushadh</v>
      </c>
      <c r="J158" s="514" t="str">
        <f t="shared" si="229"/>
        <v>Sanjay</v>
      </c>
      <c r="K158" s="514" t="str">
        <f t="shared" si="229"/>
        <v>Naushadh</v>
      </c>
      <c r="L158" s="514" t="str">
        <f t="shared" si="229"/>
        <v>Sindhu</v>
      </c>
      <c r="M158" s="514" t="str">
        <f t="shared" si="229"/>
        <v>Sanjay</v>
      </c>
      <c r="N158" s="514" t="str">
        <f t="shared" si="229"/>
        <v>Sanjay</v>
      </c>
      <c r="O158" s="514" t="str">
        <f t="shared" si="229"/>
        <v>Salma</v>
      </c>
      <c r="P158" s="514" t="str">
        <f t="shared" si="229"/>
        <v>Sheema</v>
      </c>
      <c r="Q158" s="514" t="str">
        <f t="shared" si="229"/>
        <v>Sindhu</v>
      </c>
      <c r="R158" s="514" t="str">
        <f t="shared" si="229"/>
        <v>Sanjay</v>
      </c>
      <c r="S158" s="514" t="str">
        <f t="shared" si="229"/>
        <v>Ashraf</v>
      </c>
      <c r="T158" s="514" t="str">
        <f t="shared" si="229"/>
        <v>Ashraf</v>
      </c>
      <c r="U158" s="514" t="str">
        <f t="shared" si="229"/>
        <v>Sindhu</v>
      </c>
      <c r="V158" s="514" t="str">
        <f t="shared" si="229"/>
        <v>Sanjay</v>
      </c>
      <c r="W158" s="514" t="str">
        <f t="shared" si="229"/>
        <v>Sanjay</v>
      </c>
      <c r="X158" s="514" t="str">
        <f t="shared" si="229"/>
        <v>Salma</v>
      </c>
      <c r="Y158" s="514" t="str">
        <f t="shared" si="229"/>
        <v>Salma</v>
      </c>
      <c r="Z158" s="514" t="str">
        <f t="shared" si="229"/>
        <v>Sanjay</v>
      </c>
      <c r="AA158" s="514" t="str">
        <f t="shared" si="229"/>
        <v>Naushadh</v>
      </c>
      <c r="AB158" s="514" t="str">
        <f t="shared" si="229"/>
        <v>Salma</v>
      </c>
      <c r="AC158" s="514" t="str">
        <f t="shared" si="229"/>
        <v>Salma</v>
      </c>
      <c r="AD158" s="514" t="str">
        <f t="shared" si="229"/>
        <v>Sindhu</v>
      </c>
      <c r="AE158" s="514" t="str">
        <f t="shared" si="229"/>
        <v>Salma</v>
      </c>
      <c r="AF158" s="514" t="str">
        <f t="shared" si="229"/>
        <v>Ashraf</v>
      </c>
      <c r="AG158" s="514" t="str">
        <f t="shared" si="229"/>
        <v>Salma</v>
      </c>
      <c r="AH158" s="514" t="str">
        <f t="shared" si="229"/>
        <v>Salma</v>
      </c>
      <c r="AI158" s="514" t="str">
        <f t="shared" si="229"/>
        <v>Sindhu</v>
      </c>
      <c r="AJ158" s="514" t="str">
        <f t="shared" si="229"/>
        <v>Ziyadha</v>
      </c>
      <c r="AK158" s="514" t="str">
        <f t="shared" si="229"/>
        <v>Salma</v>
      </c>
      <c r="AL158" s="514" t="str">
        <f t="shared" si="229"/>
        <v>Sanjay</v>
      </c>
      <c r="AM158" s="514" t="str">
        <f t="shared" si="229"/>
        <v>Sindhu</v>
      </c>
      <c r="AN158" s="514" t="str">
        <f t="shared" si="229"/>
        <v>Sanjay</v>
      </c>
      <c r="AO158" s="514" t="str">
        <f t="shared" si="229"/>
        <v>Salma</v>
      </c>
      <c r="AP158" s="514" t="str">
        <f t="shared" si="229"/>
        <v>Sanjay</v>
      </c>
      <c r="AQ158" s="514" t="str">
        <f t="shared" si="229"/>
        <v>Salma</v>
      </c>
      <c r="AR158" s="514" t="str">
        <f t="shared" si="229"/>
        <v>Sindhu</v>
      </c>
      <c r="AS158" s="514" t="str">
        <f t="shared" si="229"/>
        <v>Sanjay</v>
      </c>
      <c r="AT158" s="514" t="str">
        <f t="shared" si="229"/>
        <v>Naushadh</v>
      </c>
      <c r="AU158" s="514" t="str">
        <f t="shared" si="229"/>
        <v>Salma</v>
      </c>
      <c r="AV158" s="514" t="str">
        <f t="shared" si="229"/>
        <v>Sindhu</v>
      </c>
    </row>
    <row r="159" spans="2:48" hidden="1" x14ac:dyDescent="0.25">
      <c r="B159" s="514">
        <f t="shared" ref="B159:C159" si="230">B145</f>
        <v>2</v>
      </c>
      <c r="C159" s="514" t="str">
        <f t="shared" si="230"/>
        <v>Sheema</v>
      </c>
      <c r="D159" s="514" t="str">
        <f t="shared" ref="D159:AV159" si="231">VLOOKUP(D145,$CQ$79:$CR$101,2,FALSE)</f>
        <v>Salma</v>
      </c>
      <c r="E159" s="514" t="str">
        <f t="shared" si="231"/>
        <v>Ashraf</v>
      </c>
      <c r="F159" s="514" t="str">
        <f t="shared" si="231"/>
        <v>Ashraf</v>
      </c>
      <c r="G159" s="514" t="str">
        <f t="shared" si="231"/>
        <v>Sheema</v>
      </c>
      <c r="H159" s="514" t="str">
        <f t="shared" si="231"/>
        <v>Sindhu</v>
      </c>
      <c r="I159" s="514" t="str">
        <f t="shared" si="231"/>
        <v>Ziyadha</v>
      </c>
      <c r="J159" s="514" t="str">
        <f t="shared" si="231"/>
        <v>Salma</v>
      </c>
      <c r="K159" s="514" t="str">
        <f t="shared" si="231"/>
        <v>Ziyadha</v>
      </c>
      <c r="L159" s="514" t="str">
        <f t="shared" si="231"/>
        <v>Sindhu</v>
      </c>
      <c r="M159" s="514" t="str">
        <f t="shared" si="231"/>
        <v>Ashraf</v>
      </c>
      <c r="N159" s="514" t="str">
        <f t="shared" si="231"/>
        <v>Sanjay</v>
      </c>
      <c r="O159" s="514" t="str">
        <f t="shared" si="231"/>
        <v>Salma</v>
      </c>
      <c r="P159" s="514" t="str">
        <f t="shared" si="231"/>
        <v>Sheema</v>
      </c>
      <c r="Q159" s="514" t="str">
        <f t="shared" si="231"/>
        <v>Sindhu</v>
      </c>
      <c r="R159" s="514" t="str">
        <f t="shared" si="231"/>
        <v>Salma</v>
      </c>
      <c r="S159" s="514" t="str">
        <f t="shared" si="231"/>
        <v>Ashraf</v>
      </c>
      <c r="T159" s="514" t="str">
        <f t="shared" si="231"/>
        <v>Salma</v>
      </c>
      <c r="U159" s="514" t="str">
        <f t="shared" si="231"/>
        <v>Sindhu</v>
      </c>
      <c r="V159" s="514" t="str">
        <f t="shared" si="231"/>
        <v>Ashraf</v>
      </c>
      <c r="W159" s="514" t="str">
        <f t="shared" si="231"/>
        <v>Ashraf</v>
      </c>
      <c r="X159" s="514" t="str">
        <f t="shared" si="231"/>
        <v>Salma</v>
      </c>
      <c r="Y159" s="514" t="str">
        <f t="shared" si="231"/>
        <v>Salma</v>
      </c>
      <c r="Z159" s="514" t="str">
        <f t="shared" si="231"/>
        <v>Sanjay</v>
      </c>
      <c r="AA159" s="514" t="str">
        <f t="shared" si="231"/>
        <v>Ziyadha</v>
      </c>
      <c r="AB159" s="514" t="str">
        <f t="shared" si="231"/>
        <v>Salma</v>
      </c>
      <c r="AC159" s="514" t="str">
        <f t="shared" si="231"/>
        <v>Salma</v>
      </c>
      <c r="AD159" s="514" t="str">
        <f t="shared" si="231"/>
        <v>Sindhu</v>
      </c>
      <c r="AE159" s="514" t="str">
        <f t="shared" si="231"/>
        <v>Salma</v>
      </c>
      <c r="AF159" s="514" t="str">
        <f t="shared" si="231"/>
        <v>Ashraf</v>
      </c>
      <c r="AG159" s="514" t="str">
        <f t="shared" si="231"/>
        <v>Naushadh</v>
      </c>
      <c r="AH159" s="514" t="str">
        <f t="shared" si="231"/>
        <v>Salma</v>
      </c>
      <c r="AI159" s="514" t="str">
        <f t="shared" si="231"/>
        <v>Sindhu</v>
      </c>
      <c r="AJ159" s="514" t="str">
        <f t="shared" si="231"/>
        <v>Ziyadha</v>
      </c>
      <c r="AK159" s="514" t="str">
        <f t="shared" si="231"/>
        <v>Salma</v>
      </c>
      <c r="AL159" s="514" t="str">
        <f t="shared" si="231"/>
        <v>Salma</v>
      </c>
      <c r="AM159" s="514" t="str">
        <f t="shared" si="231"/>
        <v>Sindhu</v>
      </c>
      <c r="AN159" s="514" t="str">
        <f t="shared" si="231"/>
        <v>Sanjay</v>
      </c>
      <c r="AO159" s="514" t="str">
        <f t="shared" si="231"/>
        <v>Salma</v>
      </c>
      <c r="AP159" s="514" t="str">
        <f t="shared" si="231"/>
        <v>Sanjay</v>
      </c>
      <c r="AQ159" s="514" t="str">
        <f t="shared" si="231"/>
        <v>Salma</v>
      </c>
      <c r="AR159" s="514" t="str">
        <f t="shared" si="231"/>
        <v>Sanjay</v>
      </c>
      <c r="AS159" s="514" t="str">
        <f t="shared" si="231"/>
        <v>Salma</v>
      </c>
      <c r="AT159" s="514" t="str">
        <f t="shared" si="231"/>
        <v>Ziyadha</v>
      </c>
      <c r="AU159" s="514" t="str">
        <f t="shared" si="231"/>
        <v>Salma</v>
      </c>
      <c r="AV159" s="514" t="str">
        <f t="shared" si="231"/>
        <v>Sindhu</v>
      </c>
    </row>
    <row r="160" spans="2:48" hidden="1" x14ac:dyDescent="0.25">
      <c r="B160" s="514">
        <f t="shared" ref="B160:C160" si="232">B146</f>
        <v>19</v>
      </c>
      <c r="C160" s="514" t="str">
        <f t="shared" si="232"/>
        <v>Ahmed</v>
      </c>
      <c r="D160" s="514" t="str">
        <f t="shared" ref="D160:AV160" si="233">VLOOKUP(D146,$CQ$79:$CR$101,2,FALSE)</f>
        <v>Naushadh</v>
      </c>
      <c r="E160" s="514" t="str">
        <f t="shared" si="233"/>
        <v>Ashraf</v>
      </c>
      <c r="F160" s="514" t="str">
        <f t="shared" si="233"/>
        <v>Ashraf</v>
      </c>
      <c r="G160" s="514" t="str">
        <f t="shared" si="233"/>
        <v>Ziyadha</v>
      </c>
      <c r="H160" s="514" t="str">
        <f t="shared" si="233"/>
        <v>Sindhu</v>
      </c>
      <c r="I160" s="514" t="str">
        <f t="shared" si="233"/>
        <v>Ziyadha</v>
      </c>
      <c r="J160" s="514" t="str">
        <f t="shared" si="233"/>
        <v>Salma</v>
      </c>
      <c r="K160" s="514" t="str">
        <f t="shared" si="233"/>
        <v>Ziyadha</v>
      </c>
      <c r="L160" s="514" t="str">
        <f t="shared" si="233"/>
        <v>Sindhu</v>
      </c>
      <c r="M160" s="514" t="str">
        <f t="shared" si="233"/>
        <v>Ashraf</v>
      </c>
      <c r="N160" s="514" t="str">
        <f t="shared" si="233"/>
        <v>Ashraf</v>
      </c>
      <c r="O160" s="514" t="str">
        <f t="shared" si="233"/>
        <v>Salma</v>
      </c>
      <c r="P160" s="514" t="str">
        <f t="shared" si="233"/>
        <v>Ziyadha</v>
      </c>
      <c r="Q160" s="514" t="str">
        <f t="shared" si="233"/>
        <v>Sindhu</v>
      </c>
      <c r="R160" s="514" t="str">
        <f t="shared" si="233"/>
        <v>Salma</v>
      </c>
      <c r="S160" s="514" t="str">
        <f t="shared" si="233"/>
        <v>Salma</v>
      </c>
      <c r="T160" s="514" t="str">
        <f t="shared" si="233"/>
        <v>Salma</v>
      </c>
      <c r="U160" s="514" t="str">
        <f t="shared" si="233"/>
        <v>Sindhu</v>
      </c>
      <c r="V160" s="514" t="str">
        <f t="shared" si="233"/>
        <v>Salma</v>
      </c>
      <c r="W160" s="514" t="str">
        <f t="shared" si="233"/>
        <v>Salma</v>
      </c>
      <c r="X160" s="514" t="str">
        <f t="shared" si="233"/>
        <v>Naushadh</v>
      </c>
      <c r="Y160" s="514" t="str">
        <f t="shared" si="233"/>
        <v>Naushadh</v>
      </c>
      <c r="Z160" s="514" t="str">
        <f t="shared" si="233"/>
        <v>Sanjay</v>
      </c>
      <c r="AA160" s="514" t="str">
        <f t="shared" si="233"/>
        <v>Ziyadha</v>
      </c>
      <c r="AB160" s="514" t="str">
        <f t="shared" si="233"/>
        <v>Salma</v>
      </c>
      <c r="AC160" s="514" t="str">
        <f t="shared" si="233"/>
        <v>Salma</v>
      </c>
      <c r="AD160" s="514" t="str">
        <f t="shared" si="233"/>
        <v>Sindhu</v>
      </c>
      <c r="AE160" s="514" t="str">
        <f t="shared" si="233"/>
        <v>Naushadh</v>
      </c>
      <c r="AF160" s="514" t="str">
        <f t="shared" si="233"/>
        <v>Salma</v>
      </c>
      <c r="AG160" s="514" t="str">
        <f t="shared" si="233"/>
        <v>Ziyadha</v>
      </c>
      <c r="AH160" s="514" t="str">
        <f t="shared" si="233"/>
        <v>Salma</v>
      </c>
      <c r="AI160" s="514" t="str">
        <f t="shared" si="233"/>
        <v>Sindhu</v>
      </c>
      <c r="AJ160" s="514" t="str">
        <f t="shared" si="233"/>
        <v>Anand A</v>
      </c>
      <c r="AK160" s="514" t="str">
        <f t="shared" si="233"/>
        <v>Naushadh</v>
      </c>
      <c r="AL160" s="514" t="str">
        <f t="shared" si="233"/>
        <v>Naushadh</v>
      </c>
      <c r="AM160" s="514" t="str">
        <f t="shared" si="233"/>
        <v>Sindhu</v>
      </c>
      <c r="AN160" s="514" t="str">
        <f t="shared" si="233"/>
        <v>Sanjay</v>
      </c>
      <c r="AO160" s="514" t="str">
        <f t="shared" si="233"/>
        <v>Salma</v>
      </c>
      <c r="AP160" s="514" t="str">
        <f t="shared" si="233"/>
        <v>Salma</v>
      </c>
      <c r="AQ160" s="514" t="str">
        <f t="shared" si="233"/>
        <v>Salma</v>
      </c>
      <c r="AR160" s="514" t="str">
        <f t="shared" si="233"/>
        <v>Sanjay</v>
      </c>
      <c r="AS160" s="514" t="str">
        <f t="shared" si="233"/>
        <v>Salma</v>
      </c>
      <c r="AT160" s="514" t="str">
        <f t="shared" si="233"/>
        <v>Ziyadha</v>
      </c>
      <c r="AU160" s="514" t="str">
        <f t="shared" si="233"/>
        <v>Salma</v>
      </c>
      <c r="AV160" s="514" t="str">
        <f t="shared" si="233"/>
        <v>Sindhu</v>
      </c>
    </row>
    <row r="161" spans="2:56" hidden="1" x14ac:dyDescent="0.25">
      <c r="B161" s="514">
        <f t="shared" ref="B161:C161" si="234">B147</f>
        <v>7</v>
      </c>
      <c r="C161" s="514" t="str">
        <f t="shared" si="234"/>
        <v>Maurifa</v>
      </c>
      <c r="D161" s="514" t="str">
        <f t="shared" ref="D161:AV161" si="235">VLOOKUP(D147,$CQ$79:$CR$101,2,FALSE)</f>
        <v>Naushadh</v>
      </c>
      <c r="E161" s="514" t="str">
        <f t="shared" si="235"/>
        <v>Ashraf</v>
      </c>
      <c r="F161" s="514" t="str">
        <f t="shared" si="235"/>
        <v>Ashraf</v>
      </c>
      <c r="G161" s="514" t="str">
        <f t="shared" si="235"/>
        <v>Anand A</v>
      </c>
      <c r="H161" s="514" t="str">
        <f t="shared" si="235"/>
        <v>Sindhu</v>
      </c>
      <c r="I161" s="514" t="str">
        <f t="shared" si="235"/>
        <v>Anand A</v>
      </c>
      <c r="J161" s="514" t="str">
        <f t="shared" si="235"/>
        <v>Salma</v>
      </c>
      <c r="K161" s="514" t="str">
        <f t="shared" si="235"/>
        <v>Ziyadha</v>
      </c>
      <c r="L161" s="514" t="str">
        <f t="shared" si="235"/>
        <v>Sindhu</v>
      </c>
      <c r="M161" s="514" t="str">
        <f t="shared" si="235"/>
        <v>Ashraf</v>
      </c>
      <c r="N161" s="514" t="str">
        <f t="shared" si="235"/>
        <v>Ashraf</v>
      </c>
      <c r="O161" s="514" t="str">
        <f t="shared" si="235"/>
        <v>Salma</v>
      </c>
      <c r="P161" s="514" t="str">
        <f t="shared" si="235"/>
        <v>Ziyadha</v>
      </c>
      <c r="Q161" s="514" t="str">
        <f t="shared" si="235"/>
        <v>Sindhu</v>
      </c>
      <c r="R161" s="514" t="str">
        <f t="shared" si="235"/>
        <v>Salma</v>
      </c>
      <c r="S161" s="514" t="str">
        <f t="shared" si="235"/>
        <v>Salma</v>
      </c>
      <c r="T161" s="514" t="str">
        <f t="shared" si="235"/>
        <v>Salma</v>
      </c>
      <c r="U161" s="514" t="str">
        <f t="shared" si="235"/>
        <v>Sindhu</v>
      </c>
      <c r="V161" s="514" t="str">
        <f t="shared" si="235"/>
        <v>Salma</v>
      </c>
      <c r="W161" s="514" t="str">
        <f t="shared" si="235"/>
        <v>Salma</v>
      </c>
      <c r="X161" s="514" t="str">
        <f t="shared" si="235"/>
        <v>Naushadh</v>
      </c>
      <c r="Y161" s="514" t="str">
        <f t="shared" si="235"/>
        <v>Sheema</v>
      </c>
      <c r="Z161" s="514" t="str">
        <f t="shared" si="235"/>
        <v>Ashraf</v>
      </c>
      <c r="AA161" s="514" t="str">
        <f t="shared" si="235"/>
        <v>Ziyadha</v>
      </c>
      <c r="AB161" s="514" t="str">
        <f t="shared" si="235"/>
        <v>Salma</v>
      </c>
      <c r="AC161" s="514" t="str">
        <f t="shared" si="235"/>
        <v>Salma</v>
      </c>
      <c r="AD161" s="514" t="str">
        <f t="shared" si="235"/>
        <v>Sindhu</v>
      </c>
      <c r="AE161" s="514" t="str">
        <f t="shared" si="235"/>
        <v>Naushadh</v>
      </c>
      <c r="AF161" s="514" t="str">
        <f t="shared" si="235"/>
        <v>Naushadh</v>
      </c>
      <c r="AG161" s="514" t="str">
        <f t="shared" si="235"/>
        <v>Ziyadha</v>
      </c>
      <c r="AH161" s="514" t="str">
        <f t="shared" si="235"/>
        <v>Salma</v>
      </c>
      <c r="AI161" s="514" t="str">
        <f t="shared" si="235"/>
        <v>Sindhu</v>
      </c>
      <c r="AJ161" s="514" t="str">
        <f t="shared" si="235"/>
        <v xml:space="preserve">Sharafiyya </v>
      </c>
      <c r="AK161" s="514" t="str">
        <f t="shared" si="235"/>
        <v>Naushadh</v>
      </c>
      <c r="AL161" s="514" t="str">
        <f t="shared" si="235"/>
        <v>Naushadh</v>
      </c>
      <c r="AM161" s="514" t="str">
        <f t="shared" si="235"/>
        <v>Sindhu</v>
      </c>
      <c r="AN161" s="514" t="str">
        <f t="shared" si="235"/>
        <v>Sanjay</v>
      </c>
      <c r="AO161" s="514" t="str">
        <f t="shared" si="235"/>
        <v>Salma</v>
      </c>
      <c r="AP161" s="514" t="str">
        <f t="shared" si="235"/>
        <v>Salma</v>
      </c>
      <c r="AQ161" s="514" t="str">
        <f t="shared" si="235"/>
        <v>Salma</v>
      </c>
      <c r="AR161" s="514" t="str">
        <f t="shared" si="235"/>
        <v>Sanjay</v>
      </c>
      <c r="AS161" s="514" t="str">
        <f t="shared" si="235"/>
        <v>Salma</v>
      </c>
      <c r="AT161" s="514" t="str">
        <f t="shared" si="235"/>
        <v>Ziyadha</v>
      </c>
      <c r="AU161" s="514" t="str">
        <f t="shared" si="235"/>
        <v>Naushadh</v>
      </c>
      <c r="AV161" s="514" t="str">
        <f t="shared" si="235"/>
        <v>Sindhu</v>
      </c>
    </row>
    <row r="162" spans="2:56" hidden="1" x14ac:dyDescent="0.25">
      <c r="B162" s="514">
        <f t="shared" ref="B162:C162" si="236">B148</f>
        <v>20</v>
      </c>
      <c r="C162" s="514" t="str">
        <f t="shared" si="236"/>
        <v>Naushadh</v>
      </c>
      <c r="D162" s="514" t="str">
        <f t="shared" ref="D162:AV162" si="237">VLOOKUP(D148,$CQ$79:$CR$101,2,FALSE)</f>
        <v>Naushadh</v>
      </c>
      <c r="E162" s="514" t="str">
        <f t="shared" si="237"/>
        <v>Salma</v>
      </c>
      <c r="F162" s="514" t="str">
        <f t="shared" si="237"/>
        <v>Ashraf</v>
      </c>
      <c r="G162" s="514" t="str">
        <f t="shared" si="237"/>
        <v>Anand A</v>
      </c>
      <c r="H162" s="514" t="str">
        <f t="shared" si="237"/>
        <v>Sindhu</v>
      </c>
      <c r="I162" s="514" t="str">
        <f t="shared" si="237"/>
        <v>Anand A</v>
      </c>
      <c r="J162" s="514" t="str">
        <f t="shared" si="237"/>
        <v>Salma</v>
      </c>
      <c r="K162" s="514" t="str">
        <f t="shared" si="237"/>
        <v>Ziyadha</v>
      </c>
      <c r="L162" s="514" t="str">
        <f t="shared" si="237"/>
        <v>Sindhu</v>
      </c>
      <c r="M162" s="514" t="str">
        <f t="shared" si="237"/>
        <v>Ashraf</v>
      </c>
      <c r="N162" s="514" t="str">
        <f t="shared" si="237"/>
        <v>Ashraf</v>
      </c>
      <c r="O162" s="514" t="str">
        <f t="shared" si="237"/>
        <v>Salma</v>
      </c>
      <c r="P162" s="514" t="str">
        <f t="shared" si="237"/>
        <v>Ziyadha</v>
      </c>
      <c r="Q162" s="514" t="str">
        <f t="shared" si="237"/>
        <v>Sindhu</v>
      </c>
      <c r="R162" s="514" t="str">
        <f t="shared" si="237"/>
        <v>Salma</v>
      </c>
      <c r="S162" s="514" t="str">
        <f t="shared" si="237"/>
        <v>Sheema</v>
      </c>
      <c r="T162" s="514" t="str">
        <f t="shared" si="237"/>
        <v>Salma</v>
      </c>
      <c r="U162" s="514" t="str">
        <f t="shared" si="237"/>
        <v>Sindhu</v>
      </c>
      <c r="V162" s="514" t="str">
        <f t="shared" si="237"/>
        <v>Salma</v>
      </c>
      <c r="W162" s="514" t="str">
        <f t="shared" si="237"/>
        <v>Salma</v>
      </c>
      <c r="X162" s="514" t="str">
        <f t="shared" si="237"/>
        <v>Naushadh</v>
      </c>
      <c r="Y162" s="514" t="str">
        <f t="shared" si="237"/>
        <v>Sheema</v>
      </c>
      <c r="Z162" s="514" t="str">
        <f t="shared" si="237"/>
        <v>Ashraf</v>
      </c>
      <c r="AA162" s="514" t="str">
        <f t="shared" si="237"/>
        <v>Ziyadha</v>
      </c>
      <c r="AB162" s="514" t="str">
        <f t="shared" si="237"/>
        <v>Salma</v>
      </c>
      <c r="AC162" s="514" t="str">
        <f t="shared" si="237"/>
        <v>Salma</v>
      </c>
      <c r="AD162" s="514" t="str">
        <f t="shared" si="237"/>
        <v>Sindhu</v>
      </c>
      <c r="AE162" s="514" t="str">
        <f t="shared" si="237"/>
        <v>Naushadh</v>
      </c>
      <c r="AF162" s="514" t="str">
        <f t="shared" si="237"/>
        <v>Naushadh</v>
      </c>
      <c r="AG162" s="514" t="str">
        <f t="shared" si="237"/>
        <v>Ziyadha</v>
      </c>
      <c r="AH162" s="514" t="str">
        <f t="shared" si="237"/>
        <v>Salma</v>
      </c>
      <c r="AI162" s="514" t="str">
        <f t="shared" si="237"/>
        <v>Sindhu</v>
      </c>
      <c r="AJ162" s="514" t="str">
        <f t="shared" si="237"/>
        <v>Nizna</v>
      </c>
      <c r="AK162" s="514" t="str">
        <f t="shared" si="237"/>
        <v>Naushadh</v>
      </c>
      <c r="AL162" s="514" t="str">
        <f t="shared" si="237"/>
        <v>Naushadh</v>
      </c>
      <c r="AM162" s="514" t="str">
        <f t="shared" si="237"/>
        <v>Sindhu</v>
      </c>
      <c r="AN162" s="514" t="str">
        <f t="shared" si="237"/>
        <v>Sanjay</v>
      </c>
      <c r="AO162" s="514" t="str">
        <f t="shared" si="237"/>
        <v>Salma</v>
      </c>
      <c r="AP162" s="514" t="str">
        <f t="shared" si="237"/>
        <v>Salma</v>
      </c>
      <c r="AQ162" s="514" t="str">
        <f t="shared" si="237"/>
        <v>Sheema</v>
      </c>
      <c r="AR162" s="514" t="str">
        <f t="shared" si="237"/>
        <v>Sanjay</v>
      </c>
      <c r="AS162" s="514" t="str">
        <f t="shared" si="237"/>
        <v>Salma</v>
      </c>
      <c r="AT162" s="514" t="str">
        <f t="shared" si="237"/>
        <v>Ziyadha</v>
      </c>
      <c r="AU162" s="514" t="str">
        <f t="shared" si="237"/>
        <v>Naushadh</v>
      </c>
      <c r="AV162" s="514" t="str">
        <f t="shared" si="237"/>
        <v>Sindhu</v>
      </c>
    </row>
    <row r="163" spans="2:56" hidden="1" x14ac:dyDescent="0.25">
      <c r="B163" s="514">
        <f t="shared" ref="B163:C163" si="238">B149</f>
        <v>2</v>
      </c>
      <c r="C163" s="514" t="str">
        <f t="shared" si="238"/>
        <v>Sheema</v>
      </c>
      <c r="D163" s="514" t="str">
        <f t="shared" ref="D163:AV163" si="239">VLOOKUP(D149,$CQ$79:$CR$101,2,FALSE)</f>
        <v>Naushadh</v>
      </c>
      <c r="E163" s="514" t="str">
        <f t="shared" si="239"/>
        <v>Salma</v>
      </c>
      <c r="F163" s="514" t="str">
        <f t="shared" si="239"/>
        <v>Ashraf</v>
      </c>
      <c r="G163" s="514" t="str">
        <f t="shared" si="239"/>
        <v>Anand A</v>
      </c>
      <c r="H163" s="514" t="str">
        <f t="shared" si="239"/>
        <v>Sindhu</v>
      </c>
      <c r="I163" s="514" t="str">
        <f t="shared" si="239"/>
        <v>Cilji</v>
      </c>
      <c r="J163" s="514" t="str">
        <f t="shared" si="239"/>
        <v>Naushadh</v>
      </c>
      <c r="K163" s="514" t="str">
        <f t="shared" si="239"/>
        <v xml:space="preserve">Sharafiyya </v>
      </c>
      <c r="L163" s="514" t="str">
        <f t="shared" si="239"/>
        <v>Sindhu</v>
      </c>
      <c r="M163" s="514" t="str">
        <f t="shared" si="239"/>
        <v>Salma</v>
      </c>
      <c r="N163" s="514" t="str">
        <f t="shared" si="239"/>
        <v>Ashraf</v>
      </c>
      <c r="O163" s="514" t="str">
        <f t="shared" si="239"/>
        <v>Salma</v>
      </c>
      <c r="P163" s="514" t="str">
        <f t="shared" si="239"/>
        <v>Ziyadha</v>
      </c>
      <c r="Q163" s="514" t="str">
        <f t="shared" si="239"/>
        <v>Sindhu</v>
      </c>
      <c r="R163" s="514" t="str">
        <f t="shared" si="239"/>
        <v>Naushadh</v>
      </c>
      <c r="S163" s="514" t="str">
        <f t="shared" si="239"/>
        <v>Sheema</v>
      </c>
      <c r="T163" s="514" t="str">
        <f t="shared" si="239"/>
        <v>Ziyadha</v>
      </c>
      <c r="U163" s="514" t="str">
        <f t="shared" si="239"/>
        <v>Sindhu</v>
      </c>
      <c r="V163" s="514" t="str">
        <f t="shared" si="239"/>
        <v>Naushadh</v>
      </c>
      <c r="W163" s="514" t="str">
        <f t="shared" si="239"/>
        <v>Salma</v>
      </c>
      <c r="X163" s="514" t="str">
        <f t="shared" si="239"/>
        <v>Naushadh</v>
      </c>
      <c r="Y163" s="514" t="str">
        <f t="shared" si="239"/>
        <v>Sheema</v>
      </c>
      <c r="Z163" s="514" t="str">
        <f t="shared" si="239"/>
        <v>Ashraf</v>
      </c>
      <c r="AA163" s="514" t="str">
        <f t="shared" si="239"/>
        <v>Anand A</v>
      </c>
      <c r="AB163" s="514" t="str">
        <f t="shared" si="239"/>
        <v>Salma</v>
      </c>
      <c r="AC163" s="514" t="str">
        <f t="shared" si="239"/>
        <v>Ziyadha</v>
      </c>
      <c r="AD163" s="514" t="str">
        <f t="shared" si="239"/>
        <v>Sindhu</v>
      </c>
      <c r="AE163" s="514" t="str">
        <f t="shared" si="239"/>
        <v>Naushadh</v>
      </c>
      <c r="AF163" s="514" t="str">
        <f t="shared" si="239"/>
        <v>Naushadh</v>
      </c>
      <c r="AG163" s="514" t="str">
        <f t="shared" si="239"/>
        <v>Ziyadha</v>
      </c>
      <c r="AH163" s="514" t="str">
        <f t="shared" si="239"/>
        <v>Ziyadha</v>
      </c>
      <c r="AI163" s="514" t="str">
        <f t="shared" si="239"/>
        <v>Sindhu</v>
      </c>
      <c r="AJ163" s="514" t="str">
        <f t="shared" si="239"/>
        <v>Ali</v>
      </c>
      <c r="AK163" s="514" t="str">
        <f t="shared" si="239"/>
        <v>Ziyadha</v>
      </c>
      <c r="AL163" s="514" t="str">
        <f t="shared" si="239"/>
        <v>Ziyadha</v>
      </c>
      <c r="AM163" s="514" t="str">
        <f t="shared" si="239"/>
        <v>Sindhu</v>
      </c>
      <c r="AN163" s="514" t="str">
        <f t="shared" si="239"/>
        <v>Sanjay</v>
      </c>
      <c r="AO163" s="514" t="str">
        <f t="shared" si="239"/>
        <v>Salma</v>
      </c>
      <c r="AP163" s="514" t="str">
        <f t="shared" si="239"/>
        <v>Salma</v>
      </c>
      <c r="AQ163" s="514" t="str">
        <f t="shared" si="239"/>
        <v>Sheema</v>
      </c>
      <c r="AR163" s="514" t="str">
        <f t="shared" si="239"/>
        <v>Ashraf</v>
      </c>
      <c r="AS163" s="514" t="str">
        <f t="shared" si="239"/>
        <v>Naushadh</v>
      </c>
      <c r="AT163" s="514" t="str">
        <f t="shared" si="239"/>
        <v>Shuhaidha</v>
      </c>
      <c r="AU163" s="514" t="str">
        <f t="shared" si="239"/>
        <v>Ziyadha</v>
      </c>
      <c r="AV163" s="514" t="str">
        <f t="shared" si="239"/>
        <v>Sindhu</v>
      </c>
    </row>
    <row r="164" spans="2:56" hidden="1" x14ac:dyDescent="0.25">
      <c r="B164" s="514">
        <f t="shared" ref="B164:C164" si="240">B150</f>
        <v>19</v>
      </c>
      <c r="C164" s="514" t="str">
        <f t="shared" si="240"/>
        <v>Ahmed</v>
      </c>
      <c r="D164" s="514" t="str">
        <f t="shared" ref="D164:AV164" si="241">VLOOKUP(D150,$CQ$79:$CR$101,2,FALSE)</f>
        <v>Sheema</v>
      </c>
      <c r="E164" s="514" t="str">
        <f t="shared" si="241"/>
        <v>Salma</v>
      </c>
      <c r="F164" s="514" t="str">
        <f t="shared" si="241"/>
        <v>Ashraf</v>
      </c>
      <c r="G164" s="514" t="str">
        <f t="shared" si="241"/>
        <v>Shuhaidha</v>
      </c>
      <c r="H164" s="514" t="str">
        <f t="shared" si="241"/>
        <v>Sindhu</v>
      </c>
      <c r="I164" s="514" t="str">
        <f t="shared" si="241"/>
        <v xml:space="preserve">Sharafiyya </v>
      </c>
      <c r="J164" s="514" t="str">
        <f t="shared" si="241"/>
        <v>Naushadh</v>
      </c>
      <c r="K164" s="514" t="str">
        <f t="shared" si="241"/>
        <v>Nizna</v>
      </c>
      <c r="L164" s="514" t="str">
        <f t="shared" si="241"/>
        <v>Sindhu</v>
      </c>
      <c r="M164" s="514" t="str">
        <f t="shared" si="241"/>
        <v>Salma</v>
      </c>
      <c r="N164" s="514" t="str">
        <f t="shared" si="241"/>
        <v>Salma</v>
      </c>
      <c r="O164" s="514" t="str">
        <f t="shared" si="241"/>
        <v>Salma</v>
      </c>
      <c r="P164" s="514" t="str">
        <f t="shared" si="241"/>
        <v>Anand A</v>
      </c>
      <c r="Q164" s="514" t="str">
        <f t="shared" si="241"/>
        <v>Sindhu</v>
      </c>
      <c r="R164" s="514" t="str">
        <f t="shared" si="241"/>
        <v>Ziyadha</v>
      </c>
      <c r="S164" s="514" t="str">
        <f t="shared" si="241"/>
        <v>Ziyadha</v>
      </c>
      <c r="T164" s="514" t="str">
        <f t="shared" si="241"/>
        <v>Ziyadha</v>
      </c>
      <c r="U164" s="514" t="str">
        <f t="shared" si="241"/>
        <v>Sindhu</v>
      </c>
      <c r="V164" s="514" t="str">
        <f t="shared" si="241"/>
        <v>Ziyadha</v>
      </c>
      <c r="W164" s="514" t="str">
        <f t="shared" si="241"/>
        <v>Naushadh</v>
      </c>
      <c r="X164" s="514" t="str">
        <f t="shared" si="241"/>
        <v>Sheema</v>
      </c>
      <c r="Y164" s="514" t="str">
        <f t="shared" si="241"/>
        <v>Ziyadha</v>
      </c>
      <c r="Z164" s="514" t="str">
        <f t="shared" si="241"/>
        <v>Ashraf</v>
      </c>
      <c r="AA164" s="514" t="str">
        <f t="shared" si="241"/>
        <v>Shuhaidha</v>
      </c>
      <c r="AB164" s="514" t="str">
        <f t="shared" si="241"/>
        <v>Salma</v>
      </c>
      <c r="AC164" s="514" t="str">
        <f t="shared" si="241"/>
        <v>Ziyadha</v>
      </c>
      <c r="AD164" s="514" t="str">
        <f t="shared" si="241"/>
        <v>Sindhu</v>
      </c>
      <c r="AE164" s="514" t="str">
        <f t="shared" si="241"/>
        <v>Sheema</v>
      </c>
      <c r="AF164" s="514" t="str">
        <f t="shared" si="241"/>
        <v>Sheema</v>
      </c>
      <c r="AG164" s="514" t="str">
        <f t="shared" si="241"/>
        <v>Ziyadha</v>
      </c>
      <c r="AH164" s="514" t="str">
        <f t="shared" si="241"/>
        <v>Ziyadha</v>
      </c>
      <c r="AI164" s="514" t="str">
        <f t="shared" si="241"/>
        <v>Sindhu</v>
      </c>
      <c r="AJ164" s="514" t="str">
        <f t="shared" si="241"/>
        <v>Ageel</v>
      </c>
      <c r="AK164" s="514" t="str">
        <f t="shared" si="241"/>
        <v>Ziyadha</v>
      </c>
      <c r="AL164" s="514" t="str">
        <f t="shared" si="241"/>
        <v>Shuhaidha</v>
      </c>
      <c r="AM164" s="514" t="str">
        <f t="shared" si="241"/>
        <v>Sindhu</v>
      </c>
      <c r="AN164" s="514" t="str">
        <f t="shared" si="241"/>
        <v>Sanjay</v>
      </c>
      <c r="AO164" s="514" t="str">
        <f t="shared" si="241"/>
        <v>Salma</v>
      </c>
      <c r="AP164" s="514" t="str">
        <f t="shared" si="241"/>
        <v>Salma</v>
      </c>
      <c r="AQ164" s="514" t="str">
        <f t="shared" si="241"/>
        <v>Sheema</v>
      </c>
      <c r="AR164" s="514" t="str">
        <f t="shared" si="241"/>
        <v>Ashraf</v>
      </c>
      <c r="AS164" s="514" t="str">
        <f t="shared" si="241"/>
        <v>Naushadh</v>
      </c>
      <c r="AT164" s="514" t="str">
        <f t="shared" si="241"/>
        <v>Muna</v>
      </c>
      <c r="AU164" s="514" t="str">
        <f t="shared" si="241"/>
        <v>Ziyadha</v>
      </c>
      <c r="AV164" s="514" t="str">
        <f t="shared" si="241"/>
        <v>Sindhu</v>
      </c>
    </row>
    <row r="165" spans="2:56" hidden="1" x14ac:dyDescent="0.25">
      <c r="B165" s="514">
        <f t="shared" ref="B165:C165" si="242">B151</f>
        <v>7</v>
      </c>
      <c r="C165" s="514" t="str">
        <f t="shared" si="242"/>
        <v>Maurifa</v>
      </c>
      <c r="D165" s="514" t="str">
        <f t="shared" ref="D165:AV165" si="243">VLOOKUP(D151,$CQ$79:$CR$101,2,FALSE)</f>
        <v>Sheema</v>
      </c>
      <c r="E165" s="514" t="str">
        <f t="shared" si="243"/>
        <v>Salma</v>
      </c>
      <c r="F165" s="514" t="str">
        <f t="shared" si="243"/>
        <v>Ashraf</v>
      </c>
      <c r="G165" s="514" t="str">
        <f t="shared" si="243"/>
        <v>Muna</v>
      </c>
      <c r="H165" s="514" t="str">
        <f t="shared" si="243"/>
        <v>Sindhu</v>
      </c>
      <c r="I165" s="514" t="str">
        <f t="shared" si="243"/>
        <v>Muna</v>
      </c>
      <c r="J165" s="514" t="str">
        <f t="shared" si="243"/>
        <v>Ziyadha</v>
      </c>
      <c r="K165" s="514" t="str">
        <f t="shared" si="243"/>
        <v>Ali</v>
      </c>
      <c r="L165" s="514" t="str">
        <f t="shared" si="243"/>
        <v>Sindhu</v>
      </c>
      <c r="M165" s="514" t="str">
        <f t="shared" si="243"/>
        <v>Salma</v>
      </c>
      <c r="N165" s="514" t="str">
        <f t="shared" si="243"/>
        <v>Salma</v>
      </c>
      <c r="O165" s="514" t="str">
        <f t="shared" si="243"/>
        <v>Salma</v>
      </c>
      <c r="P165" s="514" t="str">
        <f t="shared" si="243"/>
        <v>Shuhaidha</v>
      </c>
      <c r="Q165" s="514" t="str">
        <f t="shared" si="243"/>
        <v>Sindhu</v>
      </c>
      <c r="R165" s="514" t="str">
        <f t="shared" si="243"/>
        <v>Ziyadha</v>
      </c>
      <c r="S165" s="514" t="str">
        <f t="shared" si="243"/>
        <v>Ziyadha</v>
      </c>
      <c r="T165" s="514" t="str">
        <f t="shared" si="243"/>
        <v>Ziyadha</v>
      </c>
      <c r="U165" s="514" t="str">
        <f t="shared" si="243"/>
        <v>Sindhu</v>
      </c>
      <c r="V165" s="514" t="str">
        <f t="shared" si="243"/>
        <v>Ziyadha</v>
      </c>
      <c r="W165" s="514" t="str">
        <f t="shared" si="243"/>
        <v>Naushadh</v>
      </c>
      <c r="X165" s="514" t="str">
        <f t="shared" si="243"/>
        <v>Sheema</v>
      </c>
      <c r="Y165" s="514" t="str">
        <f t="shared" si="243"/>
        <v>Ziyadha</v>
      </c>
      <c r="Z165" s="514" t="str">
        <f t="shared" si="243"/>
        <v>Salma</v>
      </c>
      <c r="AA165" s="514" t="str">
        <f t="shared" si="243"/>
        <v>Ali</v>
      </c>
      <c r="AB165" s="514" t="str">
        <f t="shared" si="243"/>
        <v>Salma</v>
      </c>
      <c r="AC165" s="514" t="str">
        <f t="shared" si="243"/>
        <v>Ziyadha</v>
      </c>
      <c r="AD165" s="514" t="str">
        <f t="shared" si="243"/>
        <v>Sindhu</v>
      </c>
      <c r="AE165" s="514" t="str">
        <f t="shared" si="243"/>
        <v>Sheema</v>
      </c>
      <c r="AF165" s="514" t="str">
        <f t="shared" si="243"/>
        <v>Ziyadha</v>
      </c>
      <c r="AG165" s="514" t="str">
        <f t="shared" si="243"/>
        <v>Ziyadha</v>
      </c>
      <c r="AH165" s="514" t="str">
        <f t="shared" si="243"/>
        <v>Ziyadha</v>
      </c>
      <c r="AI165" s="514" t="str">
        <f t="shared" si="243"/>
        <v>Sindhu</v>
      </c>
      <c r="AJ165" s="514" t="str">
        <f t="shared" si="243"/>
        <v>Ageel</v>
      </c>
      <c r="AK165" s="514" t="str">
        <f t="shared" si="243"/>
        <v>Ziyadha</v>
      </c>
      <c r="AL165" s="514" t="str">
        <f t="shared" si="243"/>
        <v>Shuhaidha</v>
      </c>
      <c r="AM165" s="514" t="str">
        <f t="shared" si="243"/>
        <v>Sindhu</v>
      </c>
      <c r="AN165" s="514" t="str">
        <f t="shared" si="243"/>
        <v>Sanjay</v>
      </c>
      <c r="AO165" s="514" t="str">
        <f t="shared" si="243"/>
        <v>Salma</v>
      </c>
      <c r="AP165" s="514" t="str">
        <f t="shared" si="243"/>
        <v>Salma</v>
      </c>
      <c r="AQ165" s="514" t="str">
        <f t="shared" si="243"/>
        <v>Ziyadha</v>
      </c>
      <c r="AR165" s="514" t="str">
        <f t="shared" si="243"/>
        <v>Ashraf</v>
      </c>
      <c r="AS165" s="514" t="str">
        <f t="shared" si="243"/>
        <v>Ziyadha</v>
      </c>
      <c r="AT165" s="514" t="str">
        <f t="shared" si="243"/>
        <v>Nizna</v>
      </c>
      <c r="AU165" s="514" t="str">
        <f t="shared" si="243"/>
        <v>Ziyadha</v>
      </c>
      <c r="AV165" s="514" t="str">
        <f t="shared" si="243"/>
        <v>Sindhu</v>
      </c>
    </row>
    <row r="166" spans="2:56" hidden="1" x14ac:dyDescent="0.25">
      <c r="B166" s="514">
        <f t="shared" ref="B166:C166" si="244">B152</f>
        <v>20</v>
      </c>
      <c r="C166" s="514" t="str">
        <f t="shared" si="244"/>
        <v>Naushadh</v>
      </c>
      <c r="D166" s="514" t="str">
        <f t="shared" ref="D166:AV166" si="245">VLOOKUP(D152,$CQ$79:$CR$101,2,FALSE)</f>
        <v>Sheema</v>
      </c>
      <c r="E166" s="514" t="str">
        <f t="shared" si="245"/>
        <v>Salma</v>
      </c>
      <c r="F166" s="514" t="str">
        <f t="shared" si="245"/>
        <v>Ashraf</v>
      </c>
      <c r="G166" s="514" t="str">
        <f t="shared" si="245"/>
        <v>Muna</v>
      </c>
      <c r="H166" s="514" t="str">
        <f t="shared" si="245"/>
        <v>Sindhu</v>
      </c>
      <c r="I166" s="514" t="str">
        <f t="shared" si="245"/>
        <v>Muna</v>
      </c>
      <c r="J166" s="514" t="str">
        <f t="shared" si="245"/>
        <v>Ziyadha</v>
      </c>
      <c r="K166" s="514" t="str">
        <f t="shared" si="245"/>
        <v>Ali</v>
      </c>
      <c r="L166" s="514" t="str">
        <f t="shared" si="245"/>
        <v>Sindhu</v>
      </c>
      <c r="M166" s="514" t="str">
        <f t="shared" si="245"/>
        <v>Salma</v>
      </c>
      <c r="N166" s="514" t="str">
        <f t="shared" si="245"/>
        <v>Salma</v>
      </c>
      <c r="O166" s="514" t="str">
        <f t="shared" si="245"/>
        <v>Salma</v>
      </c>
      <c r="P166" s="514" t="str">
        <f t="shared" si="245"/>
        <v>Shuhaidha</v>
      </c>
      <c r="Q166" s="514" t="str">
        <f t="shared" si="245"/>
        <v>Sindhu</v>
      </c>
      <c r="R166" s="514" t="str">
        <f t="shared" si="245"/>
        <v>Ziyadha</v>
      </c>
      <c r="S166" s="514" t="str">
        <f t="shared" si="245"/>
        <v>Anand A</v>
      </c>
      <c r="T166" s="514" t="str">
        <f t="shared" si="245"/>
        <v>Ziyadha</v>
      </c>
      <c r="U166" s="514" t="str">
        <f t="shared" si="245"/>
        <v>Sindhu</v>
      </c>
      <c r="V166" s="514" t="str">
        <f t="shared" si="245"/>
        <v>Ziyadha</v>
      </c>
      <c r="W166" s="514" t="str">
        <f t="shared" si="245"/>
        <v>Naushadh</v>
      </c>
      <c r="X166" s="514" t="str">
        <f t="shared" si="245"/>
        <v>Sheema</v>
      </c>
      <c r="Y166" s="514" t="str">
        <f t="shared" si="245"/>
        <v>Ziyadha</v>
      </c>
      <c r="Z166" s="514" t="str">
        <f t="shared" si="245"/>
        <v>Salma</v>
      </c>
      <c r="AA166" s="514" t="str">
        <f t="shared" si="245"/>
        <v>Ali</v>
      </c>
      <c r="AB166" s="514" t="str">
        <f t="shared" si="245"/>
        <v>Salma</v>
      </c>
      <c r="AC166" s="514" t="str">
        <f t="shared" si="245"/>
        <v>Ziyadha</v>
      </c>
      <c r="AD166" s="514" t="str">
        <f t="shared" si="245"/>
        <v>Sindhu</v>
      </c>
      <c r="AE166" s="514" t="str">
        <f t="shared" si="245"/>
        <v>Sheema</v>
      </c>
      <c r="AF166" s="514" t="str">
        <f t="shared" si="245"/>
        <v>Ziyadha</v>
      </c>
      <c r="AG166" s="514" t="str">
        <f t="shared" si="245"/>
        <v>Ziyadha</v>
      </c>
      <c r="AH166" s="514" t="str">
        <f t="shared" si="245"/>
        <v>Anand A</v>
      </c>
      <c r="AI166" s="514" t="str">
        <f t="shared" si="245"/>
        <v>Sindhu</v>
      </c>
      <c r="AJ166" s="514" t="e">
        <f t="shared" si="245"/>
        <v>#NUM!</v>
      </c>
      <c r="AK166" s="514" t="str">
        <f t="shared" si="245"/>
        <v>Ziyadha</v>
      </c>
      <c r="AL166" s="514" t="str">
        <f t="shared" si="245"/>
        <v>Shuhaidha</v>
      </c>
      <c r="AM166" s="514" t="str">
        <f t="shared" si="245"/>
        <v>Sindhu</v>
      </c>
      <c r="AN166" s="514" t="str">
        <f t="shared" si="245"/>
        <v>Sanjay</v>
      </c>
      <c r="AO166" s="514" t="str">
        <f t="shared" si="245"/>
        <v>Salma</v>
      </c>
      <c r="AP166" s="514" t="str">
        <f t="shared" si="245"/>
        <v>Salma</v>
      </c>
      <c r="AQ166" s="514" t="str">
        <f t="shared" si="245"/>
        <v>Anand A</v>
      </c>
      <c r="AR166" s="514" t="str">
        <f t="shared" si="245"/>
        <v>Ashraf</v>
      </c>
      <c r="AS166" s="514" t="str">
        <f t="shared" si="245"/>
        <v>Ziyadha</v>
      </c>
      <c r="AT166" s="514" t="str">
        <f t="shared" si="245"/>
        <v>Nizna</v>
      </c>
      <c r="AU166" s="514" t="str">
        <f t="shared" si="245"/>
        <v>Ziyadha</v>
      </c>
      <c r="AV166" s="514" t="str">
        <f t="shared" si="245"/>
        <v>Sindhu</v>
      </c>
    </row>
    <row r="167" spans="2:56" hidden="1" x14ac:dyDescent="0.25">
      <c r="B167" s="514">
        <f t="shared" ref="B167:C167" si="246">B153</f>
        <v>0</v>
      </c>
      <c r="C167" s="514" t="e">
        <f t="shared" si="246"/>
        <v>#N/A</v>
      </c>
      <c r="D167" s="514" t="e">
        <f t="shared" ref="D167:AV167" si="247">VLOOKUP(D153,$CQ$79:$CR$101,2,FALSE)</f>
        <v>#N/A</v>
      </c>
      <c r="E167" s="514" t="e">
        <f t="shared" si="247"/>
        <v>#N/A</v>
      </c>
      <c r="F167" s="514" t="e">
        <f t="shared" si="247"/>
        <v>#N/A</v>
      </c>
      <c r="G167" s="514" t="e">
        <f t="shared" si="247"/>
        <v>#N/A</v>
      </c>
      <c r="H167" s="514" t="e">
        <f t="shared" si="247"/>
        <v>#N/A</v>
      </c>
      <c r="I167" s="514" t="e">
        <f t="shared" si="247"/>
        <v>#N/A</v>
      </c>
      <c r="J167" s="514" t="e">
        <f t="shared" si="247"/>
        <v>#N/A</v>
      </c>
      <c r="K167" s="514" t="e">
        <f t="shared" si="247"/>
        <v>#N/A</v>
      </c>
      <c r="L167" s="514" t="e">
        <f t="shared" si="247"/>
        <v>#N/A</v>
      </c>
      <c r="M167" s="514" t="e">
        <f t="shared" si="247"/>
        <v>#N/A</v>
      </c>
      <c r="N167" s="514" t="e">
        <f t="shared" si="247"/>
        <v>#N/A</v>
      </c>
      <c r="O167" s="514" t="e">
        <f t="shared" si="247"/>
        <v>#N/A</v>
      </c>
      <c r="P167" s="514" t="e">
        <f t="shared" si="247"/>
        <v>#N/A</v>
      </c>
      <c r="Q167" s="514" t="e">
        <f t="shared" si="247"/>
        <v>#N/A</v>
      </c>
      <c r="R167" s="514" t="e">
        <f t="shared" si="247"/>
        <v>#N/A</v>
      </c>
      <c r="S167" s="514" t="e">
        <f t="shared" si="247"/>
        <v>#N/A</v>
      </c>
      <c r="T167" s="514" t="e">
        <f t="shared" si="247"/>
        <v>#N/A</v>
      </c>
      <c r="U167" s="514" t="e">
        <f t="shared" si="247"/>
        <v>#N/A</v>
      </c>
      <c r="V167" s="514" t="e">
        <f t="shared" si="247"/>
        <v>#N/A</v>
      </c>
      <c r="W167" s="514" t="e">
        <f t="shared" si="247"/>
        <v>#N/A</v>
      </c>
      <c r="X167" s="514" t="e">
        <f t="shared" si="247"/>
        <v>#N/A</v>
      </c>
      <c r="Y167" s="514" t="e">
        <f t="shared" si="247"/>
        <v>#N/A</v>
      </c>
      <c r="Z167" s="514" t="e">
        <f t="shared" si="247"/>
        <v>#N/A</v>
      </c>
      <c r="AA167" s="514" t="e">
        <f t="shared" si="247"/>
        <v>#N/A</v>
      </c>
      <c r="AB167" s="514" t="e">
        <f t="shared" si="247"/>
        <v>#N/A</v>
      </c>
      <c r="AC167" s="514" t="e">
        <f t="shared" si="247"/>
        <v>#N/A</v>
      </c>
      <c r="AD167" s="514" t="e">
        <f t="shared" si="247"/>
        <v>#N/A</v>
      </c>
      <c r="AE167" s="514" t="e">
        <f t="shared" si="247"/>
        <v>#N/A</v>
      </c>
      <c r="AF167" s="514" t="e">
        <f t="shared" si="247"/>
        <v>#N/A</v>
      </c>
      <c r="AG167" s="514" t="e">
        <f t="shared" si="247"/>
        <v>#N/A</v>
      </c>
      <c r="AH167" s="514" t="e">
        <f t="shared" si="247"/>
        <v>#N/A</v>
      </c>
      <c r="AI167" s="514" t="e">
        <f t="shared" si="247"/>
        <v>#N/A</v>
      </c>
      <c r="AJ167" s="514" t="e">
        <f t="shared" si="247"/>
        <v>#N/A</v>
      </c>
      <c r="AK167" s="514" t="e">
        <f t="shared" si="247"/>
        <v>#N/A</v>
      </c>
      <c r="AL167" s="514" t="e">
        <f t="shared" si="247"/>
        <v>#N/A</v>
      </c>
      <c r="AM167" s="514" t="e">
        <f t="shared" si="247"/>
        <v>#N/A</v>
      </c>
      <c r="AN167" s="514" t="e">
        <f t="shared" si="247"/>
        <v>#N/A</v>
      </c>
      <c r="AO167" s="514" t="e">
        <f t="shared" si="247"/>
        <v>#N/A</v>
      </c>
      <c r="AP167" s="514" t="e">
        <f t="shared" si="247"/>
        <v>#N/A</v>
      </c>
      <c r="AQ167" s="514" t="e">
        <f t="shared" si="247"/>
        <v>#N/A</v>
      </c>
      <c r="AR167" s="514" t="e">
        <f t="shared" si="247"/>
        <v>#N/A</v>
      </c>
      <c r="AS167" s="514" t="e">
        <f t="shared" si="247"/>
        <v>#N/A</v>
      </c>
      <c r="AT167" s="514" t="e">
        <f t="shared" si="247"/>
        <v>#N/A</v>
      </c>
      <c r="AU167" s="514" t="e">
        <f t="shared" si="247"/>
        <v>#N/A</v>
      </c>
      <c r="AV167" s="514" t="e">
        <f t="shared" si="247"/>
        <v>#N/A</v>
      </c>
    </row>
    <row r="168" spans="2:56" ht="15.75" thickBot="1" x14ac:dyDescent="0.3">
      <c r="AZ168" s="514" t="s">
        <v>29</v>
      </c>
      <c r="BA168" s="514" t="s">
        <v>30</v>
      </c>
      <c r="BB168" s="514" t="s">
        <v>31</v>
      </c>
      <c r="BC168" s="514" t="s">
        <v>32</v>
      </c>
      <c r="BD168" s="514" t="s">
        <v>33</v>
      </c>
    </row>
    <row r="169" spans="2:56" x14ac:dyDescent="0.25">
      <c r="B169" s="514">
        <f>B155</f>
        <v>2</v>
      </c>
      <c r="C169" s="514" t="str">
        <f>C155</f>
        <v>Sheema</v>
      </c>
      <c r="D169" s="526" t="str">
        <f>IF(D65="","",D155)</f>
        <v/>
      </c>
      <c r="E169" s="527" t="str">
        <f t="shared" ref="E169:AW174" si="248">IF(E65="","",E155)</f>
        <v/>
      </c>
      <c r="F169" s="527" t="str">
        <f t="shared" si="248"/>
        <v/>
      </c>
      <c r="G169" s="527" t="str">
        <f t="shared" si="248"/>
        <v/>
      </c>
      <c r="H169" s="527" t="str">
        <f t="shared" si="248"/>
        <v/>
      </c>
      <c r="I169" s="527" t="str">
        <f t="shared" si="248"/>
        <v>Ashraf</v>
      </c>
      <c r="J169" s="527" t="str">
        <f t="shared" si="248"/>
        <v>Sindhu</v>
      </c>
      <c r="K169" s="527" t="str">
        <f t="shared" si="248"/>
        <v>Sindhu</v>
      </c>
      <c r="L169" s="528" t="str">
        <f t="shared" si="248"/>
        <v/>
      </c>
      <c r="M169" s="526" t="str">
        <f t="shared" si="248"/>
        <v>Sanjay</v>
      </c>
      <c r="N169" s="527" t="str">
        <f t="shared" si="248"/>
        <v/>
      </c>
      <c r="O169" s="527" t="str">
        <f t="shared" si="248"/>
        <v/>
      </c>
      <c r="P169" s="527" t="str">
        <f t="shared" si="248"/>
        <v/>
      </c>
      <c r="Q169" s="527" t="str">
        <f t="shared" si="248"/>
        <v/>
      </c>
      <c r="R169" s="527" t="str">
        <f t="shared" si="248"/>
        <v>Sindhu</v>
      </c>
      <c r="S169" s="527" t="str">
        <f t="shared" si="248"/>
        <v/>
      </c>
      <c r="T169" s="527" t="str">
        <f t="shared" si="248"/>
        <v>Sindhu</v>
      </c>
      <c r="U169" s="528" t="str">
        <f t="shared" si="248"/>
        <v/>
      </c>
      <c r="V169" s="526" t="str">
        <f t="shared" si="248"/>
        <v>Sindhu</v>
      </c>
      <c r="W169" s="527" t="str">
        <f t="shared" si="248"/>
        <v>Sindhu</v>
      </c>
      <c r="X169" s="527" t="str">
        <f t="shared" si="248"/>
        <v/>
      </c>
      <c r="Y169" s="527" t="str">
        <f t="shared" si="248"/>
        <v/>
      </c>
      <c r="Z169" s="527" t="str">
        <f t="shared" si="248"/>
        <v/>
      </c>
      <c r="AA169" s="527" t="str">
        <f t="shared" si="248"/>
        <v>Sindhu</v>
      </c>
      <c r="AB169" s="527" t="str">
        <f t="shared" si="248"/>
        <v/>
      </c>
      <c r="AC169" s="527" t="str">
        <f t="shared" si="248"/>
        <v>Ashraf</v>
      </c>
      <c r="AD169" s="528" t="str">
        <f t="shared" si="248"/>
        <v/>
      </c>
      <c r="AE169" s="526" t="str">
        <f t="shared" si="248"/>
        <v/>
      </c>
      <c r="AF169" s="527" t="str">
        <f t="shared" si="248"/>
        <v/>
      </c>
      <c r="AG169" s="527" t="str">
        <f t="shared" si="248"/>
        <v>Sanjay</v>
      </c>
      <c r="AH169" s="527" t="str">
        <f t="shared" si="248"/>
        <v>Sanjay</v>
      </c>
      <c r="AI169" s="527" t="str">
        <f t="shared" si="248"/>
        <v/>
      </c>
      <c r="AJ169" s="527" t="str">
        <f t="shared" si="248"/>
        <v>Ashraf</v>
      </c>
      <c r="AK169" s="527" t="str">
        <f t="shared" si="248"/>
        <v>Ashraf</v>
      </c>
      <c r="AL169" s="527" t="str">
        <f t="shared" si="248"/>
        <v>Sindhu</v>
      </c>
      <c r="AM169" s="528" t="str">
        <f t="shared" si="248"/>
        <v/>
      </c>
      <c r="AN169" s="526" t="str">
        <f t="shared" si="248"/>
        <v/>
      </c>
      <c r="AO169" s="527" t="str">
        <f t="shared" si="248"/>
        <v/>
      </c>
      <c r="AP169" s="527" t="str">
        <f t="shared" si="248"/>
        <v/>
      </c>
      <c r="AQ169" s="527" t="str">
        <f t="shared" si="248"/>
        <v/>
      </c>
      <c r="AR169" s="527" t="str">
        <f t="shared" si="248"/>
        <v>Sindhu</v>
      </c>
      <c r="AS169" s="527" t="str">
        <f t="shared" si="248"/>
        <v>Sindhu</v>
      </c>
      <c r="AT169" s="527" t="str">
        <f t="shared" si="248"/>
        <v>Sindhu</v>
      </c>
      <c r="AU169" s="527" t="str">
        <f t="shared" si="248"/>
        <v>Salma</v>
      </c>
      <c r="AV169" s="528" t="str">
        <f t="shared" si="248"/>
        <v/>
      </c>
      <c r="AW169" s="514" t="str">
        <f t="shared" si="248"/>
        <v/>
      </c>
      <c r="AX169" s="514">
        <f>DETAILS!AB24</f>
        <v>1</v>
      </c>
      <c r="AY169" s="514" t="str">
        <f>DETAILS!AC24</f>
        <v>Salma</v>
      </c>
      <c r="AZ169" s="514">
        <f>COUNTIF($D$169:$L$181,AY169)</f>
        <v>7</v>
      </c>
      <c r="BA169" s="514">
        <f>COUNTIF($M$169:$U$181,AY169)</f>
        <v>10</v>
      </c>
      <c r="BB169" s="514">
        <f>COUNTIF($V$169:$AD$181,AY169)</f>
        <v>13</v>
      </c>
      <c r="BC169" s="514">
        <f>COUNTIF($AE$169:$AM$181,AY169)</f>
        <v>11</v>
      </c>
      <c r="BD169" s="514">
        <f>COUNTIF($AN$169:$AV$181,AY169)</f>
        <v>13</v>
      </c>
    </row>
    <row r="170" spans="2:56" x14ac:dyDescent="0.25">
      <c r="B170" s="514">
        <f t="shared" ref="B170:C170" si="249">B156</f>
        <v>19</v>
      </c>
      <c r="C170" s="514" t="str">
        <f t="shared" si="249"/>
        <v>Ahmed</v>
      </c>
      <c r="D170" s="529" t="str">
        <f t="shared" ref="D170:S181" si="250">IF(D66="","",D156)</f>
        <v>Salma</v>
      </c>
      <c r="E170" s="530" t="str">
        <f t="shared" si="250"/>
        <v/>
      </c>
      <c r="F170" s="530" t="str">
        <f t="shared" si="250"/>
        <v/>
      </c>
      <c r="G170" s="530" t="str">
        <f t="shared" si="250"/>
        <v>Naushadh</v>
      </c>
      <c r="H170" s="530" t="str">
        <f t="shared" si="250"/>
        <v/>
      </c>
      <c r="I170" s="530" t="str">
        <f t="shared" si="250"/>
        <v>Salma</v>
      </c>
      <c r="J170" s="530" t="str">
        <f t="shared" si="250"/>
        <v/>
      </c>
      <c r="K170" s="530" t="str">
        <f t="shared" si="250"/>
        <v>Salma</v>
      </c>
      <c r="L170" s="531" t="str">
        <f t="shared" si="250"/>
        <v/>
      </c>
      <c r="M170" s="529" t="str">
        <f t="shared" si="250"/>
        <v/>
      </c>
      <c r="N170" s="530" t="str">
        <f t="shared" si="250"/>
        <v>Sanjay</v>
      </c>
      <c r="O170" s="530" t="str">
        <f t="shared" si="250"/>
        <v/>
      </c>
      <c r="P170" s="530" t="str">
        <f t="shared" si="250"/>
        <v>Naushadh</v>
      </c>
      <c r="Q170" s="530" t="str">
        <f t="shared" si="250"/>
        <v/>
      </c>
      <c r="R170" s="530" t="str">
        <f t="shared" si="250"/>
        <v>Sanjay</v>
      </c>
      <c r="S170" s="530" t="str">
        <f t="shared" si="250"/>
        <v>Sanjay</v>
      </c>
      <c r="T170" s="530" t="str">
        <f t="shared" si="248"/>
        <v/>
      </c>
      <c r="U170" s="531" t="str">
        <f t="shared" si="248"/>
        <v/>
      </c>
      <c r="V170" s="529" t="str">
        <f t="shared" si="248"/>
        <v>Sanjay</v>
      </c>
      <c r="W170" s="530" t="str">
        <f t="shared" si="248"/>
        <v>Sanjay</v>
      </c>
      <c r="X170" s="530" t="str">
        <f t="shared" si="248"/>
        <v>Salma</v>
      </c>
      <c r="Y170" s="530" t="str">
        <f t="shared" si="248"/>
        <v>Ashraf</v>
      </c>
      <c r="Z170" s="530" t="str">
        <f t="shared" si="248"/>
        <v/>
      </c>
      <c r="AA170" s="530" t="str">
        <f t="shared" si="248"/>
        <v>Salma</v>
      </c>
      <c r="AB170" s="530" t="str">
        <f t="shared" si="248"/>
        <v/>
      </c>
      <c r="AC170" s="530" t="str">
        <f t="shared" si="248"/>
        <v/>
      </c>
      <c r="AD170" s="531" t="str">
        <f t="shared" si="248"/>
        <v/>
      </c>
      <c r="AE170" s="529" t="str">
        <f t="shared" si="248"/>
        <v>Salma</v>
      </c>
      <c r="AF170" s="530" t="str">
        <f t="shared" si="248"/>
        <v>Sanjay</v>
      </c>
      <c r="AG170" s="530" t="str">
        <f t="shared" si="248"/>
        <v>Salma</v>
      </c>
      <c r="AH170" s="530" t="str">
        <f t="shared" si="248"/>
        <v/>
      </c>
      <c r="AI170" s="530" t="str">
        <f t="shared" si="248"/>
        <v/>
      </c>
      <c r="AJ170" s="530" t="str">
        <f t="shared" si="248"/>
        <v>Salma</v>
      </c>
      <c r="AK170" s="530" t="str">
        <f t="shared" si="248"/>
        <v>Salma</v>
      </c>
      <c r="AL170" s="530" t="str">
        <f t="shared" si="248"/>
        <v>Sanjay</v>
      </c>
      <c r="AM170" s="531" t="str">
        <f t="shared" si="248"/>
        <v/>
      </c>
      <c r="AN170" s="529" t="str">
        <f t="shared" si="248"/>
        <v/>
      </c>
      <c r="AO170" s="530" t="str">
        <f t="shared" si="248"/>
        <v/>
      </c>
      <c r="AP170" s="530" t="str">
        <f t="shared" si="248"/>
        <v>Sanjay</v>
      </c>
      <c r="AQ170" s="530" t="str">
        <f t="shared" si="248"/>
        <v/>
      </c>
      <c r="AR170" s="530" t="str">
        <f t="shared" si="248"/>
        <v/>
      </c>
      <c r="AS170" s="530" t="str">
        <f t="shared" si="248"/>
        <v/>
      </c>
      <c r="AT170" s="530" t="str">
        <f t="shared" si="248"/>
        <v>Salma</v>
      </c>
      <c r="AU170" s="530" t="str">
        <f t="shared" si="248"/>
        <v/>
      </c>
      <c r="AV170" s="531" t="str">
        <f t="shared" si="248"/>
        <v/>
      </c>
      <c r="AW170" s="514" t="str">
        <f t="shared" si="248"/>
        <v/>
      </c>
      <c r="AX170" s="514">
        <f>DETAILS!AB25</f>
        <v>2</v>
      </c>
      <c r="AY170" s="514" t="str">
        <f>DETAILS!AC25</f>
        <v>Sheema</v>
      </c>
      <c r="AZ170" s="514">
        <f t="shared" ref="AZ170:AZ191" si="251">COUNTIF($D$169:$L$181,AY170)</f>
        <v>2</v>
      </c>
      <c r="BA170" s="514">
        <f t="shared" ref="BA170:BA191" si="252">COUNTIF($M$169:$U$181,AY170)</f>
        <v>2</v>
      </c>
      <c r="BB170" s="514">
        <f t="shared" ref="BB170:BB191" si="253">COUNTIF($V$169:$AD$181,AY170)</f>
        <v>2</v>
      </c>
      <c r="BC170" s="514">
        <f t="shared" ref="BC170:BC191" si="254">COUNTIF($AE$169:$AM$181,AY170)</f>
        <v>2</v>
      </c>
      <c r="BD170" s="514">
        <f t="shared" ref="BD170:BD191" si="255">COUNTIF($AN$169:$AV$181,AY170)</f>
        <v>1</v>
      </c>
    </row>
    <row r="171" spans="2:56" x14ac:dyDescent="0.25">
      <c r="B171" s="514">
        <f t="shared" ref="B171:C171" si="256">B157</f>
        <v>7</v>
      </c>
      <c r="C171" s="514" t="str">
        <f t="shared" si="256"/>
        <v>Maurifa</v>
      </c>
      <c r="D171" s="529" t="str">
        <f t="shared" si="250"/>
        <v/>
      </c>
      <c r="E171" s="530" t="str">
        <f t="shared" si="248"/>
        <v/>
      </c>
      <c r="F171" s="530" t="str">
        <f t="shared" si="248"/>
        <v/>
      </c>
      <c r="G171" s="530" t="str">
        <f t="shared" si="248"/>
        <v>Sheema</v>
      </c>
      <c r="H171" s="530" t="str">
        <f t="shared" si="248"/>
        <v/>
      </c>
      <c r="I171" s="530" t="str">
        <f t="shared" si="248"/>
        <v>Naushadh</v>
      </c>
      <c r="J171" s="530" t="str">
        <f t="shared" si="248"/>
        <v>Sanjay</v>
      </c>
      <c r="K171" s="530" t="str">
        <f t="shared" si="248"/>
        <v>Naushadh</v>
      </c>
      <c r="L171" s="531" t="str">
        <f t="shared" si="248"/>
        <v/>
      </c>
      <c r="M171" s="529" t="str">
        <f t="shared" si="248"/>
        <v/>
      </c>
      <c r="N171" s="530" t="str">
        <f t="shared" si="248"/>
        <v/>
      </c>
      <c r="O171" s="530" t="str">
        <f t="shared" si="248"/>
        <v>Salma</v>
      </c>
      <c r="P171" s="530" t="str">
        <f t="shared" si="248"/>
        <v>Sheema</v>
      </c>
      <c r="Q171" s="530" t="str">
        <f t="shared" si="248"/>
        <v/>
      </c>
      <c r="R171" s="530" t="str">
        <f t="shared" si="248"/>
        <v/>
      </c>
      <c r="S171" s="530" t="str">
        <f t="shared" si="248"/>
        <v/>
      </c>
      <c r="T171" s="530" t="str">
        <f t="shared" si="248"/>
        <v/>
      </c>
      <c r="U171" s="531" t="str">
        <f t="shared" si="248"/>
        <v/>
      </c>
      <c r="V171" s="529" t="str">
        <f t="shared" si="248"/>
        <v/>
      </c>
      <c r="W171" s="530" t="str">
        <f t="shared" si="248"/>
        <v/>
      </c>
      <c r="X171" s="530" t="str">
        <f t="shared" si="248"/>
        <v/>
      </c>
      <c r="Y171" s="530" t="str">
        <f t="shared" si="248"/>
        <v>Salma</v>
      </c>
      <c r="Z171" s="530" t="str">
        <f t="shared" si="248"/>
        <v>Sanjay</v>
      </c>
      <c r="AA171" s="530" t="str">
        <f t="shared" si="248"/>
        <v>Naushadh</v>
      </c>
      <c r="AB171" s="530" t="str">
        <f t="shared" si="248"/>
        <v>Salma</v>
      </c>
      <c r="AC171" s="530" t="str">
        <f t="shared" si="248"/>
        <v/>
      </c>
      <c r="AD171" s="531" t="str">
        <f t="shared" si="248"/>
        <v/>
      </c>
      <c r="AE171" s="529" t="str">
        <f t="shared" si="248"/>
        <v/>
      </c>
      <c r="AF171" s="530" t="str">
        <f t="shared" si="248"/>
        <v>Ashraf</v>
      </c>
      <c r="AG171" s="530" t="str">
        <f t="shared" si="248"/>
        <v/>
      </c>
      <c r="AH171" s="530" t="str">
        <f t="shared" si="248"/>
        <v/>
      </c>
      <c r="AI171" s="530" t="str">
        <f t="shared" si="248"/>
        <v/>
      </c>
      <c r="AJ171" s="530" t="str">
        <f t="shared" si="248"/>
        <v>Salma</v>
      </c>
      <c r="AK171" s="530" t="str">
        <f t="shared" si="248"/>
        <v/>
      </c>
      <c r="AL171" s="530" t="str">
        <f t="shared" si="248"/>
        <v/>
      </c>
      <c r="AM171" s="531" t="str">
        <f t="shared" si="248"/>
        <v/>
      </c>
      <c r="AN171" s="529" t="str">
        <f t="shared" si="248"/>
        <v/>
      </c>
      <c r="AO171" s="530" t="str">
        <f t="shared" si="248"/>
        <v>Salma</v>
      </c>
      <c r="AP171" s="530" t="str">
        <f t="shared" si="248"/>
        <v/>
      </c>
      <c r="AQ171" s="530" t="str">
        <f t="shared" si="248"/>
        <v>Ashraf</v>
      </c>
      <c r="AR171" s="530" t="str">
        <f t="shared" si="248"/>
        <v/>
      </c>
      <c r="AS171" s="530" t="str">
        <f t="shared" si="248"/>
        <v>Sanjay</v>
      </c>
      <c r="AT171" s="530" t="str">
        <f t="shared" si="248"/>
        <v>Naushadh</v>
      </c>
      <c r="AU171" s="530" t="str">
        <f t="shared" si="248"/>
        <v>Salma</v>
      </c>
      <c r="AV171" s="531" t="str">
        <f t="shared" si="248"/>
        <v/>
      </c>
      <c r="AW171" s="514" t="str">
        <f t="shared" si="248"/>
        <v/>
      </c>
      <c r="AX171" s="514">
        <f>DETAILS!AB26</f>
        <v>3</v>
      </c>
      <c r="AY171" s="514" t="str">
        <f>DETAILS!AC26</f>
        <v>Ummuhany</v>
      </c>
      <c r="AZ171" s="514">
        <f t="shared" si="251"/>
        <v>0</v>
      </c>
      <c r="BA171" s="514">
        <f t="shared" si="252"/>
        <v>0</v>
      </c>
      <c r="BB171" s="514">
        <f t="shared" si="253"/>
        <v>0</v>
      </c>
      <c r="BC171" s="514">
        <f t="shared" si="254"/>
        <v>0</v>
      </c>
      <c r="BD171" s="514">
        <f t="shared" si="255"/>
        <v>0</v>
      </c>
    </row>
    <row r="172" spans="2:56" x14ac:dyDescent="0.25">
      <c r="B172" s="514">
        <f t="shared" ref="B172:C172" si="257">B158</f>
        <v>20</v>
      </c>
      <c r="C172" s="514" t="str">
        <f t="shared" si="257"/>
        <v>Naushadh</v>
      </c>
      <c r="D172" s="529" t="str">
        <f t="shared" si="250"/>
        <v/>
      </c>
      <c r="E172" s="530" t="str">
        <f t="shared" si="248"/>
        <v>Ashraf</v>
      </c>
      <c r="F172" s="530" t="str">
        <f t="shared" si="248"/>
        <v/>
      </c>
      <c r="G172" s="530" t="str">
        <f t="shared" si="248"/>
        <v/>
      </c>
      <c r="H172" s="530" t="str">
        <f t="shared" si="248"/>
        <v/>
      </c>
      <c r="I172" s="530" t="str">
        <f t="shared" si="248"/>
        <v/>
      </c>
      <c r="J172" s="530" t="str">
        <f t="shared" si="248"/>
        <v/>
      </c>
      <c r="K172" s="530" t="str">
        <f t="shared" si="248"/>
        <v/>
      </c>
      <c r="L172" s="531" t="str">
        <f t="shared" si="248"/>
        <v/>
      </c>
      <c r="M172" s="529" t="str">
        <f t="shared" si="248"/>
        <v/>
      </c>
      <c r="N172" s="530" t="str">
        <f t="shared" si="248"/>
        <v/>
      </c>
      <c r="O172" s="530" t="str">
        <f t="shared" si="248"/>
        <v/>
      </c>
      <c r="P172" s="530" t="str">
        <f t="shared" si="248"/>
        <v/>
      </c>
      <c r="Q172" s="530" t="str">
        <f t="shared" si="248"/>
        <v/>
      </c>
      <c r="R172" s="530" t="str">
        <f t="shared" si="248"/>
        <v/>
      </c>
      <c r="S172" s="530" t="str">
        <f t="shared" si="248"/>
        <v>Ashraf</v>
      </c>
      <c r="T172" s="530" t="str">
        <f t="shared" si="248"/>
        <v>Ashraf</v>
      </c>
      <c r="U172" s="531" t="str">
        <f t="shared" si="248"/>
        <v/>
      </c>
      <c r="V172" s="529" t="str">
        <f t="shared" si="248"/>
        <v/>
      </c>
      <c r="W172" s="530" t="str">
        <f t="shared" si="248"/>
        <v/>
      </c>
      <c r="X172" s="530" t="str">
        <f t="shared" si="248"/>
        <v/>
      </c>
      <c r="Y172" s="530" t="str">
        <f t="shared" si="248"/>
        <v/>
      </c>
      <c r="Z172" s="530" t="str">
        <f t="shared" si="248"/>
        <v/>
      </c>
      <c r="AA172" s="530" t="str">
        <f t="shared" si="248"/>
        <v/>
      </c>
      <c r="AB172" s="530" t="str">
        <f t="shared" si="248"/>
        <v/>
      </c>
      <c r="AC172" s="530" t="str">
        <f t="shared" si="248"/>
        <v>Salma</v>
      </c>
      <c r="AD172" s="531" t="str">
        <f t="shared" si="248"/>
        <v/>
      </c>
      <c r="AE172" s="529" t="str">
        <f t="shared" si="248"/>
        <v/>
      </c>
      <c r="AF172" s="530" t="str">
        <f t="shared" si="248"/>
        <v/>
      </c>
      <c r="AG172" s="530" t="str">
        <f t="shared" si="248"/>
        <v/>
      </c>
      <c r="AH172" s="530" t="str">
        <f t="shared" si="248"/>
        <v>Salma</v>
      </c>
      <c r="AI172" s="530" t="str">
        <f t="shared" si="248"/>
        <v/>
      </c>
      <c r="AJ172" s="530" t="str">
        <f t="shared" si="248"/>
        <v>Ziyadha</v>
      </c>
      <c r="AK172" s="530" t="str">
        <f t="shared" si="248"/>
        <v/>
      </c>
      <c r="AL172" s="530" t="str">
        <f t="shared" si="248"/>
        <v/>
      </c>
      <c r="AM172" s="531" t="str">
        <f t="shared" si="248"/>
        <v/>
      </c>
      <c r="AN172" s="529" t="str">
        <f t="shared" si="248"/>
        <v/>
      </c>
      <c r="AO172" s="530" t="str">
        <f t="shared" si="248"/>
        <v/>
      </c>
      <c r="AP172" s="530" t="str">
        <f t="shared" si="248"/>
        <v/>
      </c>
      <c r="AQ172" s="530" t="str">
        <f t="shared" si="248"/>
        <v>Salma</v>
      </c>
      <c r="AR172" s="530" t="str">
        <f t="shared" si="248"/>
        <v/>
      </c>
      <c r="AS172" s="530" t="str">
        <f t="shared" si="248"/>
        <v/>
      </c>
      <c r="AT172" s="530" t="str">
        <f t="shared" si="248"/>
        <v/>
      </c>
      <c r="AU172" s="530" t="str">
        <f t="shared" si="248"/>
        <v/>
      </c>
      <c r="AV172" s="531" t="str">
        <f t="shared" si="248"/>
        <v/>
      </c>
      <c r="AW172" s="514" t="str">
        <f t="shared" si="248"/>
        <v/>
      </c>
      <c r="AX172" s="514">
        <f>DETAILS!AB27</f>
        <v>4</v>
      </c>
      <c r="AY172" s="514" t="str">
        <f>DETAILS!AC27</f>
        <v>Ziyadha</v>
      </c>
      <c r="AZ172" s="514">
        <f t="shared" si="251"/>
        <v>7</v>
      </c>
      <c r="BA172" s="514">
        <f t="shared" si="252"/>
        <v>6</v>
      </c>
      <c r="BB172" s="514">
        <f t="shared" si="253"/>
        <v>8</v>
      </c>
      <c r="BC172" s="514">
        <f t="shared" si="254"/>
        <v>10</v>
      </c>
      <c r="BD172" s="514">
        <f t="shared" si="255"/>
        <v>7</v>
      </c>
    </row>
    <row r="173" spans="2:56" x14ac:dyDescent="0.25">
      <c r="B173" s="514">
        <f t="shared" ref="B173:C173" si="258">B159</f>
        <v>2</v>
      </c>
      <c r="C173" s="514" t="str">
        <f t="shared" si="258"/>
        <v>Sheema</v>
      </c>
      <c r="D173" s="529" t="str">
        <f t="shared" si="250"/>
        <v/>
      </c>
      <c r="E173" s="530" t="str">
        <f t="shared" si="248"/>
        <v/>
      </c>
      <c r="F173" s="530" t="str">
        <f t="shared" si="248"/>
        <v/>
      </c>
      <c r="G173" s="530" t="str">
        <f t="shared" si="248"/>
        <v/>
      </c>
      <c r="H173" s="530" t="str">
        <f t="shared" si="248"/>
        <v/>
      </c>
      <c r="I173" s="530" t="str">
        <f t="shared" si="248"/>
        <v>Ziyadha</v>
      </c>
      <c r="J173" s="530" t="str">
        <f t="shared" si="248"/>
        <v>Salma</v>
      </c>
      <c r="K173" s="530" t="str">
        <f t="shared" si="248"/>
        <v>Ziyadha</v>
      </c>
      <c r="L173" s="531" t="str">
        <f t="shared" si="248"/>
        <v/>
      </c>
      <c r="M173" s="529" t="str">
        <f t="shared" si="248"/>
        <v>Ashraf</v>
      </c>
      <c r="N173" s="530" t="str">
        <f t="shared" si="248"/>
        <v/>
      </c>
      <c r="O173" s="530" t="str">
        <f t="shared" si="248"/>
        <v/>
      </c>
      <c r="P173" s="530" t="str">
        <f t="shared" si="248"/>
        <v/>
      </c>
      <c r="Q173" s="530" t="str">
        <f t="shared" si="248"/>
        <v/>
      </c>
      <c r="R173" s="530" t="str">
        <f t="shared" si="248"/>
        <v>Salma</v>
      </c>
      <c r="S173" s="530" t="str">
        <f t="shared" si="248"/>
        <v/>
      </c>
      <c r="T173" s="530" t="str">
        <f t="shared" si="248"/>
        <v>Salma</v>
      </c>
      <c r="U173" s="531" t="str">
        <f t="shared" si="248"/>
        <v/>
      </c>
      <c r="V173" s="529" t="str">
        <f t="shared" si="248"/>
        <v>Ashraf</v>
      </c>
      <c r="W173" s="530" t="str">
        <f t="shared" si="248"/>
        <v>Ashraf</v>
      </c>
      <c r="X173" s="530" t="str">
        <f t="shared" si="248"/>
        <v/>
      </c>
      <c r="Y173" s="530" t="str">
        <f t="shared" si="248"/>
        <v/>
      </c>
      <c r="Z173" s="530" t="str">
        <f t="shared" si="248"/>
        <v/>
      </c>
      <c r="AA173" s="530" t="str">
        <f t="shared" si="248"/>
        <v>Ziyadha</v>
      </c>
      <c r="AB173" s="530" t="str">
        <f t="shared" si="248"/>
        <v/>
      </c>
      <c r="AC173" s="530" t="str">
        <f t="shared" si="248"/>
        <v>Salma</v>
      </c>
      <c r="AD173" s="531" t="str">
        <f t="shared" si="248"/>
        <v/>
      </c>
      <c r="AE173" s="529" t="str">
        <f t="shared" si="248"/>
        <v/>
      </c>
      <c r="AF173" s="530" t="str">
        <f t="shared" si="248"/>
        <v/>
      </c>
      <c r="AG173" s="530" t="str">
        <f t="shared" si="248"/>
        <v>Naushadh</v>
      </c>
      <c r="AH173" s="530" t="str">
        <f t="shared" si="248"/>
        <v>Salma</v>
      </c>
      <c r="AI173" s="530" t="str">
        <f t="shared" si="248"/>
        <v/>
      </c>
      <c r="AJ173" s="530" t="str">
        <f t="shared" si="248"/>
        <v>Ziyadha</v>
      </c>
      <c r="AK173" s="530" t="str">
        <f t="shared" si="248"/>
        <v>Salma</v>
      </c>
      <c r="AL173" s="530" t="str">
        <f t="shared" si="248"/>
        <v>Salma</v>
      </c>
      <c r="AM173" s="531" t="str">
        <f t="shared" si="248"/>
        <v/>
      </c>
      <c r="AN173" s="529" t="str">
        <f t="shared" si="248"/>
        <v/>
      </c>
      <c r="AO173" s="530" t="str">
        <f t="shared" si="248"/>
        <v/>
      </c>
      <c r="AP173" s="530" t="str">
        <f t="shared" si="248"/>
        <v/>
      </c>
      <c r="AQ173" s="530" t="str">
        <f t="shared" si="248"/>
        <v/>
      </c>
      <c r="AR173" s="530" t="str">
        <f t="shared" si="248"/>
        <v>Sanjay</v>
      </c>
      <c r="AS173" s="530" t="str">
        <f t="shared" si="248"/>
        <v>Salma</v>
      </c>
      <c r="AT173" s="530" t="str">
        <f t="shared" si="248"/>
        <v>Ziyadha</v>
      </c>
      <c r="AU173" s="530" t="str">
        <f t="shared" si="248"/>
        <v>Salma</v>
      </c>
      <c r="AV173" s="531" t="str">
        <f t="shared" si="248"/>
        <v/>
      </c>
      <c r="AW173" s="514" t="str">
        <f t="shared" si="248"/>
        <v/>
      </c>
      <c r="AX173" s="514">
        <f>DETAILS!AB28</f>
        <v>5</v>
      </c>
      <c r="AY173" s="514" t="str">
        <f>DETAILS!AC28</f>
        <v xml:space="preserve">Razeena </v>
      </c>
      <c r="AZ173" s="514">
        <f t="shared" si="251"/>
        <v>0</v>
      </c>
      <c r="BA173" s="514">
        <f t="shared" si="252"/>
        <v>0</v>
      </c>
      <c r="BB173" s="514">
        <f t="shared" si="253"/>
        <v>0</v>
      </c>
      <c r="BC173" s="514">
        <f t="shared" si="254"/>
        <v>0</v>
      </c>
      <c r="BD173" s="514">
        <f t="shared" si="255"/>
        <v>0</v>
      </c>
    </row>
    <row r="174" spans="2:56" x14ac:dyDescent="0.25">
      <c r="B174" s="514">
        <f t="shared" ref="B174:C174" si="259">B160</f>
        <v>19</v>
      </c>
      <c r="C174" s="514" t="str">
        <f t="shared" si="259"/>
        <v>Ahmed</v>
      </c>
      <c r="D174" s="529" t="str">
        <f t="shared" si="250"/>
        <v>Naushadh</v>
      </c>
      <c r="E174" s="530" t="str">
        <f t="shared" si="248"/>
        <v/>
      </c>
      <c r="F174" s="530" t="str">
        <f t="shared" si="248"/>
        <v/>
      </c>
      <c r="G174" s="530" t="str">
        <f t="shared" si="248"/>
        <v>Ziyadha</v>
      </c>
      <c r="H174" s="530" t="str">
        <f t="shared" si="248"/>
        <v/>
      </c>
      <c r="I174" s="530" t="str">
        <f t="shared" si="248"/>
        <v>Ziyadha</v>
      </c>
      <c r="J174" s="530" t="str">
        <f t="shared" si="248"/>
        <v/>
      </c>
      <c r="K174" s="530" t="str">
        <f t="shared" si="248"/>
        <v>Ziyadha</v>
      </c>
      <c r="L174" s="531" t="str">
        <f t="shared" si="248"/>
        <v/>
      </c>
      <c r="M174" s="529" t="str">
        <f t="shared" si="248"/>
        <v/>
      </c>
      <c r="N174" s="530" t="str">
        <f t="shared" si="248"/>
        <v>Ashraf</v>
      </c>
      <c r="O174" s="530" t="str">
        <f t="shared" si="248"/>
        <v/>
      </c>
      <c r="P174" s="530" t="str">
        <f t="shared" si="248"/>
        <v>Ziyadha</v>
      </c>
      <c r="Q174" s="530" t="str">
        <f t="shared" si="248"/>
        <v/>
      </c>
      <c r="R174" s="530" t="str">
        <f t="shared" si="248"/>
        <v>Salma</v>
      </c>
      <c r="S174" s="530" t="str">
        <f t="shared" si="248"/>
        <v>Salma</v>
      </c>
      <c r="T174" s="530" t="str">
        <f t="shared" si="248"/>
        <v/>
      </c>
      <c r="U174" s="531" t="str">
        <f t="shared" si="248"/>
        <v/>
      </c>
      <c r="V174" s="529" t="str">
        <f t="shared" si="248"/>
        <v>Salma</v>
      </c>
      <c r="W174" s="530" t="str">
        <f t="shared" si="248"/>
        <v>Salma</v>
      </c>
      <c r="X174" s="530" t="str">
        <f t="shared" si="248"/>
        <v>Naushadh</v>
      </c>
      <c r="Y174" s="530" t="str">
        <f t="shared" si="248"/>
        <v>Naushadh</v>
      </c>
      <c r="Z174" s="530" t="str">
        <f t="shared" si="248"/>
        <v/>
      </c>
      <c r="AA174" s="530" t="str">
        <f t="shared" si="248"/>
        <v>Ziyadha</v>
      </c>
      <c r="AB174" s="530" t="str">
        <f t="shared" si="248"/>
        <v/>
      </c>
      <c r="AC174" s="530" t="str">
        <f t="shared" si="248"/>
        <v/>
      </c>
      <c r="AD174" s="531" t="str">
        <f t="shared" si="248"/>
        <v/>
      </c>
      <c r="AE174" s="529" t="str">
        <f t="shared" si="248"/>
        <v>Naushadh</v>
      </c>
      <c r="AF174" s="530" t="str">
        <f t="shared" si="248"/>
        <v>Salma</v>
      </c>
      <c r="AG174" s="530" t="str">
        <f t="shared" si="248"/>
        <v>Ziyadha</v>
      </c>
      <c r="AH174" s="530" t="str">
        <f t="shared" si="248"/>
        <v/>
      </c>
      <c r="AI174" s="530" t="str">
        <f t="shared" si="248"/>
        <v/>
      </c>
      <c r="AJ174" s="530" t="str">
        <f t="shared" si="248"/>
        <v>Anand A</v>
      </c>
      <c r="AK174" s="530" t="str">
        <f t="shared" si="248"/>
        <v>Naushadh</v>
      </c>
      <c r="AL174" s="530" t="str">
        <f t="shared" si="248"/>
        <v>Naushadh</v>
      </c>
      <c r="AM174" s="531" t="str">
        <f t="shared" si="248"/>
        <v/>
      </c>
      <c r="AN174" s="529" t="str">
        <f t="shared" si="248"/>
        <v/>
      </c>
      <c r="AO174" s="530" t="str">
        <f t="shared" si="248"/>
        <v/>
      </c>
      <c r="AP174" s="530" t="str">
        <f t="shared" si="248"/>
        <v>Salma</v>
      </c>
      <c r="AQ174" s="530" t="str">
        <f t="shared" si="248"/>
        <v/>
      </c>
      <c r="AR174" s="530" t="str">
        <f t="shared" si="248"/>
        <v/>
      </c>
      <c r="AS174" s="530" t="str">
        <f t="shared" si="248"/>
        <v/>
      </c>
      <c r="AT174" s="530" t="str">
        <f t="shared" si="248"/>
        <v>Ziyadha</v>
      </c>
      <c r="AU174" s="530" t="str">
        <f t="shared" si="248"/>
        <v/>
      </c>
      <c r="AV174" s="531" t="str">
        <f t="shared" si="248"/>
        <v/>
      </c>
      <c r="AW174" s="514" t="str">
        <f t="shared" si="248"/>
        <v/>
      </c>
      <c r="AX174" s="514">
        <f>DETAILS!AB29</f>
        <v>6</v>
      </c>
      <c r="AY174" s="514" t="str">
        <f>DETAILS!AC29</f>
        <v>Zunaira</v>
      </c>
      <c r="AZ174" s="514">
        <f t="shared" si="251"/>
        <v>0</v>
      </c>
      <c r="BA174" s="514">
        <f t="shared" si="252"/>
        <v>0</v>
      </c>
      <c r="BB174" s="514">
        <f t="shared" si="253"/>
        <v>0</v>
      </c>
      <c r="BC174" s="514">
        <f t="shared" si="254"/>
        <v>0</v>
      </c>
      <c r="BD174" s="514">
        <f t="shared" si="255"/>
        <v>0</v>
      </c>
    </row>
    <row r="175" spans="2:56" x14ac:dyDescent="0.25">
      <c r="B175" s="514">
        <f t="shared" ref="B175:C175" si="260">B161</f>
        <v>7</v>
      </c>
      <c r="C175" s="514" t="str">
        <f t="shared" si="260"/>
        <v>Maurifa</v>
      </c>
      <c r="D175" s="529" t="str">
        <f t="shared" si="250"/>
        <v/>
      </c>
      <c r="E175" s="530" t="str">
        <f t="shared" ref="E175:AW180" si="261">IF(E71="","",E161)</f>
        <v/>
      </c>
      <c r="F175" s="530" t="str">
        <f t="shared" si="261"/>
        <v/>
      </c>
      <c r="G175" s="530" t="str">
        <f t="shared" si="261"/>
        <v>Anand A</v>
      </c>
      <c r="H175" s="530" t="str">
        <f t="shared" si="261"/>
        <v/>
      </c>
      <c r="I175" s="530" t="str">
        <f t="shared" si="261"/>
        <v>Anand A</v>
      </c>
      <c r="J175" s="530" t="str">
        <f t="shared" si="261"/>
        <v>Salma</v>
      </c>
      <c r="K175" s="530" t="str">
        <f t="shared" si="261"/>
        <v>Ziyadha</v>
      </c>
      <c r="L175" s="531" t="str">
        <f t="shared" si="261"/>
        <v/>
      </c>
      <c r="M175" s="529" t="str">
        <f t="shared" si="261"/>
        <v/>
      </c>
      <c r="N175" s="530" t="str">
        <f t="shared" si="261"/>
        <v/>
      </c>
      <c r="O175" s="530" t="str">
        <f t="shared" si="261"/>
        <v>Salma</v>
      </c>
      <c r="P175" s="530" t="str">
        <f t="shared" si="261"/>
        <v>Ziyadha</v>
      </c>
      <c r="Q175" s="530" t="str">
        <f t="shared" si="261"/>
        <v/>
      </c>
      <c r="R175" s="530" t="str">
        <f t="shared" si="261"/>
        <v/>
      </c>
      <c r="S175" s="530" t="str">
        <f t="shared" si="261"/>
        <v/>
      </c>
      <c r="T175" s="530" t="str">
        <f t="shared" si="261"/>
        <v/>
      </c>
      <c r="U175" s="531" t="str">
        <f t="shared" si="261"/>
        <v/>
      </c>
      <c r="V175" s="529" t="str">
        <f t="shared" si="261"/>
        <v/>
      </c>
      <c r="W175" s="530" t="str">
        <f t="shared" si="261"/>
        <v/>
      </c>
      <c r="X175" s="530" t="str">
        <f t="shared" si="261"/>
        <v/>
      </c>
      <c r="Y175" s="530" t="str">
        <f t="shared" si="261"/>
        <v>Sheema</v>
      </c>
      <c r="Z175" s="530" t="str">
        <f t="shared" si="261"/>
        <v>Ashraf</v>
      </c>
      <c r="AA175" s="530" t="str">
        <f t="shared" si="261"/>
        <v>Ziyadha</v>
      </c>
      <c r="AB175" s="530" t="str">
        <f t="shared" si="261"/>
        <v>Salma</v>
      </c>
      <c r="AC175" s="530" t="str">
        <f t="shared" si="261"/>
        <v/>
      </c>
      <c r="AD175" s="531" t="str">
        <f t="shared" si="261"/>
        <v/>
      </c>
      <c r="AE175" s="529" t="str">
        <f t="shared" si="261"/>
        <v/>
      </c>
      <c r="AF175" s="530" t="str">
        <f t="shared" si="261"/>
        <v>Naushadh</v>
      </c>
      <c r="AG175" s="530" t="str">
        <f t="shared" si="261"/>
        <v/>
      </c>
      <c r="AH175" s="530" t="str">
        <f t="shared" si="261"/>
        <v/>
      </c>
      <c r="AI175" s="530" t="str">
        <f t="shared" si="261"/>
        <v/>
      </c>
      <c r="AJ175" s="530" t="str">
        <f t="shared" si="261"/>
        <v xml:space="preserve">Sharafiyya </v>
      </c>
      <c r="AK175" s="530" t="str">
        <f t="shared" si="261"/>
        <v/>
      </c>
      <c r="AL175" s="530" t="str">
        <f t="shared" si="261"/>
        <v/>
      </c>
      <c r="AM175" s="531" t="str">
        <f t="shared" si="261"/>
        <v/>
      </c>
      <c r="AN175" s="529" t="str">
        <f t="shared" si="261"/>
        <v/>
      </c>
      <c r="AO175" s="530" t="str">
        <f t="shared" si="261"/>
        <v>Salma</v>
      </c>
      <c r="AP175" s="530" t="str">
        <f t="shared" si="261"/>
        <v/>
      </c>
      <c r="AQ175" s="530" t="str">
        <f t="shared" si="261"/>
        <v>Salma</v>
      </c>
      <c r="AR175" s="530" t="str">
        <f t="shared" si="261"/>
        <v/>
      </c>
      <c r="AS175" s="530" t="str">
        <f t="shared" si="261"/>
        <v>Salma</v>
      </c>
      <c r="AT175" s="530" t="str">
        <f t="shared" si="261"/>
        <v>Ziyadha</v>
      </c>
      <c r="AU175" s="530" t="str">
        <f t="shared" si="261"/>
        <v>Naushadh</v>
      </c>
      <c r="AV175" s="531" t="str">
        <f t="shared" si="261"/>
        <v/>
      </c>
      <c r="AW175" s="514" t="str">
        <f t="shared" si="261"/>
        <v/>
      </c>
      <c r="AX175" s="514">
        <f>DETAILS!AB30</f>
        <v>7</v>
      </c>
      <c r="AY175" s="514" t="str">
        <f>DETAILS!AC30</f>
        <v>Maurifa</v>
      </c>
      <c r="AZ175" s="514">
        <f t="shared" si="251"/>
        <v>0</v>
      </c>
      <c r="BA175" s="514">
        <f t="shared" si="252"/>
        <v>0</v>
      </c>
      <c r="BB175" s="514">
        <f t="shared" si="253"/>
        <v>0</v>
      </c>
      <c r="BC175" s="514">
        <f t="shared" si="254"/>
        <v>0</v>
      </c>
      <c r="BD175" s="514">
        <f t="shared" si="255"/>
        <v>0</v>
      </c>
    </row>
    <row r="176" spans="2:56" x14ac:dyDescent="0.25">
      <c r="B176" s="514">
        <f t="shared" ref="B176:C176" si="262">B162</f>
        <v>20</v>
      </c>
      <c r="C176" s="514" t="str">
        <f t="shared" si="262"/>
        <v>Naushadh</v>
      </c>
      <c r="D176" s="529" t="str">
        <f t="shared" si="250"/>
        <v/>
      </c>
      <c r="E176" s="530" t="str">
        <f t="shared" si="261"/>
        <v>Salma</v>
      </c>
      <c r="F176" s="530" t="str">
        <f t="shared" si="261"/>
        <v/>
      </c>
      <c r="G176" s="530" t="str">
        <f t="shared" si="261"/>
        <v/>
      </c>
      <c r="H176" s="530" t="str">
        <f t="shared" si="261"/>
        <v/>
      </c>
      <c r="I176" s="530" t="str">
        <f t="shared" si="261"/>
        <v/>
      </c>
      <c r="J176" s="530" t="str">
        <f t="shared" si="261"/>
        <v/>
      </c>
      <c r="K176" s="530" t="str">
        <f t="shared" si="261"/>
        <v/>
      </c>
      <c r="L176" s="531" t="str">
        <f t="shared" si="261"/>
        <v/>
      </c>
      <c r="M176" s="529" t="str">
        <f t="shared" si="261"/>
        <v/>
      </c>
      <c r="N176" s="530" t="str">
        <f t="shared" si="261"/>
        <v/>
      </c>
      <c r="O176" s="530" t="str">
        <f t="shared" si="261"/>
        <v/>
      </c>
      <c r="P176" s="530" t="str">
        <f t="shared" si="261"/>
        <v/>
      </c>
      <c r="Q176" s="530" t="str">
        <f t="shared" si="261"/>
        <v/>
      </c>
      <c r="R176" s="530" t="str">
        <f t="shared" si="261"/>
        <v/>
      </c>
      <c r="S176" s="530" t="str">
        <f t="shared" si="261"/>
        <v>Sheema</v>
      </c>
      <c r="T176" s="530" t="str">
        <f t="shared" si="261"/>
        <v>Salma</v>
      </c>
      <c r="U176" s="531" t="str">
        <f t="shared" si="261"/>
        <v/>
      </c>
      <c r="V176" s="529" t="str">
        <f t="shared" si="261"/>
        <v/>
      </c>
      <c r="W176" s="530" t="str">
        <f t="shared" si="261"/>
        <v/>
      </c>
      <c r="X176" s="530" t="str">
        <f t="shared" si="261"/>
        <v/>
      </c>
      <c r="Y176" s="530" t="str">
        <f t="shared" si="261"/>
        <v/>
      </c>
      <c r="Z176" s="530" t="str">
        <f t="shared" si="261"/>
        <v/>
      </c>
      <c r="AA176" s="530" t="str">
        <f t="shared" si="261"/>
        <v/>
      </c>
      <c r="AB176" s="530" t="str">
        <f t="shared" si="261"/>
        <v/>
      </c>
      <c r="AC176" s="530" t="str">
        <f t="shared" si="261"/>
        <v>Salma</v>
      </c>
      <c r="AD176" s="531" t="str">
        <f t="shared" si="261"/>
        <v/>
      </c>
      <c r="AE176" s="529" t="str">
        <f t="shared" si="261"/>
        <v/>
      </c>
      <c r="AF176" s="530" t="str">
        <f t="shared" si="261"/>
        <v/>
      </c>
      <c r="AG176" s="530" t="str">
        <f t="shared" si="261"/>
        <v/>
      </c>
      <c r="AH176" s="530" t="str">
        <f t="shared" si="261"/>
        <v>Salma</v>
      </c>
      <c r="AI176" s="530" t="str">
        <f t="shared" si="261"/>
        <v/>
      </c>
      <c r="AJ176" s="530" t="str">
        <f t="shared" si="261"/>
        <v>Nizna</v>
      </c>
      <c r="AK176" s="530" t="str">
        <f t="shared" si="261"/>
        <v/>
      </c>
      <c r="AL176" s="530" t="str">
        <f t="shared" si="261"/>
        <v/>
      </c>
      <c r="AM176" s="531" t="str">
        <f t="shared" si="261"/>
        <v/>
      </c>
      <c r="AN176" s="529" t="str">
        <f t="shared" si="261"/>
        <v/>
      </c>
      <c r="AO176" s="530" t="str">
        <f t="shared" si="261"/>
        <v/>
      </c>
      <c r="AP176" s="530" t="str">
        <f t="shared" si="261"/>
        <v/>
      </c>
      <c r="AQ176" s="530" t="str">
        <f t="shared" si="261"/>
        <v>Sheema</v>
      </c>
      <c r="AR176" s="530" t="str">
        <f t="shared" si="261"/>
        <v/>
      </c>
      <c r="AS176" s="530" t="str">
        <f t="shared" si="261"/>
        <v/>
      </c>
      <c r="AT176" s="530" t="str">
        <f t="shared" si="261"/>
        <v/>
      </c>
      <c r="AU176" s="530" t="str">
        <f t="shared" si="261"/>
        <v/>
      </c>
      <c r="AV176" s="531" t="str">
        <f t="shared" si="261"/>
        <v/>
      </c>
      <c r="AW176" s="514" t="str">
        <f t="shared" si="261"/>
        <v/>
      </c>
      <c r="AX176" s="514">
        <f>DETAILS!AB31</f>
        <v>8</v>
      </c>
      <c r="AY176" s="514" t="str">
        <f>DETAILS!AC31</f>
        <v>Anand A</v>
      </c>
      <c r="AZ176" s="514">
        <f t="shared" si="251"/>
        <v>2</v>
      </c>
      <c r="BA176" s="514">
        <f t="shared" si="252"/>
        <v>2</v>
      </c>
      <c r="BB176" s="514">
        <f t="shared" si="253"/>
        <v>1</v>
      </c>
      <c r="BC176" s="514">
        <f t="shared" si="254"/>
        <v>2</v>
      </c>
      <c r="BD176" s="514">
        <f t="shared" si="255"/>
        <v>1</v>
      </c>
    </row>
    <row r="177" spans="2:56" x14ac:dyDescent="0.25">
      <c r="B177" s="514">
        <f t="shared" ref="B177:C177" si="263">B163</f>
        <v>2</v>
      </c>
      <c r="C177" s="514" t="str">
        <f t="shared" si="263"/>
        <v>Sheema</v>
      </c>
      <c r="D177" s="529" t="str">
        <f t="shared" si="250"/>
        <v/>
      </c>
      <c r="E177" s="530" t="str">
        <f t="shared" si="261"/>
        <v/>
      </c>
      <c r="F177" s="530" t="str">
        <f t="shared" si="261"/>
        <v/>
      </c>
      <c r="G177" s="530" t="str">
        <f t="shared" si="261"/>
        <v/>
      </c>
      <c r="H177" s="530" t="str">
        <f t="shared" si="261"/>
        <v/>
      </c>
      <c r="I177" s="530" t="str">
        <f t="shared" si="261"/>
        <v>Cilji</v>
      </c>
      <c r="J177" s="530" t="str">
        <f t="shared" si="261"/>
        <v>Naushadh</v>
      </c>
      <c r="K177" s="530" t="str">
        <f t="shared" si="261"/>
        <v xml:space="preserve">Sharafiyya </v>
      </c>
      <c r="L177" s="531" t="str">
        <f t="shared" si="261"/>
        <v/>
      </c>
      <c r="M177" s="529" t="str">
        <f t="shared" si="261"/>
        <v>Salma</v>
      </c>
      <c r="N177" s="530" t="str">
        <f t="shared" si="261"/>
        <v/>
      </c>
      <c r="O177" s="530" t="str">
        <f t="shared" si="261"/>
        <v/>
      </c>
      <c r="P177" s="530" t="str">
        <f t="shared" si="261"/>
        <v/>
      </c>
      <c r="Q177" s="530" t="str">
        <f t="shared" si="261"/>
        <v/>
      </c>
      <c r="R177" s="530" t="str">
        <f t="shared" si="261"/>
        <v>Naushadh</v>
      </c>
      <c r="S177" s="530" t="str">
        <f t="shared" si="261"/>
        <v/>
      </c>
      <c r="T177" s="530" t="str">
        <f t="shared" si="261"/>
        <v>Ziyadha</v>
      </c>
      <c r="U177" s="531" t="str">
        <f t="shared" si="261"/>
        <v/>
      </c>
      <c r="V177" s="529" t="str">
        <f t="shared" si="261"/>
        <v>Naushadh</v>
      </c>
      <c r="W177" s="530" t="str">
        <f t="shared" si="261"/>
        <v>Salma</v>
      </c>
      <c r="X177" s="530" t="str">
        <f t="shared" si="261"/>
        <v/>
      </c>
      <c r="Y177" s="530" t="str">
        <f t="shared" si="261"/>
        <v/>
      </c>
      <c r="Z177" s="530" t="str">
        <f t="shared" si="261"/>
        <v/>
      </c>
      <c r="AA177" s="530" t="str">
        <f t="shared" si="261"/>
        <v>Anand A</v>
      </c>
      <c r="AB177" s="530" t="str">
        <f t="shared" si="261"/>
        <v/>
      </c>
      <c r="AC177" s="530" t="str">
        <f t="shared" si="261"/>
        <v>Ziyadha</v>
      </c>
      <c r="AD177" s="531" t="str">
        <f t="shared" si="261"/>
        <v/>
      </c>
      <c r="AE177" s="529" t="str">
        <f t="shared" si="261"/>
        <v/>
      </c>
      <c r="AF177" s="530" t="str">
        <f t="shared" si="261"/>
        <v/>
      </c>
      <c r="AG177" s="530" t="str">
        <f t="shared" si="261"/>
        <v>Ziyadha</v>
      </c>
      <c r="AH177" s="530" t="str">
        <f t="shared" si="261"/>
        <v>Ziyadha</v>
      </c>
      <c r="AI177" s="530" t="str">
        <f t="shared" si="261"/>
        <v/>
      </c>
      <c r="AJ177" s="530" t="str">
        <f t="shared" si="261"/>
        <v>Ali</v>
      </c>
      <c r="AK177" s="530" t="str">
        <f t="shared" si="261"/>
        <v>Ziyadha</v>
      </c>
      <c r="AL177" s="530" t="str">
        <f t="shared" si="261"/>
        <v>Ziyadha</v>
      </c>
      <c r="AM177" s="531" t="str">
        <f t="shared" si="261"/>
        <v/>
      </c>
      <c r="AN177" s="529" t="str">
        <f t="shared" si="261"/>
        <v/>
      </c>
      <c r="AO177" s="530" t="str">
        <f t="shared" si="261"/>
        <v/>
      </c>
      <c r="AP177" s="530" t="str">
        <f t="shared" si="261"/>
        <v/>
      </c>
      <c r="AQ177" s="530" t="str">
        <f t="shared" si="261"/>
        <v/>
      </c>
      <c r="AR177" s="530" t="str">
        <f t="shared" si="261"/>
        <v>Ashraf</v>
      </c>
      <c r="AS177" s="530" t="str">
        <f t="shared" si="261"/>
        <v>Naushadh</v>
      </c>
      <c r="AT177" s="530" t="str">
        <f t="shared" si="261"/>
        <v>Shuhaidha</v>
      </c>
      <c r="AU177" s="530" t="str">
        <f t="shared" si="261"/>
        <v>Ziyadha</v>
      </c>
      <c r="AV177" s="531" t="str">
        <f t="shared" si="261"/>
        <v/>
      </c>
      <c r="AW177" s="514" t="str">
        <f t="shared" si="261"/>
        <v/>
      </c>
      <c r="AX177" s="514">
        <f>DETAILS!AB32</f>
        <v>9</v>
      </c>
      <c r="AY177" s="514" t="str">
        <f>DETAILS!AC32</f>
        <v>Shuhaidha</v>
      </c>
      <c r="AZ177" s="514">
        <f t="shared" si="251"/>
        <v>1</v>
      </c>
      <c r="BA177" s="514">
        <f t="shared" si="252"/>
        <v>1</v>
      </c>
      <c r="BB177" s="514">
        <f t="shared" si="253"/>
        <v>1</v>
      </c>
      <c r="BC177" s="514">
        <f t="shared" si="254"/>
        <v>1</v>
      </c>
      <c r="BD177" s="514">
        <f t="shared" si="255"/>
        <v>1</v>
      </c>
    </row>
    <row r="178" spans="2:56" x14ac:dyDescent="0.25">
      <c r="B178" s="514">
        <f t="shared" ref="B178:C178" si="264">B164</f>
        <v>19</v>
      </c>
      <c r="C178" s="514" t="str">
        <f t="shared" si="264"/>
        <v>Ahmed</v>
      </c>
      <c r="D178" s="529" t="str">
        <f t="shared" si="250"/>
        <v>Sheema</v>
      </c>
      <c r="E178" s="530" t="str">
        <f t="shared" si="261"/>
        <v/>
      </c>
      <c r="F178" s="530" t="str">
        <f t="shared" si="261"/>
        <v/>
      </c>
      <c r="G178" s="530" t="str">
        <f t="shared" si="261"/>
        <v>Shuhaidha</v>
      </c>
      <c r="H178" s="530" t="str">
        <f t="shared" si="261"/>
        <v/>
      </c>
      <c r="I178" s="530" t="str">
        <f t="shared" si="261"/>
        <v xml:space="preserve">Sharafiyya </v>
      </c>
      <c r="J178" s="530" t="str">
        <f t="shared" si="261"/>
        <v/>
      </c>
      <c r="K178" s="530" t="str">
        <f t="shared" si="261"/>
        <v>Nizna</v>
      </c>
      <c r="L178" s="531" t="str">
        <f t="shared" si="261"/>
        <v/>
      </c>
      <c r="M178" s="529" t="str">
        <f t="shared" si="261"/>
        <v/>
      </c>
      <c r="N178" s="530" t="str">
        <f t="shared" si="261"/>
        <v>Salma</v>
      </c>
      <c r="O178" s="530" t="str">
        <f t="shared" si="261"/>
        <v/>
      </c>
      <c r="P178" s="530" t="str">
        <f t="shared" si="261"/>
        <v>Anand A</v>
      </c>
      <c r="Q178" s="530" t="str">
        <f t="shared" si="261"/>
        <v/>
      </c>
      <c r="R178" s="530" t="str">
        <f t="shared" si="261"/>
        <v>Ziyadha</v>
      </c>
      <c r="S178" s="530" t="str">
        <f t="shared" si="261"/>
        <v>Ziyadha</v>
      </c>
      <c r="T178" s="530" t="str">
        <f t="shared" si="261"/>
        <v/>
      </c>
      <c r="U178" s="531" t="str">
        <f t="shared" si="261"/>
        <v/>
      </c>
      <c r="V178" s="529" t="str">
        <f t="shared" si="261"/>
        <v>Ziyadha</v>
      </c>
      <c r="W178" s="530" t="str">
        <f t="shared" si="261"/>
        <v>Naushadh</v>
      </c>
      <c r="X178" s="530" t="str">
        <f t="shared" si="261"/>
        <v>Sheema</v>
      </c>
      <c r="Y178" s="530" t="str">
        <f t="shared" si="261"/>
        <v>Ziyadha</v>
      </c>
      <c r="Z178" s="530" t="str">
        <f t="shared" si="261"/>
        <v/>
      </c>
      <c r="AA178" s="530" t="str">
        <f t="shared" si="261"/>
        <v>Shuhaidha</v>
      </c>
      <c r="AB178" s="530" t="str">
        <f t="shared" si="261"/>
        <v/>
      </c>
      <c r="AC178" s="530" t="str">
        <f t="shared" si="261"/>
        <v/>
      </c>
      <c r="AD178" s="531" t="str">
        <f t="shared" si="261"/>
        <v/>
      </c>
      <c r="AE178" s="529" t="str">
        <f t="shared" si="261"/>
        <v>Sheema</v>
      </c>
      <c r="AF178" s="530" t="str">
        <f t="shared" si="261"/>
        <v>Sheema</v>
      </c>
      <c r="AG178" s="530" t="str">
        <f t="shared" si="261"/>
        <v>Ziyadha</v>
      </c>
      <c r="AH178" s="530" t="str">
        <f t="shared" si="261"/>
        <v/>
      </c>
      <c r="AI178" s="530" t="str">
        <f t="shared" si="261"/>
        <v/>
      </c>
      <c r="AJ178" s="530" t="str">
        <f t="shared" si="261"/>
        <v>Ageel</v>
      </c>
      <c r="AK178" s="530" t="str">
        <f t="shared" si="261"/>
        <v>Ziyadha</v>
      </c>
      <c r="AL178" s="530" t="str">
        <f t="shared" si="261"/>
        <v>Shuhaidha</v>
      </c>
      <c r="AM178" s="531" t="str">
        <f t="shared" si="261"/>
        <v/>
      </c>
      <c r="AN178" s="529" t="str">
        <f t="shared" si="261"/>
        <v/>
      </c>
      <c r="AO178" s="530" t="str">
        <f t="shared" si="261"/>
        <v/>
      </c>
      <c r="AP178" s="530" t="str">
        <f t="shared" si="261"/>
        <v>Salma</v>
      </c>
      <c r="AQ178" s="530" t="str">
        <f t="shared" si="261"/>
        <v/>
      </c>
      <c r="AR178" s="530" t="str">
        <f t="shared" si="261"/>
        <v/>
      </c>
      <c r="AS178" s="530" t="str">
        <f t="shared" si="261"/>
        <v/>
      </c>
      <c r="AT178" s="530" t="str">
        <f t="shared" si="261"/>
        <v>Muna</v>
      </c>
      <c r="AU178" s="530" t="str">
        <f t="shared" si="261"/>
        <v/>
      </c>
      <c r="AV178" s="531" t="str">
        <f t="shared" si="261"/>
        <v/>
      </c>
      <c r="AW178" s="514" t="str">
        <f t="shared" si="261"/>
        <v/>
      </c>
      <c r="AX178" s="514">
        <f>DETAILS!AB33</f>
        <v>10</v>
      </c>
      <c r="AY178" s="514" t="str">
        <f>DETAILS!AC33</f>
        <v>Ageel</v>
      </c>
      <c r="AZ178" s="514">
        <f t="shared" si="251"/>
        <v>0</v>
      </c>
      <c r="BA178" s="514">
        <f t="shared" si="252"/>
        <v>0</v>
      </c>
      <c r="BB178" s="514">
        <f t="shared" si="253"/>
        <v>0</v>
      </c>
      <c r="BC178" s="514">
        <f t="shared" si="254"/>
        <v>2</v>
      </c>
      <c r="BD178" s="514">
        <f t="shared" si="255"/>
        <v>0</v>
      </c>
    </row>
    <row r="179" spans="2:56" x14ac:dyDescent="0.25">
      <c r="B179" s="514">
        <f t="shared" ref="B179:C179" si="265">B165</f>
        <v>7</v>
      </c>
      <c r="C179" s="514" t="str">
        <f t="shared" si="265"/>
        <v>Maurifa</v>
      </c>
      <c r="D179" s="529" t="str">
        <f t="shared" si="250"/>
        <v/>
      </c>
      <c r="E179" s="530" t="str">
        <f t="shared" si="261"/>
        <v/>
      </c>
      <c r="F179" s="530" t="str">
        <f t="shared" si="261"/>
        <v/>
      </c>
      <c r="G179" s="530" t="str">
        <f t="shared" si="261"/>
        <v>Muna</v>
      </c>
      <c r="H179" s="530" t="str">
        <f t="shared" si="261"/>
        <v/>
      </c>
      <c r="I179" s="530" t="str">
        <f t="shared" si="261"/>
        <v>Muna</v>
      </c>
      <c r="J179" s="530" t="str">
        <f t="shared" si="261"/>
        <v>Ziyadha</v>
      </c>
      <c r="K179" s="530" t="str">
        <f t="shared" si="261"/>
        <v>Ali</v>
      </c>
      <c r="L179" s="531" t="str">
        <f t="shared" si="261"/>
        <v/>
      </c>
      <c r="M179" s="529" t="str">
        <f t="shared" si="261"/>
        <v/>
      </c>
      <c r="N179" s="530" t="str">
        <f t="shared" si="261"/>
        <v/>
      </c>
      <c r="O179" s="530" t="str">
        <f t="shared" si="261"/>
        <v>Salma</v>
      </c>
      <c r="P179" s="530" t="str">
        <f t="shared" si="261"/>
        <v>Shuhaidha</v>
      </c>
      <c r="Q179" s="530" t="str">
        <f t="shared" si="261"/>
        <v/>
      </c>
      <c r="R179" s="530" t="str">
        <f t="shared" si="261"/>
        <v/>
      </c>
      <c r="S179" s="530" t="str">
        <f t="shared" si="261"/>
        <v/>
      </c>
      <c r="T179" s="530" t="str">
        <f t="shared" si="261"/>
        <v/>
      </c>
      <c r="U179" s="531" t="str">
        <f t="shared" si="261"/>
        <v/>
      </c>
      <c r="V179" s="529" t="str">
        <f t="shared" si="261"/>
        <v/>
      </c>
      <c r="W179" s="530" t="str">
        <f t="shared" si="261"/>
        <v/>
      </c>
      <c r="X179" s="530" t="str">
        <f t="shared" si="261"/>
        <v/>
      </c>
      <c r="Y179" s="530" t="str">
        <f t="shared" si="261"/>
        <v>Ziyadha</v>
      </c>
      <c r="Z179" s="530" t="str">
        <f t="shared" si="261"/>
        <v>Salma</v>
      </c>
      <c r="AA179" s="530" t="str">
        <f t="shared" si="261"/>
        <v>Ali</v>
      </c>
      <c r="AB179" s="530" t="str">
        <f t="shared" si="261"/>
        <v>Salma</v>
      </c>
      <c r="AC179" s="530" t="str">
        <f t="shared" si="261"/>
        <v/>
      </c>
      <c r="AD179" s="531" t="str">
        <f t="shared" si="261"/>
        <v/>
      </c>
      <c r="AE179" s="529" t="str">
        <f t="shared" si="261"/>
        <v/>
      </c>
      <c r="AF179" s="530" t="str">
        <f t="shared" si="261"/>
        <v>Ziyadha</v>
      </c>
      <c r="AG179" s="530" t="str">
        <f t="shared" si="261"/>
        <v/>
      </c>
      <c r="AH179" s="530" t="str">
        <f t="shared" si="261"/>
        <v/>
      </c>
      <c r="AI179" s="530" t="str">
        <f t="shared" si="261"/>
        <v/>
      </c>
      <c r="AJ179" s="530" t="str">
        <f t="shared" si="261"/>
        <v>Ageel</v>
      </c>
      <c r="AK179" s="530" t="str">
        <f t="shared" si="261"/>
        <v/>
      </c>
      <c r="AL179" s="530" t="str">
        <f t="shared" si="261"/>
        <v/>
      </c>
      <c r="AM179" s="531" t="str">
        <f t="shared" si="261"/>
        <v/>
      </c>
      <c r="AN179" s="529" t="str">
        <f t="shared" si="261"/>
        <v/>
      </c>
      <c r="AO179" s="530" t="str">
        <f t="shared" si="261"/>
        <v>Salma</v>
      </c>
      <c r="AP179" s="530" t="str">
        <f t="shared" si="261"/>
        <v/>
      </c>
      <c r="AQ179" s="530" t="str">
        <f t="shared" si="261"/>
        <v>Ziyadha</v>
      </c>
      <c r="AR179" s="530" t="str">
        <f t="shared" si="261"/>
        <v/>
      </c>
      <c r="AS179" s="530" t="str">
        <f t="shared" si="261"/>
        <v>Ziyadha</v>
      </c>
      <c r="AT179" s="530" t="str">
        <f t="shared" si="261"/>
        <v>Nizna</v>
      </c>
      <c r="AU179" s="530" t="str">
        <f t="shared" si="261"/>
        <v>Ziyadha</v>
      </c>
      <c r="AV179" s="531" t="str">
        <f t="shared" si="261"/>
        <v/>
      </c>
      <c r="AW179" s="514" t="str">
        <f t="shared" si="261"/>
        <v/>
      </c>
      <c r="AX179" s="514">
        <f>DETAILS!AB34</f>
        <v>11</v>
      </c>
      <c r="AY179" s="514" t="str">
        <f>DETAILS!AC34</f>
        <v>Lucian</v>
      </c>
      <c r="AZ179" s="514">
        <f t="shared" si="251"/>
        <v>0</v>
      </c>
      <c r="BA179" s="514">
        <f t="shared" si="252"/>
        <v>0</v>
      </c>
      <c r="BB179" s="514">
        <f t="shared" si="253"/>
        <v>0</v>
      </c>
      <c r="BC179" s="514">
        <f t="shared" si="254"/>
        <v>0</v>
      </c>
      <c r="BD179" s="514">
        <f t="shared" si="255"/>
        <v>0</v>
      </c>
    </row>
    <row r="180" spans="2:56" x14ac:dyDescent="0.25">
      <c r="B180" s="514">
        <f t="shared" ref="B180:C180" si="266">B166</f>
        <v>20</v>
      </c>
      <c r="C180" s="514" t="str">
        <f t="shared" si="266"/>
        <v>Naushadh</v>
      </c>
      <c r="D180" s="529" t="str">
        <f t="shared" si="250"/>
        <v/>
      </c>
      <c r="E180" s="530" t="str">
        <f t="shared" si="261"/>
        <v>Salma</v>
      </c>
      <c r="F180" s="530" t="str">
        <f t="shared" si="261"/>
        <v/>
      </c>
      <c r="G180" s="530" t="str">
        <f t="shared" si="261"/>
        <v/>
      </c>
      <c r="H180" s="530" t="str">
        <f t="shared" si="261"/>
        <v/>
      </c>
      <c r="I180" s="530" t="str">
        <f t="shared" si="261"/>
        <v/>
      </c>
      <c r="J180" s="530" t="str">
        <f t="shared" si="261"/>
        <v/>
      </c>
      <c r="K180" s="530" t="str">
        <f t="shared" si="261"/>
        <v/>
      </c>
      <c r="L180" s="531" t="str">
        <f t="shared" si="261"/>
        <v/>
      </c>
      <c r="M180" s="529" t="str">
        <f t="shared" si="261"/>
        <v/>
      </c>
      <c r="N180" s="530" t="str">
        <f t="shared" si="261"/>
        <v/>
      </c>
      <c r="O180" s="530" t="str">
        <f t="shared" si="261"/>
        <v/>
      </c>
      <c r="P180" s="530" t="str">
        <f t="shared" si="261"/>
        <v/>
      </c>
      <c r="Q180" s="530" t="str">
        <f t="shared" si="261"/>
        <v/>
      </c>
      <c r="R180" s="530" t="str">
        <f t="shared" si="261"/>
        <v/>
      </c>
      <c r="S180" s="530" t="str">
        <f t="shared" si="261"/>
        <v>Anand A</v>
      </c>
      <c r="T180" s="530" t="str">
        <f t="shared" si="261"/>
        <v>Ziyadha</v>
      </c>
      <c r="U180" s="531" t="str">
        <f t="shared" si="261"/>
        <v/>
      </c>
      <c r="V180" s="529" t="str">
        <f t="shared" si="261"/>
        <v/>
      </c>
      <c r="W180" s="530" t="str">
        <f t="shared" si="261"/>
        <v/>
      </c>
      <c r="X180" s="530" t="str">
        <f t="shared" si="261"/>
        <v/>
      </c>
      <c r="Y180" s="530" t="str">
        <f t="shared" si="261"/>
        <v/>
      </c>
      <c r="Z180" s="530" t="str">
        <f t="shared" si="261"/>
        <v/>
      </c>
      <c r="AA180" s="530" t="str">
        <f t="shared" si="261"/>
        <v/>
      </c>
      <c r="AB180" s="530" t="str">
        <f t="shared" si="261"/>
        <v/>
      </c>
      <c r="AC180" s="530" t="str">
        <f t="shared" si="261"/>
        <v>Ziyadha</v>
      </c>
      <c r="AD180" s="531" t="str">
        <f t="shared" si="261"/>
        <v/>
      </c>
      <c r="AE180" s="529" t="str">
        <f t="shared" si="261"/>
        <v/>
      </c>
      <c r="AF180" s="530" t="str">
        <f t="shared" si="261"/>
        <v/>
      </c>
      <c r="AG180" s="530" t="str">
        <f t="shared" si="261"/>
        <v/>
      </c>
      <c r="AH180" s="530" t="str">
        <f t="shared" si="261"/>
        <v>Anand A</v>
      </c>
      <c r="AI180" s="530" t="str">
        <f t="shared" ref="E180:AW181" si="267">IF(AI76="","",AI166)</f>
        <v/>
      </c>
      <c r="AJ180" s="530" t="e">
        <f t="shared" si="267"/>
        <v>#NUM!</v>
      </c>
      <c r="AK180" s="530" t="str">
        <f t="shared" si="267"/>
        <v/>
      </c>
      <c r="AL180" s="530" t="str">
        <f t="shared" si="267"/>
        <v/>
      </c>
      <c r="AM180" s="531" t="str">
        <f t="shared" si="267"/>
        <v/>
      </c>
      <c r="AN180" s="529" t="str">
        <f t="shared" si="267"/>
        <v/>
      </c>
      <c r="AO180" s="530" t="str">
        <f t="shared" si="267"/>
        <v/>
      </c>
      <c r="AP180" s="530" t="str">
        <f t="shared" si="267"/>
        <v/>
      </c>
      <c r="AQ180" s="530" t="str">
        <f t="shared" si="267"/>
        <v>Anand A</v>
      </c>
      <c r="AR180" s="530" t="str">
        <f t="shared" si="267"/>
        <v/>
      </c>
      <c r="AS180" s="530" t="str">
        <f t="shared" si="267"/>
        <v/>
      </c>
      <c r="AT180" s="530" t="str">
        <f t="shared" si="267"/>
        <v/>
      </c>
      <c r="AU180" s="530" t="str">
        <f t="shared" si="267"/>
        <v/>
      </c>
      <c r="AV180" s="531" t="str">
        <f t="shared" si="267"/>
        <v/>
      </c>
      <c r="AW180" s="514" t="str">
        <f t="shared" si="267"/>
        <v/>
      </c>
      <c r="AX180" s="514">
        <f>DETAILS!AB35</f>
        <v>12</v>
      </c>
      <c r="AY180" s="514" t="str">
        <f>DETAILS!AC35</f>
        <v>Ashraf</v>
      </c>
      <c r="AZ180" s="514">
        <f t="shared" si="251"/>
        <v>2</v>
      </c>
      <c r="BA180" s="514">
        <f t="shared" si="252"/>
        <v>4</v>
      </c>
      <c r="BB180" s="514">
        <f t="shared" si="253"/>
        <v>5</v>
      </c>
      <c r="BC180" s="514">
        <f t="shared" si="254"/>
        <v>3</v>
      </c>
      <c r="BD180" s="514">
        <f t="shared" si="255"/>
        <v>2</v>
      </c>
    </row>
    <row r="181" spans="2:56" ht="15.75" thickBot="1" x14ac:dyDescent="0.3">
      <c r="B181" s="514">
        <f t="shared" ref="B181:C181" si="268">B167</f>
        <v>0</v>
      </c>
      <c r="C181" s="514" t="e">
        <f t="shared" si="268"/>
        <v>#N/A</v>
      </c>
      <c r="D181" s="532" t="e">
        <f t="shared" si="250"/>
        <v>#N/A</v>
      </c>
      <c r="E181" s="533" t="e">
        <f t="shared" si="267"/>
        <v>#N/A</v>
      </c>
      <c r="F181" s="533" t="e">
        <f t="shared" si="267"/>
        <v>#N/A</v>
      </c>
      <c r="G181" s="533" t="e">
        <f t="shared" si="267"/>
        <v>#N/A</v>
      </c>
      <c r="H181" s="533" t="e">
        <f t="shared" si="267"/>
        <v>#N/A</v>
      </c>
      <c r="I181" s="533" t="e">
        <f t="shared" si="267"/>
        <v>#N/A</v>
      </c>
      <c r="J181" s="533" t="e">
        <f t="shared" si="267"/>
        <v>#N/A</v>
      </c>
      <c r="K181" s="533" t="e">
        <f t="shared" si="267"/>
        <v>#N/A</v>
      </c>
      <c r="L181" s="534" t="e">
        <f t="shared" si="267"/>
        <v>#N/A</v>
      </c>
      <c r="M181" s="532" t="e">
        <f t="shared" si="267"/>
        <v>#N/A</v>
      </c>
      <c r="N181" s="533" t="e">
        <f t="shared" si="267"/>
        <v>#N/A</v>
      </c>
      <c r="O181" s="533" t="e">
        <f t="shared" si="267"/>
        <v>#N/A</v>
      </c>
      <c r="P181" s="533" t="e">
        <f t="shared" si="267"/>
        <v>#N/A</v>
      </c>
      <c r="Q181" s="533" t="e">
        <f t="shared" si="267"/>
        <v>#N/A</v>
      </c>
      <c r="R181" s="533" t="e">
        <f t="shared" si="267"/>
        <v>#N/A</v>
      </c>
      <c r="S181" s="533" t="e">
        <f t="shared" si="267"/>
        <v>#N/A</v>
      </c>
      <c r="T181" s="533" t="e">
        <f t="shared" si="267"/>
        <v>#N/A</v>
      </c>
      <c r="U181" s="534" t="e">
        <f t="shared" si="267"/>
        <v>#N/A</v>
      </c>
      <c r="V181" s="532" t="e">
        <f t="shared" si="267"/>
        <v>#N/A</v>
      </c>
      <c r="W181" s="533" t="e">
        <f t="shared" si="267"/>
        <v>#N/A</v>
      </c>
      <c r="X181" s="533" t="e">
        <f t="shared" si="267"/>
        <v>#N/A</v>
      </c>
      <c r="Y181" s="533" t="e">
        <f t="shared" si="267"/>
        <v>#N/A</v>
      </c>
      <c r="Z181" s="533" t="e">
        <f t="shared" si="267"/>
        <v>#N/A</v>
      </c>
      <c r="AA181" s="533" t="e">
        <f t="shared" si="267"/>
        <v>#N/A</v>
      </c>
      <c r="AB181" s="533" t="e">
        <f t="shared" si="267"/>
        <v>#N/A</v>
      </c>
      <c r="AC181" s="533" t="e">
        <f t="shared" si="267"/>
        <v>#N/A</v>
      </c>
      <c r="AD181" s="534" t="e">
        <f t="shared" si="267"/>
        <v>#N/A</v>
      </c>
      <c r="AE181" s="532" t="e">
        <f t="shared" si="267"/>
        <v>#N/A</v>
      </c>
      <c r="AF181" s="533" t="e">
        <f t="shared" si="267"/>
        <v>#N/A</v>
      </c>
      <c r="AG181" s="533" t="e">
        <f t="shared" si="267"/>
        <v>#N/A</v>
      </c>
      <c r="AH181" s="533" t="e">
        <f t="shared" si="267"/>
        <v>#N/A</v>
      </c>
      <c r="AI181" s="533" t="e">
        <f t="shared" si="267"/>
        <v>#N/A</v>
      </c>
      <c r="AJ181" s="533" t="e">
        <f t="shared" si="267"/>
        <v>#N/A</v>
      </c>
      <c r="AK181" s="533" t="e">
        <f t="shared" si="267"/>
        <v>#N/A</v>
      </c>
      <c r="AL181" s="533" t="e">
        <f t="shared" si="267"/>
        <v>#N/A</v>
      </c>
      <c r="AM181" s="534" t="e">
        <f t="shared" si="267"/>
        <v>#N/A</v>
      </c>
      <c r="AN181" s="532" t="e">
        <f t="shared" si="267"/>
        <v>#N/A</v>
      </c>
      <c r="AO181" s="533" t="e">
        <f t="shared" si="267"/>
        <v>#N/A</v>
      </c>
      <c r="AP181" s="533" t="e">
        <f t="shared" si="267"/>
        <v>#N/A</v>
      </c>
      <c r="AQ181" s="533" t="e">
        <f t="shared" si="267"/>
        <v>#N/A</v>
      </c>
      <c r="AR181" s="533" t="e">
        <f t="shared" si="267"/>
        <v>#N/A</v>
      </c>
      <c r="AS181" s="533" t="e">
        <f t="shared" si="267"/>
        <v>#N/A</v>
      </c>
      <c r="AT181" s="533" t="e">
        <f t="shared" si="267"/>
        <v>#N/A</v>
      </c>
      <c r="AU181" s="533" t="e">
        <f t="shared" si="267"/>
        <v>#N/A</v>
      </c>
      <c r="AV181" s="534" t="e">
        <f t="shared" si="267"/>
        <v>#N/A</v>
      </c>
      <c r="AW181" s="514" t="str">
        <f t="shared" si="267"/>
        <v/>
      </c>
      <c r="AX181" s="514">
        <f>DETAILS!AB36</f>
        <v>13</v>
      </c>
      <c r="AY181" s="514" t="str">
        <f>DETAILS!AC36</f>
        <v>Cilji</v>
      </c>
      <c r="AZ181" s="514">
        <f t="shared" si="251"/>
        <v>1</v>
      </c>
      <c r="BA181" s="514">
        <f t="shared" si="252"/>
        <v>0</v>
      </c>
      <c r="BB181" s="514">
        <f t="shared" si="253"/>
        <v>0</v>
      </c>
      <c r="BC181" s="514">
        <f t="shared" si="254"/>
        <v>0</v>
      </c>
      <c r="BD181" s="514">
        <f t="shared" si="255"/>
        <v>0</v>
      </c>
    </row>
    <row r="182" spans="2:56" ht="15.75" thickBot="1" x14ac:dyDescent="0.3">
      <c r="AX182" s="514">
        <f>DETAILS!AB37</f>
        <v>14</v>
      </c>
      <c r="AY182" s="514" t="str">
        <f>DETAILS!AC37</f>
        <v>Ali</v>
      </c>
      <c r="AZ182" s="514">
        <f t="shared" si="251"/>
        <v>1</v>
      </c>
      <c r="BA182" s="514">
        <f t="shared" si="252"/>
        <v>0</v>
      </c>
      <c r="BB182" s="514">
        <f t="shared" si="253"/>
        <v>1</v>
      </c>
      <c r="BC182" s="514">
        <f t="shared" si="254"/>
        <v>1</v>
      </c>
      <c r="BD182" s="514">
        <f t="shared" si="255"/>
        <v>0</v>
      </c>
    </row>
    <row r="183" spans="2:56" x14ac:dyDescent="0.25">
      <c r="B183" s="518">
        <f>B169</f>
        <v>2</v>
      </c>
      <c r="C183" s="519" t="str">
        <f>C169</f>
        <v>Sheema</v>
      </c>
      <c r="D183" s="519" t="str">
        <f>CONCATENATE(D169,",",D51,",",D37)</f>
        <v>,,</v>
      </c>
      <c r="E183" s="519" t="str">
        <f t="shared" ref="E183:AV189" si="269">CONCATENATE(E169,",",E51,",",E37)</f>
        <v>,,</v>
      </c>
      <c r="F183" s="519" t="str">
        <f t="shared" si="269"/>
        <v>,,</v>
      </c>
      <c r="G183" s="519" t="str">
        <f t="shared" si="269"/>
        <v>,,</v>
      </c>
      <c r="H183" s="519" t="str">
        <f t="shared" si="269"/>
        <v>,,</v>
      </c>
      <c r="I183" s="519" t="str">
        <f t="shared" si="269"/>
        <v>Ashraf,BR,P2</v>
      </c>
      <c r="J183" s="519" t="str">
        <f t="shared" si="269"/>
        <v>Sindhu,EN,P2</v>
      </c>
      <c r="K183" s="519" t="str">
        <f t="shared" si="269"/>
        <v>Sindhu,SS,1A</v>
      </c>
      <c r="L183" s="519" t="str">
        <f t="shared" si="269"/>
        <v>,,</v>
      </c>
      <c r="M183" s="519" t="str">
        <f t="shared" si="269"/>
        <v>Sanjay,CA,1A</v>
      </c>
      <c r="N183" s="519" t="str">
        <f t="shared" si="269"/>
        <v>,,</v>
      </c>
      <c r="O183" s="519" t="str">
        <f t="shared" si="269"/>
        <v>,,</v>
      </c>
      <c r="P183" s="519" t="str">
        <f t="shared" si="269"/>
        <v>,,</v>
      </c>
      <c r="Q183" s="519" t="str">
        <f t="shared" si="269"/>
        <v>,,</v>
      </c>
      <c r="R183" s="519" t="str">
        <f t="shared" si="269"/>
        <v>Sindhu,BR,P2</v>
      </c>
      <c r="S183" s="519" t="str">
        <f t="shared" si="269"/>
        <v>,,</v>
      </c>
      <c r="T183" s="519" t="str">
        <f t="shared" si="269"/>
        <v>Sindhu,HL,4A</v>
      </c>
      <c r="U183" s="519" t="str">
        <f t="shared" si="269"/>
        <v>,,</v>
      </c>
      <c r="V183" s="519" t="str">
        <f t="shared" si="269"/>
        <v>Sindhu,Hl,3A</v>
      </c>
      <c r="W183" s="519" t="str">
        <f t="shared" si="269"/>
        <v>Sindhu,SS,1A</v>
      </c>
      <c r="X183" s="519" t="str">
        <f t="shared" si="269"/>
        <v>,,</v>
      </c>
      <c r="Y183" s="519" t="str">
        <f t="shared" si="269"/>
        <v>,,</v>
      </c>
      <c r="Z183" s="519" t="str">
        <f t="shared" si="269"/>
        <v>,,</v>
      </c>
      <c r="AA183" s="519" t="str">
        <f t="shared" si="269"/>
        <v>Sindhu,BR,P2</v>
      </c>
      <c r="AB183" s="519" t="str">
        <f t="shared" si="269"/>
        <v>,,</v>
      </c>
      <c r="AC183" s="519" t="str">
        <f t="shared" si="269"/>
        <v>Ashraf,HL,1A</v>
      </c>
      <c r="AD183" s="519" t="str">
        <f t="shared" si="269"/>
        <v>,,</v>
      </c>
      <c r="AE183" s="519" t="str">
        <f t="shared" si="269"/>
        <v>,,</v>
      </c>
      <c r="AF183" s="519" t="str">
        <f t="shared" si="269"/>
        <v>,,</v>
      </c>
      <c r="AG183" s="519" t="str">
        <f t="shared" si="269"/>
        <v>Sanjay,SS,1A</v>
      </c>
      <c r="AH183" s="519" t="str">
        <f t="shared" si="269"/>
        <v>Sanjay,IC,3A</v>
      </c>
      <c r="AI183" s="519" t="str">
        <f t="shared" si="269"/>
        <v>,,</v>
      </c>
      <c r="AJ183" s="519" t="str">
        <f t="shared" si="269"/>
        <v>Ashraf,BR,P2</v>
      </c>
      <c r="AK183" s="519" t="str">
        <f t="shared" si="269"/>
        <v>Ashraf,CA,1A</v>
      </c>
      <c r="AL183" s="519" t="str">
        <f t="shared" si="269"/>
        <v>Sindhu,EN,P2</v>
      </c>
      <c r="AM183" s="519" t="str">
        <f t="shared" si="269"/>
        <v>,,</v>
      </c>
      <c r="AN183" s="519" t="str">
        <f t="shared" si="269"/>
        <v>,,</v>
      </c>
      <c r="AO183" s="519" t="str">
        <f t="shared" si="269"/>
        <v>,,</v>
      </c>
      <c r="AP183" s="519" t="str">
        <f t="shared" si="269"/>
        <v>,,</v>
      </c>
      <c r="AQ183" s="519" t="str">
        <f t="shared" si="269"/>
        <v>,,</v>
      </c>
      <c r="AR183" s="519" t="str">
        <f t="shared" si="269"/>
        <v>Sindhu,EN,P2</v>
      </c>
      <c r="AS183" s="519" t="str">
        <f t="shared" si="269"/>
        <v>Sindhu,BR,P2</v>
      </c>
      <c r="AT183" s="519" t="str">
        <f t="shared" si="269"/>
        <v>Sindhu,HL,4A</v>
      </c>
      <c r="AU183" s="519" t="str">
        <f t="shared" si="269"/>
        <v>Salma,HL,1A</v>
      </c>
      <c r="AV183" s="520" t="str">
        <f t="shared" si="269"/>
        <v>,,</v>
      </c>
      <c r="AX183" s="514">
        <f>DETAILS!AB38</f>
        <v>15</v>
      </c>
      <c r="AY183" s="514" t="str">
        <f>DETAILS!AC38</f>
        <v>Sajith PG</v>
      </c>
      <c r="AZ183" s="514">
        <f t="shared" si="251"/>
        <v>0</v>
      </c>
      <c r="BA183" s="514">
        <f t="shared" si="252"/>
        <v>0</v>
      </c>
      <c r="BB183" s="514">
        <f t="shared" si="253"/>
        <v>0</v>
      </c>
      <c r="BC183" s="514">
        <f t="shared" si="254"/>
        <v>0</v>
      </c>
      <c r="BD183" s="514">
        <f t="shared" si="255"/>
        <v>0</v>
      </c>
    </row>
    <row r="184" spans="2:56" x14ac:dyDescent="0.25">
      <c r="B184" s="521">
        <f t="shared" ref="B184:C184" si="270">B170</f>
        <v>19</v>
      </c>
      <c r="C184" s="515" t="str">
        <f t="shared" si="270"/>
        <v>Ahmed</v>
      </c>
      <c r="D184" s="515" t="str">
        <f t="shared" ref="D184:S195" si="271">CONCATENATE(D170,",",D52,",",D38)</f>
        <v>Salma,IS,2A</v>
      </c>
      <c r="E184" s="515" t="str">
        <f t="shared" si="271"/>
        <v>,,</v>
      </c>
      <c r="F184" s="515" t="str">
        <f t="shared" si="271"/>
        <v>,,</v>
      </c>
      <c r="G184" s="515" t="str">
        <f t="shared" si="271"/>
        <v>Naushadh,QR,4A</v>
      </c>
      <c r="H184" s="515" t="str">
        <f t="shared" si="271"/>
        <v>,,</v>
      </c>
      <c r="I184" s="515" t="str">
        <f t="shared" si="271"/>
        <v>Salma,QR,1A</v>
      </c>
      <c r="J184" s="515" t="str">
        <f t="shared" si="271"/>
        <v>,,</v>
      </c>
      <c r="K184" s="515" t="str">
        <f t="shared" si="271"/>
        <v>Salma,QR,6A</v>
      </c>
      <c r="L184" s="515" t="str">
        <f t="shared" si="271"/>
        <v>,,</v>
      </c>
      <c r="M184" s="515" t="str">
        <f t="shared" si="271"/>
        <v>,,</v>
      </c>
      <c r="N184" s="515" t="str">
        <f t="shared" si="271"/>
        <v>Sanjay,QR,7A</v>
      </c>
      <c r="O184" s="515" t="str">
        <f t="shared" si="271"/>
        <v>,,</v>
      </c>
      <c r="P184" s="515" t="str">
        <f t="shared" si="271"/>
        <v>Naushadh,QR,1A</v>
      </c>
      <c r="Q184" s="515" t="str">
        <f t="shared" si="271"/>
        <v>,,</v>
      </c>
      <c r="R184" s="515" t="str">
        <f t="shared" si="271"/>
        <v>Sanjay,QR,3A</v>
      </c>
      <c r="S184" s="515" t="str">
        <f t="shared" si="271"/>
        <v>Sanjay,QR,6A</v>
      </c>
      <c r="T184" s="515" t="str">
        <f t="shared" si="269"/>
        <v>,,</v>
      </c>
      <c r="U184" s="515" t="str">
        <f t="shared" si="269"/>
        <v>,,</v>
      </c>
      <c r="V184" s="515" t="str">
        <f t="shared" si="269"/>
        <v>Sanjay,IS,5A</v>
      </c>
      <c r="W184" s="515" t="str">
        <f t="shared" si="269"/>
        <v>Sanjay,QR,7A</v>
      </c>
      <c r="X184" s="515" t="str">
        <f t="shared" si="269"/>
        <v>Salma,QR,4A</v>
      </c>
      <c r="Y184" s="515" t="str">
        <f t="shared" si="269"/>
        <v>Ashraf,QR,1A</v>
      </c>
      <c r="Z184" s="515" t="str">
        <f t="shared" si="269"/>
        <v>,,</v>
      </c>
      <c r="AA184" s="515" t="str">
        <f t="shared" si="269"/>
        <v>Salma,QR,3A</v>
      </c>
      <c r="AB184" s="515" t="str">
        <f t="shared" si="269"/>
        <v>,,</v>
      </c>
      <c r="AC184" s="515" t="str">
        <f t="shared" si="269"/>
        <v>,,</v>
      </c>
      <c r="AD184" s="515" t="str">
        <f t="shared" si="269"/>
        <v>,,</v>
      </c>
      <c r="AE184" s="515" t="str">
        <f t="shared" si="269"/>
        <v>Salma,IS,2A</v>
      </c>
      <c r="AF184" s="515" t="str">
        <f t="shared" si="269"/>
        <v>Sanjay,IS,5A</v>
      </c>
      <c r="AG184" s="515" t="str">
        <f t="shared" si="269"/>
        <v>Salma,QR,4A</v>
      </c>
      <c r="AH184" s="515" t="str">
        <f t="shared" si="269"/>
        <v>,,</v>
      </c>
      <c r="AI184" s="515" t="str">
        <f t="shared" si="269"/>
        <v>,,</v>
      </c>
      <c r="AJ184" s="515" t="str">
        <f t="shared" si="269"/>
        <v>Salma,QR,7A</v>
      </c>
      <c r="AK184" s="515" t="str">
        <f t="shared" si="269"/>
        <v>Salma,QR,3A</v>
      </c>
      <c r="AL184" s="515" t="str">
        <f t="shared" si="269"/>
        <v>Sanjay,QR,6A</v>
      </c>
      <c r="AM184" s="515" t="str">
        <f t="shared" si="269"/>
        <v>,,</v>
      </c>
      <c r="AN184" s="515" t="str">
        <f t="shared" si="269"/>
        <v>,,</v>
      </c>
      <c r="AO184" s="515" t="str">
        <f t="shared" si="269"/>
        <v>,,</v>
      </c>
      <c r="AP184" s="515" t="str">
        <f t="shared" si="269"/>
        <v>Sanjay,IS,5A</v>
      </c>
      <c r="AQ184" s="515" t="str">
        <f t="shared" si="269"/>
        <v>,,</v>
      </c>
      <c r="AR184" s="515" t="str">
        <f t="shared" si="269"/>
        <v>,,</v>
      </c>
      <c r="AS184" s="515" t="str">
        <f t="shared" si="269"/>
        <v>,,</v>
      </c>
      <c r="AT184" s="515" t="str">
        <f t="shared" si="269"/>
        <v>Salma,IS,2A</v>
      </c>
      <c r="AU184" s="515" t="str">
        <f t="shared" si="269"/>
        <v>,,</v>
      </c>
      <c r="AV184" s="522" t="str">
        <f t="shared" si="269"/>
        <v>,,</v>
      </c>
      <c r="AX184" s="514">
        <f>DETAILS!AB39</f>
        <v>16</v>
      </c>
      <c r="AY184" s="514" t="str">
        <f>DETAILS!AC39</f>
        <v>Nizna</v>
      </c>
      <c r="AZ184" s="514">
        <f t="shared" si="251"/>
        <v>1</v>
      </c>
      <c r="BA184" s="514">
        <f t="shared" si="252"/>
        <v>0</v>
      </c>
      <c r="BB184" s="514">
        <f t="shared" si="253"/>
        <v>0</v>
      </c>
      <c r="BC184" s="514">
        <f t="shared" si="254"/>
        <v>1</v>
      </c>
      <c r="BD184" s="514">
        <f t="shared" si="255"/>
        <v>1</v>
      </c>
    </row>
    <row r="185" spans="2:56" x14ac:dyDescent="0.25">
      <c r="B185" s="521">
        <f t="shared" ref="B185:C185" si="272">B171</f>
        <v>7</v>
      </c>
      <c r="C185" s="515" t="str">
        <f t="shared" si="272"/>
        <v>Maurifa</v>
      </c>
      <c r="D185" s="515" t="str">
        <f t="shared" si="271"/>
        <v>,,</v>
      </c>
      <c r="E185" s="515" t="str">
        <f t="shared" si="269"/>
        <v>,,</v>
      </c>
      <c r="F185" s="515" t="str">
        <f t="shared" si="269"/>
        <v>,,</v>
      </c>
      <c r="G185" s="515" t="str">
        <f t="shared" si="269"/>
        <v>Sheema,IS,P2</v>
      </c>
      <c r="H185" s="515" t="str">
        <f t="shared" si="269"/>
        <v>,,</v>
      </c>
      <c r="I185" s="515" t="str">
        <f t="shared" si="269"/>
        <v>Naushadh,CA,3A</v>
      </c>
      <c r="J185" s="515" t="str">
        <f t="shared" si="269"/>
        <v>Sanjay,SC,3A</v>
      </c>
      <c r="K185" s="515" t="str">
        <f t="shared" si="269"/>
        <v>Naushadh,MT,P2</v>
      </c>
      <c r="L185" s="515" t="str">
        <f t="shared" si="269"/>
        <v>,,</v>
      </c>
      <c r="M185" s="515" t="str">
        <f t="shared" si="269"/>
        <v>,,</v>
      </c>
      <c r="N185" s="515" t="str">
        <f t="shared" si="269"/>
        <v>,,</v>
      </c>
      <c r="O185" s="515" t="str">
        <f t="shared" si="269"/>
        <v>Salma,SC,3A</v>
      </c>
      <c r="P185" s="515" t="str">
        <f t="shared" si="269"/>
        <v>Sheema,SS,3A</v>
      </c>
      <c r="Q185" s="515" t="str">
        <f t="shared" si="269"/>
        <v>,,</v>
      </c>
      <c r="R185" s="515" t="str">
        <f t="shared" si="269"/>
        <v>,,</v>
      </c>
      <c r="S185" s="515" t="str">
        <f t="shared" si="269"/>
        <v>,,</v>
      </c>
      <c r="T185" s="515" t="str">
        <f t="shared" si="269"/>
        <v>,,</v>
      </c>
      <c r="U185" s="515" t="str">
        <f t="shared" si="269"/>
        <v>,,</v>
      </c>
      <c r="V185" s="515" t="str">
        <f t="shared" si="269"/>
        <v>,,</v>
      </c>
      <c r="W185" s="515" t="str">
        <f t="shared" si="269"/>
        <v>,,</v>
      </c>
      <c r="X185" s="515" t="str">
        <f t="shared" si="269"/>
        <v>,,</v>
      </c>
      <c r="Y185" s="515" t="str">
        <f t="shared" si="269"/>
        <v>Salma,SS,3A</v>
      </c>
      <c r="Z185" s="515" t="str">
        <f t="shared" si="269"/>
        <v>Sanjay,MT,P2</v>
      </c>
      <c r="AA185" s="515" t="str">
        <f t="shared" si="269"/>
        <v>Naushadh,CA,4A</v>
      </c>
      <c r="AB185" s="515" t="str">
        <f t="shared" si="269"/>
        <v>Salma,SC,3A</v>
      </c>
      <c r="AC185" s="515" t="str">
        <f t="shared" si="269"/>
        <v>,,</v>
      </c>
      <c r="AD185" s="515" t="str">
        <f t="shared" si="269"/>
        <v>,,</v>
      </c>
      <c r="AE185" s="515" t="str">
        <f t="shared" si="269"/>
        <v>,,</v>
      </c>
      <c r="AF185" s="515" t="str">
        <f t="shared" si="269"/>
        <v>Ashraf,SC,3A</v>
      </c>
      <c r="AG185" s="515" t="str">
        <f t="shared" si="269"/>
        <v>,,</v>
      </c>
      <c r="AH185" s="515" t="str">
        <f t="shared" si="269"/>
        <v>,,</v>
      </c>
      <c r="AI185" s="515" t="str">
        <f t="shared" si="269"/>
        <v>,,</v>
      </c>
      <c r="AJ185" s="515" t="str">
        <f t="shared" si="269"/>
        <v>Salma,CA,3A</v>
      </c>
      <c r="AK185" s="515" t="str">
        <f t="shared" si="269"/>
        <v>,,</v>
      </c>
      <c r="AL185" s="515" t="str">
        <f t="shared" si="269"/>
        <v>,,</v>
      </c>
      <c r="AM185" s="515" t="str">
        <f t="shared" si="269"/>
        <v>,,</v>
      </c>
      <c r="AN185" s="515" t="str">
        <f t="shared" si="269"/>
        <v>,,</v>
      </c>
      <c r="AO185" s="515" t="str">
        <f t="shared" si="269"/>
        <v>Salma,SC,3A</v>
      </c>
      <c r="AP185" s="515" t="str">
        <f t="shared" si="269"/>
        <v>,,</v>
      </c>
      <c r="AQ185" s="515" t="str">
        <f t="shared" si="269"/>
        <v>Ashraf,SS,3A</v>
      </c>
      <c r="AR185" s="515" t="str">
        <f t="shared" si="269"/>
        <v>,,</v>
      </c>
      <c r="AS185" s="515" t="str">
        <f t="shared" si="269"/>
        <v>Sanjay,CA,4A</v>
      </c>
      <c r="AT185" s="515" t="str">
        <f t="shared" si="269"/>
        <v>Naushadh,IS,P2</v>
      </c>
      <c r="AU185" s="515" t="str">
        <f t="shared" si="269"/>
        <v>Salma,MT,P2</v>
      </c>
      <c r="AV185" s="522" t="str">
        <f t="shared" si="269"/>
        <v>,,</v>
      </c>
      <c r="AX185" s="514">
        <f>DETAILS!AB40</f>
        <v>17</v>
      </c>
      <c r="AY185" s="514" t="str">
        <f>DETAILS!AC40</f>
        <v>Sanjay</v>
      </c>
      <c r="AZ185" s="514">
        <f t="shared" si="251"/>
        <v>1</v>
      </c>
      <c r="BA185" s="514">
        <f t="shared" si="252"/>
        <v>4</v>
      </c>
      <c r="BB185" s="514">
        <f t="shared" si="253"/>
        <v>3</v>
      </c>
      <c r="BC185" s="514">
        <f t="shared" si="254"/>
        <v>4</v>
      </c>
      <c r="BD185" s="514">
        <f t="shared" si="255"/>
        <v>3</v>
      </c>
    </row>
    <row r="186" spans="2:56" x14ac:dyDescent="0.25">
      <c r="B186" s="521">
        <f t="shared" ref="B186:C186" si="273">B172</f>
        <v>20</v>
      </c>
      <c r="C186" s="515" t="str">
        <f t="shared" si="273"/>
        <v>Naushadh</v>
      </c>
      <c r="D186" s="515" t="str">
        <f t="shared" si="271"/>
        <v>,,</v>
      </c>
      <c r="E186" s="515" t="str">
        <f t="shared" si="269"/>
        <v>Ashraf,IS,10A</v>
      </c>
      <c r="F186" s="515" t="str">
        <f t="shared" si="269"/>
        <v>,,</v>
      </c>
      <c r="G186" s="515" t="str">
        <f t="shared" si="269"/>
        <v>,,</v>
      </c>
      <c r="H186" s="515" t="str">
        <f t="shared" si="269"/>
        <v>,,</v>
      </c>
      <c r="I186" s="515" t="str">
        <f t="shared" si="269"/>
        <v>,,</v>
      </c>
      <c r="J186" s="515" t="str">
        <f t="shared" si="269"/>
        <v>,,</v>
      </c>
      <c r="K186" s="515" t="str">
        <f t="shared" si="269"/>
        <v>,,</v>
      </c>
      <c r="L186" s="515" t="str">
        <f t="shared" si="269"/>
        <v>,,</v>
      </c>
      <c r="M186" s="515" t="str">
        <f t="shared" si="269"/>
        <v>,,</v>
      </c>
      <c r="N186" s="515" t="str">
        <f t="shared" si="269"/>
        <v>,,</v>
      </c>
      <c r="O186" s="515" t="str">
        <f t="shared" si="269"/>
        <v>,,</v>
      </c>
      <c r="P186" s="515" t="str">
        <f t="shared" si="269"/>
        <v>,,</v>
      </c>
      <c r="Q186" s="515" t="str">
        <f t="shared" si="269"/>
        <v>,,</v>
      </c>
      <c r="R186" s="515" t="str">
        <f t="shared" si="269"/>
        <v>,,</v>
      </c>
      <c r="S186" s="515" t="str">
        <f t="shared" si="269"/>
        <v>Ashraf,IS,9A</v>
      </c>
      <c r="T186" s="515" t="str">
        <f t="shared" si="269"/>
        <v>Ashraf,IS,10A</v>
      </c>
      <c r="U186" s="515" t="str">
        <f t="shared" si="269"/>
        <v>,,</v>
      </c>
      <c r="V186" s="515" t="str">
        <f t="shared" si="269"/>
        <v>,,</v>
      </c>
      <c r="W186" s="515" t="str">
        <f t="shared" si="269"/>
        <v>,,</v>
      </c>
      <c r="X186" s="515" t="str">
        <f t="shared" si="269"/>
        <v>,,</v>
      </c>
      <c r="Y186" s="515" t="str">
        <f t="shared" si="269"/>
        <v>,,</v>
      </c>
      <c r="Z186" s="515" t="str">
        <f t="shared" si="269"/>
        <v>,,</v>
      </c>
      <c r="AA186" s="515" t="str">
        <f t="shared" si="269"/>
        <v>,,</v>
      </c>
      <c r="AB186" s="515" t="str">
        <f t="shared" si="269"/>
        <v>,,</v>
      </c>
      <c r="AC186" s="515" t="str">
        <f t="shared" si="269"/>
        <v>Salma,IS,10A</v>
      </c>
      <c r="AD186" s="515" t="str">
        <f t="shared" si="269"/>
        <v>,,</v>
      </c>
      <c r="AE186" s="515" t="str">
        <f t="shared" si="269"/>
        <v>,,</v>
      </c>
      <c r="AF186" s="515" t="str">
        <f t="shared" si="269"/>
        <v>,,</v>
      </c>
      <c r="AG186" s="515" t="str">
        <f t="shared" si="269"/>
        <v>,,</v>
      </c>
      <c r="AH186" s="515" t="str">
        <f t="shared" si="269"/>
        <v>Salma,IS,9A</v>
      </c>
      <c r="AI186" s="515" t="str">
        <f t="shared" si="269"/>
        <v>,,</v>
      </c>
      <c r="AJ186" s="515" t="str">
        <f t="shared" si="269"/>
        <v>Ziyadha,IS,10A</v>
      </c>
      <c r="AK186" s="515" t="str">
        <f t="shared" si="269"/>
        <v>,,</v>
      </c>
      <c r="AL186" s="515" t="str">
        <f t="shared" si="269"/>
        <v>,,</v>
      </c>
      <c r="AM186" s="515" t="str">
        <f t="shared" si="269"/>
        <v>,,</v>
      </c>
      <c r="AN186" s="515" t="str">
        <f t="shared" si="269"/>
        <v>,,</v>
      </c>
      <c r="AO186" s="515" t="str">
        <f t="shared" si="269"/>
        <v>,,</v>
      </c>
      <c r="AP186" s="515" t="str">
        <f t="shared" si="269"/>
        <v>,,</v>
      </c>
      <c r="AQ186" s="515" t="str">
        <f t="shared" si="269"/>
        <v>Salma,IS,9A</v>
      </c>
      <c r="AR186" s="515" t="str">
        <f t="shared" si="269"/>
        <v>,,</v>
      </c>
      <c r="AS186" s="515" t="str">
        <f t="shared" si="269"/>
        <v>,,</v>
      </c>
      <c r="AT186" s="515" t="str">
        <f t="shared" si="269"/>
        <v>,,</v>
      </c>
      <c r="AU186" s="515" t="str">
        <f t="shared" si="269"/>
        <v>,,</v>
      </c>
      <c r="AV186" s="522" t="str">
        <f t="shared" si="269"/>
        <v>,,</v>
      </c>
      <c r="AX186" s="514">
        <f>DETAILS!AB41</f>
        <v>18</v>
      </c>
      <c r="AY186" s="514" t="str">
        <f>DETAILS!AC41</f>
        <v>Sindhu</v>
      </c>
      <c r="AZ186" s="514">
        <f t="shared" si="251"/>
        <v>2</v>
      </c>
      <c r="BA186" s="514">
        <f t="shared" si="252"/>
        <v>2</v>
      </c>
      <c r="BB186" s="514">
        <f t="shared" si="253"/>
        <v>3</v>
      </c>
      <c r="BC186" s="514">
        <f t="shared" si="254"/>
        <v>1</v>
      </c>
      <c r="BD186" s="514">
        <f t="shared" si="255"/>
        <v>3</v>
      </c>
    </row>
    <row r="187" spans="2:56" x14ac:dyDescent="0.25">
      <c r="B187" s="521">
        <f t="shared" ref="B187:C187" si="274">B173</f>
        <v>2</v>
      </c>
      <c r="C187" s="515" t="str">
        <f t="shared" si="274"/>
        <v>Sheema</v>
      </c>
      <c r="D187" s="515" t="str">
        <f t="shared" si="271"/>
        <v>,,</v>
      </c>
      <c r="E187" s="515" t="str">
        <f t="shared" si="269"/>
        <v>,,</v>
      </c>
      <c r="F187" s="515" t="str">
        <f t="shared" si="269"/>
        <v>,,</v>
      </c>
      <c r="G187" s="515" t="str">
        <f t="shared" si="269"/>
        <v>,,</v>
      </c>
      <c r="H187" s="515" t="str">
        <f t="shared" si="269"/>
        <v>,,</v>
      </c>
      <c r="I187" s="515" t="str">
        <f t="shared" si="269"/>
        <v>Ziyadha,BR,P2</v>
      </c>
      <c r="J187" s="515" t="str">
        <f t="shared" si="269"/>
        <v>Salma,EN,P2</v>
      </c>
      <c r="K187" s="515" t="str">
        <f t="shared" si="269"/>
        <v>Ziyadha,SS,1A</v>
      </c>
      <c r="L187" s="515" t="str">
        <f t="shared" si="269"/>
        <v>,,</v>
      </c>
      <c r="M187" s="515" t="str">
        <f t="shared" si="269"/>
        <v>Ashraf,CA,1A</v>
      </c>
      <c r="N187" s="515" t="str">
        <f t="shared" si="269"/>
        <v>,,</v>
      </c>
      <c r="O187" s="515" t="str">
        <f t="shared" si="269"/>
        <v>,,</v>
      </c>
      <c r="P187" s="515" t="str">
        <f t="shared" si="269"/>
        <v>,,</v>
      </c>
      <c r="Q187" s="515" t="str">
        <f t="shared" si="269"/>
        <v>,,</v>
      </c>
      <c r="R187" s="515" t="str">
        <f t="shared" si="269"/>
        <v>Salma,BR,P2</v>
      </c>
      <c r="S187" s="515" t="str">
        <f t="shared" si="269"/>
        <v>,,</v>
      </c>
      <c r="T187" s="515" t="str">
        <f t="shared" si="269"/>
        <v>Salma,HL,4A</v>
      </c>
      <c r="U187" s="515" t="str">
        <f t="shared" si="269"/>
        <v>,,</v>
      </c>
      <c r="V187" s="515" t="str">
        <f t="shared" si="269"/>
        <v>Ashraf,Hl,3A</v>
      </c>
      <c r="W187" s="515" t="str">
        <f t="shared" si="269"/>
        <v>Ashraf,SS,1A</v>
      </c>
      <c r="X187" s="515" t="str">
        <f t="shared" si="269"/>
        <v>,,</v>
      </c>
      <c r="Y187" s="515" t="str">
        <f t="shared" si="269"/>
        <v>,,</v>
      </c>
      <c r="Z187" s="515" t="str">
        <f t="shared" si="269"/>
        <v>,,</v>
      </c>
      <c r="AA187" s="515" t="str">
        <f t="shared" si="269"/>
        <v>Ziyadha,BR,P2</v>
      </c>
      <c r="AB187" s="515" t="str">
        <f t="shared" si="269"/>
        <v>,,</v>
      </c>
      <c r="AC187" s="515" t="str">
        <f t="shared" si="269"/>
        <v>Salma,HL,1A</v>
      </c>
      <c r="AD187" s="515" t="str">
        <f t="shared" si="269"/>
        <v>,,</v>
      </c>
      <c r="AE187" s="515" t="str">
        <f t="shared" si="269"/>
        <v>,,</v>
      </c>
      <c r="AF187" s="515" t="str">
        <f t="shared" si="269"/>
        <v>,,</v>
      </c>
      <c r="AG187" s="515" t="str">
        <f t="shared" si="269"/>
        <v>Naushadh,SS,1A</v>
      </c>
      <c r="AH187" s="515" t="str">
        <f t="shared" si="269"/>
        <v>Salma,IC,3A</v>
      </c>
      <c r="AI187" s="515" t="str">
        <f t="shared" si="269"/>
        <v>,,</v>
      </c>
      <c r="AJ187" s="515" t="str">
        <f t="shared" si="269"/>
        <v>Ziyadha,BR,P2</v>
      </c>
      <c r="AK187" s="515" t="str">
        <f t="shared" si="269"/>
        <v>Salma,CA,1A</v>
      </c>
      <c r="AL187" s="515" t="str">
        <f t="shared" si="269"/>
        <v>Salma,EN,P2</v>
      </c>
      <c r="AM187" s="515" t="str">
        <f t="shared" si="269"/>
        <v>,,</v>
      </c>
      <c r="AN187" s="515" t="str">
        <f t="shared" si="269"/>
        <v>,,</v>
      </c>
      <c r="AO187" s="515" t="str">
        <f t="shared" si="269"/>
        <v>,,</v>
      </c>
      <c r="AP187" s="515" t="str">
        <f t="shared" si="269"/>
        <v>,,</v>
      </c>
      <c r="AQ187" s="515" t="str">
        <f t="shared" si="269"/>
        <v>,,</v>
      </c>
      <c r="AR187" s="515" t="str">
        <f t="shared" si="269"/>
        <v>Sanjay,EN,P2</v>
      </c>
      <c r="AS187" s="515" t="str">
        <f t="shared" si="269"/>
        <v>Salma,BR,P2</v>
      </c>
      <c r="AT187" s="515" t="str">
        <f t="shared" si="269"/>
        <v>Ziyadha,HL,4A</v>
      </c>
      <c r="AU187" s="515" t="str">
        <f t="shared" si="269"/>
        <v>Salma,HL,1A</v>
      </c>
      <c r="AV187" s="522" t="str">
        <f t="shared" si="269"/>
        <v>,,</v>
      </c>
      <c r="AX187" s="514">
        <f>DETAILS!AB42</f>
        <v>19</v>
      </c>
      <c r="AY187" s="514" t="str">
        <f>DETAILS!AC42</f>
        <v>Ahmed</v>
      </c>
      <c r="AZ187" s="514">
        <f t="shared" si="251"/>
        <v>0</v>
      </c>
      <c r="BA187" s="514">
        <f t="shared" si="252"/>
        <v>0</v>
      </c>
      <c r="BB187" s="514">
        <f t="shared" si="253"/>
        <v>0</v>
      </c>
      <c r="BC187" s="514">
        <f t="shared" si="254"/>
        <v>0</v>
      </c>
      <c r="BD187" s="514">
        <f t="shared" si="255"/>
        <v>0</v>
      </c>
    </row>
    <row r="188" spans="2:56" x14ac:dyDescent="0.25">
      <c r="B188" s="521">
        <f t="shared" ref="B188:C188" si="275">B174</f>
        <v>19</v>
      </c>
      <c r="C188" s="515" t="str">
        <f t="shared" si="275"/>
        <v>Ahmed</v>
      </c>
      <c r="D188" s="515" t="str">
        <f t="shared" si="271"/>
        <v>Naushadh,IS,2A</v>
      </c>
      <c r="E188" s="515" t="str">
        <f t="shared" si="269"/>
        <v>,,</v>
      </c>
      <c r="F188" s="515" t="str">
        <f t="shared" si="269"/>
        <v>,,</v>
      </c>
      <c r="G188" s="515" t="str">
        <f t="shared" si="269"/>
        <v>Ziyadha,QR,4A</v>
      </c>
      <c r="H188" s="515" t="str">
        <f t="shared" si="269"/>
        <v>,,</v>
      </c>
      <c r="I188" s="515" t="str">
        <f t="shared" si="269"/>
        <v>Ziyadha,QR,1A</v>
      </c>
      <c r="J188" s="515" t="str">
        <f t="shared" si="269"/>
        <v>,,</v>
      </c>
      <c r="K188" s="515" t="str">
        <f t="shared" si="269"/>
        <v>Ziyadha,QR,6A</v>
      </c>
      <c r="L188" s="515" t="str">
        <f t="shared" si="269"/>
        <v>,,</v>
      </c>
      <c r="M188" s="515" t="str">
        <f t="shared" si="269"/>
        <v>,,</v>
      </c>
      <c r="N188" s="515" t="str">
        <f t="shared" si="269"/>
        <v>Ashraf,QR,7A</v>
      </c>
      <c r="O188" s="515" t="str">
        <f t="shared" si="269"/>
        <v>,,</v>
      </c>
      <c r="P188" s="515" t="str">
        <f t="shared" si="269"/>
        <v>Ziyadha,QR,1A</v>
      </c>
      <c r="Q188" s="515" t="str">
        <f t="shared" si="269"/>
        <v>,,</v>
      </c>
      <c r="R188" s="515" t="str">
        <f t="shared" si="269"/>
        <v>Salma,QR,3A</v>
      </c>
      <c r="S188" s="515" t="str">
        <f t="shared" si="269"/>
        <v>Salma,QR,6A</v>
      </c>
      <c r="T188" s="515" t="str">
        <f t="shared" si="269"/>
        <v>,,</v>
      </c>
      <c r="U188" s="515" t="str">
        <f t="shared" si="269"/>
        <v>,,</v>
      </c>
      <c r="V188" s="515" t="str">
        <f t="shared" si="269"/>
        <v>Salma,IS,5A</v>
      </c>
      <c r="W188" s="515" t="str">
        <f t="shared" si="269"/>
        <v>Salma,QR,7A</v>
      </c>
      <c r="X188" s="515" t="str">
        <f t="shared" si="269"/>
        <v>Naushadh,QR,4A</v>
      </c>
      <c r="Y188" s="515" t="str">
        <f t="shared" si="269"/>
        <v>Naushadh,QR,1A</v>
      </c>
      <c r="Z188" s="515" t="str">
        <f t="shared" si="269"/>
        <v>,,</v>
      </c>
      <c r="AA188" s="515" t="str">
        <f t="shared" si="269"/>
        <v>Ziyadha,QR,3A</v>
      </c>
      <c r="AB188" s="515" t="str">
        <f t="shared" si="269"/>
        <v>,,</v>
      </c>
      <c r="AC188" s="515" t="str">
        <f t="shared" si="269"/>
        <v>,,</v>
      </c>
      <c r="AD188" s="515" t="str">
        <f t="shared" si="269"/>
        <v>,,</v>
      </c>
      <c r="AE188" s="515" t="str">
        <f t="shared" si="269"/>
        <v>Naushadh,IS,2A</v>
      </c>
      <c r="AF188" s="515" t="str">
        <f t="shared" si="269"/>
        <v>Salma,IS,5A</v>
      </c>
      <c r="AG188" s="515" t="str">
        <f t="shared" si="269"/>
        <v>Ziyadha,QR,4A</v>
      </c>
      <c r="AH188" s="515" t="str">
        <f t="shared" si="269"/>
        <v>,,</v>
      </c>
      <c r="AI188" s="515" t="str">
        <f t="shared" si="269"/>
        <v>,,</v>
      </c>
      <c r="AJ188" s="515" t="str">
        <f t="shared" si="269"/>
        <v>Anand A,QR,7A</v>
      </c>
      <c r="AK188" s="515" t="str">
        <f t="shared" si="269"/>
        <v>Naushadh,QR,3A</v>
      </c>
      <c r="AL188" s="515" t="str">
        <f t="shared" si="269"/>
        <v>Naushadh,QR,6A</v>
      </c>
      <c r="AM188" s="515" t="str">
        <f t="shared" si="269"/>
        <v>,,</v>
      </c>
      <c r="AN188" s="515" t="str">
        <f t="shared" si="269"/>
        <v>,,</v>
      </c>
      <c r="AO188" s="515" t="str">
        <f t="shared" si="269"/>
        <v>,,</v>
      </c>
      <c r="AP188" s="515" t="str">
        <f t="shared" si="269"/>
        <v>Salma,IS,5A</v>
      </c>
      <c r="AQ188" s="515" t="str">
        <f t="shared" si="269"/>
        <v>,,</v>
      </c>
      <c r="AR188" s="515" t="str">
        <f t="shared" si="269"/>
        <v>,,</v>
      </c>
      <c r="AS188" s="515" t="str">
        <f t="shared" si="269"/>
        <v>,,</v>
      </c>
      <c r="AT188" s="515" t="str">
        <f t="shared" si="269"/>
        <v>Ziyadha,IS,2A</v>
      </c>
      <c r="AU188" s="515" t="str">
        <f t="shared" si="269"/>
        <v>,,</v>
      </c>
      <c r="AV188" s="522" t="str">
        <f t="shared" si="269"/>
        <v>,,</v>
      </c>
      <c r="AX188" s="514">
        <f>DETAILS!AB43</f>
        <v>20</v>
      </c>
      <c r="AY188" s="514" t="str">
        <f>DETAILS!AC43</f>
        <v>Naushadh</v>
      </c>
      <c r="AZ188" s="514">
        <f t="shared" si="251"/>
        <v>5</v>
      </c>
      <c r="BA188" s="514">
        <f t="shared" si="252"/>
        <v>2</v>
      </c>
      <c r="BB188" s="514">
        <f t="shared" si="253"/>
        <v>5</v>
      </c>
      <c r="BC188" s="514">
        <f t="shared" si="254"/>
        <v>5</v>
      </c>
      <c r="BD188" s="514">
        <f t="shared" si="255"/>
        <v>3</v>
      </c>
    </row>
    <row r="189" spans="2:56" x14ac:dyDescent="0.25">
      <c r="B189" s="521">
        <f t="shared" ref="B189:C189" si="276">B175</f>
        <v>7</v>
      </c>
      <c r="C189" s="515" t="str">
        <f t="shared" si="276"/>
        <v>Maurifa</v>
      </c>
      <c r="D189" s="515" t="str">
        <f t="shared" si="271"/>
        <v>,,</v>
      </c>
      <c r="E189" s="515" t="str">
        <f t="shared" si="269"/>
        <v>,,</v>
      </c>
      <c r="F189" s="515" t="str">
        <f t="shared" si="269"/>
        <v>,,</v>
      </c>
      <c r="G189" s="515" t="str">
        <f t="shared" si="269"/>
        <v>Anand A,IS,P2</v>
      </c>
      <c r="H189" s="515" t="str">
        <f t="shared" si="269"/>
        <v>,,</v>
      </c>
      <c r="I189" s="515" t="str">
        <f t="shared" si="269"/>
        <v>Anand A,CA,3A</v>
      </c>
      <c r="J189" s="515" t="str">
        <f t="shared" si="269"/>
        <v>Salma,SC,3A</v>
      </c>
      <c r="K189" s="515" t="str">
        <f t="shared" ref="E189:AV194" si="277">CONCATENATE(K175,",",K57,",",K43)</f>
        <v>Ziyadha,MT,P2</v>
      </c>
      <c r="L189" s="515" t="str">
        <f t="shared" si="277"/>
        <v>,,</v>
      </c>
      <c r="M189" s="515" t="str">
        <f t="shared" si="277"/>
        <v>,,</v>
      </c>
      <c r="N189" s="515" t="str">
        <f t="shared" si="277"/>
        <v>,,</v>
      </c>
      <c r="O189" s="515" t="str">
        <f t="shared" si="277"/>
        <v>Salma,SC,3A</v>
      </c>
      <c r="P189" s="515" t="str">
        <f t="shared" si="277"/>
        <v>Ziyadha,SS,3A</v>
      </c>
      <c r="Q189" s="515" t="str">
        <f t="shared" si="277"/>
        <v>,,</v>
      </c>
      <c r="R189" s="515" t="str">
        <f t="shared" si="277"/>
        <v>,,</v>
      </c>
      <c r="S189" s="515" t="str">
        <f t="shared" si="277"/>
        <v>,,</v>
      </c>
      <c r="T189" s="515" t="str">
        <f t="shared" si="277"/>
        <v>,,</v>
      </c>
      <c r="U189" s="515" t="str">
        <f t="shared" si="277"/>
        <v>,,</v>
      </c>
      <c r="V189" s="515" t="str">
        <f t="shared" si="277"/>
        <v>,,</v>
      </c>
      <c r="W189" s="515" t="str">
        <f t="shared" si="277"/>
        <v>,,</v>
      </c>
      <c r="X189" s="515" t="str">
        <f t="shared" si="277"/>
        <v>,,</v>
      </c>
      <c r="Y189" s="515" t="str">
        <f t="shared" si="277"/>
        <v>Sheema,SS,3A</v>
      </c>
      <c r="Z189" s="515" t="str">
        <f t="shared" si="277"/>
        <v>Ashraf,MT,P2</v>
      </c>
      <c r="AA189" s="515" t="str">
        <f t="shared" si="277"/>
        <v>Ziyadha,CA,4A</v>
      </c>
      <c r="AB189" s="515" t="str">
        <f t="shared" si="277"/>
        <v>Salma,SC,3A</v>
      </c>
      <c r="AC189" s="515" t="str">
        <f t="shared" si="277"/>
        <v>,,</v>
      </c>
      <c r="AD189" s="515" t="str">
        <f t="shared" si="277"/>
        <v>,,</v>
      </c>
      <c r="AE189" s="515" t="str">
        <f t="shared" si="277"/>
        <v>,,</v>
      </c>
      <c r="AF189" s="515" t="str">
        <f t="shared" si="277"/>
        <v>Naushadh,SC,3A</v>
      </c>
      <c r="AG189" s="515" t="str">
        <f t="shared" si="277"/>
        <v>,,</v>
      </c>
      <c r="AH189" s="515" t="str">
        <f t="shared" si="277"/>
        <v>,,</v>
      </c>
      <c r="AI189" s="515" t="str">
        <f t="shared" si="277"/>
        <v>,,</v>
      </c>
      <c r="AJ189" s="515" t="str">
        <f t="shared" si="277"/>
        <v>Sharafiyya ,CA,3A</v>
      </c>
      <c r="AK189" s="515" t="str">
        <f t="shared" si="277"/>
        <v>,,</v>
      </c>
      <c r="AL189" s="515" t="str">
        <f t="shared" si="277"/>
        <v>,,</v>
      </c>
      <c r="AM189" s="515" t="str">
        <f t="shared" si="277"/>
        <v>,,</v>
      </c>
      <c r="AN189" s="515" t="str">
        <f t="shared" si="277"/>
        <v>,,</v>
      </c>
      <c r="AO189" s="515" t="str">
        <f t="shared" si="277"/>
        <v>Salma,SC,3A</v>
      </c>
      <c r="AP189" s="515" t="str">
        <f t="shared" si="277"/>
        <v>,,</v>
      </c>
      <c r="AQ189" s="515" t="str">
        <f t="shared" si="277"/>
        <v>Salma,SS,3A</v>
      </c>
      <c r="AR189" s="515" t="str">
        <f t="shared" si="277"/>
        <v>,,</v>
      </c>
      <c r="AS189" s="515" t="str">
        <f t="shared" si="277"/>
        <v>Salma,CA,4A</v>
      </c>
      <c r="AT189" s="515" t="str">
        <f t="shared" si="277"/>
        <v>Ziyadha,IS,P2</v>
      </c>
      <c r="AU189" s="515" t="str">
        <f t="shared" si="277"/>
        <v>Naushadh,MT,P2</v>
      </c>
      <c r="AV189" s="522" t="str">
        <f t="shared" si="277"/>
        <v>,,</v>
      </c>
      <c r="AX189" s="514">
        <f>DETAILS!AB44</f>
        <v>21</v>
      </c>
      <c r="AY189" s="514" t="str">
        <f>DETAILS!AC44</f>
        <v>Muna</v>
      </c>
      <c r="AZ189" s="514">
        <f t="shared" si="251"/>
        <v>2</v>
      </c>
      <c r="BA189" s="514">
        <f t="shared" si="252"/>
        <v>0</v>
      </c>
      <c r="BB189" s="514">
        <f t="shared" si="253"/>
        <v>0</v>
      </c>
      <c r="BC189" s="514">
        <f t="shared" si="254"/>
        <v>0</v>
      </c>
      <c r="BD189" s="514">
        <f t="shared" si="255"/>
        <v>1</v>
      </c>
    </row>
    <row r="190" spans="2:56" x14ac:dyDescent="0.25">
      <c r="B190" s="521">
        <f t="shared" ref="B190:C190" si="278">B176</f>
        <v>20</v>
      </c>
      <c r="C190" s="515" t="str">
        <f t="shared" si="278"/>
        <v>Naushadh</v>
      </c>
      <c r="D190" s="515" t="str">
        <f t="shared" si="271"/>
        <v>,,</v>
      </c>
      <c r="E190" s="515" t="str">
        <f t="shared" si="277"/>
        <v>Salma,IS,10A</v>
      </c>
      <c r="F190" s="515" t="str">
        <f t="shared" si="277"/>
        <v>,,</v>
      </c>
      <c r="G190" s="515" t="str">
        <f t="shared" si="277"/>
        <v>,,</v>
      </c>
      <c r="H190" s="515" t="str">
        <f t="shared" si="277"/>
        <v>,,</v>
      </c>
      <c r="I190" s="515" t="str">
        <f t="shared" si="277"/>
        <v>,,</v>
      </c>
      <c r="J190" s="515" t="str">
        <f t="shared" si="277"/>
        <v>,,</v>
      </c>
      <c r="K190" s="515" t="str">
        <f t="shared" si="277"/>
        <v>,,</v>
      </c>
      <c r="L190" s="515" t="str">
        <f t="shared" si="277"/>
        <v>,,</v>
      </c>
      <c r="M190" s="515" t="str">
        <f t="shared" si="277"/>
        <v>,,</v>
      </c>
      <c r="N190" s="515" t="str">
        <f t="shared" si="277"/>
        <v>,,</v>
      </c>
      <c r="O190" s="515" t="str">
        <f t="shared" si="277"/>
        <v>,,</v>
      </c>
      <c r="P190" s="515" t="str">
        <f t="shared" si="277"/>
        <v>,,</v>
      </c>
      <c r="Q190" s="515" t="str">
        <f t="shared" si="277"/>
        <v>,,</v>
      </c>
      <c r="R190" s="515" t="str">
        <f t="shared" si="277"/>
        <v>,,</v>
      </c>
      <c r="S190" s="515" t="str">
        <f t="shared" si="277"/>
        <v>Sheema,IS,9A</v>
      </c>
      <c r="T190" s="515" t="str">
        <f t="shared" si="277"/>
        <v>Salma,IS,10A</v>
      </c>
      <c r="U190" s="515" t="str">
        <f t="shared" si="277"/>
        <v>,,</v>
      </c>
      <c r="V190" s="515" t="str">
        <f t="shared" si="277"/>
        <v>,,</v>
      </c>
      <c r="W190" s="515" t="str">
        <f t="shared" si="277"/>
        <v>,,</v>
      </c>
      <c r="X190" s="515" t="str">
        <f t="shared" si="277"/>
        <v>,,</v>
      </c>
      <c r="Y190" s="515" t="str">
        <f t="shared" si="277"/>
        <v>,,</v>
      </c>
      <c r="Z190" s="515" t="str">
        <f t="shared" si="277"/>
        <v>,,</v>
      </c>
      <c r="AA190" s="515" t="str">
        <f t="shared" si="277"/>
        <v>,,</v>
      </c>
      <c r="AB190" s="515" t="str">
        <f t="shared" si="277"/>
        <v>,,</v>
      </c>
      <c r="AC190" s="515" t="str">
        <f t="shared" si="277"/>
        <v>Salma,IS,10A</v>
      </c>
      <c r="AD190" s="515" t="str">
        <f t="shared" si="277"/>
        <v>,,</v>
      </c>
      <c r="AE190" s="515" t="str">
        <f t="shared" si="277"/>
        <v>,,</v>
      </c>
      <c r="AF190" s="515" t="str">
        <f t="shared" si="277"/>
        <v>,,</v>
      </c>
      <c r="AG190" s="515" t="str">
        <f t="shared" si="277"/>
        <v>,,</v>
      </c>
      <c r="AH190" s="515" t="str">
        <f t="shared" si="277"/>
        <v>Salma,IS,9A</v>
      </c>
      <c r="AI190" s="515" t="str">
        <f t="shared" si="277"/>
        <v>,,</v>
      </c>
      <c r="AJ190" s="515" t="str">
        <f t="shared" si="277"/>
        <v>Nizna,IS,10A</v>
      </c>
      <c r="AK190" s="515" t="str">
        <f t="shared" si="277"/>
        <v>,,</v>
      </c>
      <c r="AL190" s="515" t="str">
        <f t="shared" si="277"/>
        <v>,,</v>
      </c>
      <c r="AM190" s="515" t="str">
        <f t="shared" si="277"/>
        <v>,,</v>
      </c>
      <c r="AN190" s="515" t="str">
        <f t="shared" si="277"/>
        <v>,,</v>
      </c>
      <c r="AO190" s="515" t="str">
        <f t="shared" si="277"/>
        <v>,,</v>
      </c>
      <c r="AP190" s="515" t="str">
        <f t="shared" si="277"/>
        <v>,,</v>
      </c>
      <c r="AQ190" s="515" t="str">
        <f t="shared" si="277"/>
        <v>Sheema,IS,9A</v>
      </c>
      <c r="AR190" s="515" t="str">
        <f t="shared" si="277"/>
        <v>,,</v>
      </c>
      <c r="AS190" s="515" t="str">
        <f t="shared" si="277"/>
        <v>,,</v>
      </c>
      <c r="AT190" s="515" t="str">
        <f t="shared" si="277"/>
        <v>,,</v>
      </c>
      <c r="AU190" s="515" t="str">
        <f t="shared" si="277"/>
        <v>,,</v>
      </c>
      <c r="AV190" s="522" t="str">
        <f t="shared" si="277"/>
        <v>,,</v>
      </c>
      <c r="AX190" s="514">
        <f>DETAILS!AB45</f>
        <v>22</v>
      </c>
      <c r="AY190" s="514" t="str">
        <f>DETAILS!AC45</f>
        <v>Sukesh</v>
      </c>
      <c r="AZ190" s="514">
        <f t="shared" si="251"/>
        <v>0</v>
      </c>
      <c r="BA190" s="514">
        <f t="shared" si="252"/>
        <v>0</v>
      </c>
      <c r="BB190" s="514">
        <f t="shared" si="253"/>
        <v>0</v>
      </c>
      <c r="BC190" s="514">
        <f t="shared" si="254"/>
        <v>0</v>
      </c>
      <c r="BD190" s="514">
        <f t="shared" si="255"/>
        <v>0</v>
      </c>
    </row>
    <row r="191" spans="2:56" x14ac:dyDescent="0.25">
      <c r="B191" s="521">
        <f t="shared" ref="B191:C191" si="279">B177</f>
        <v>2</v>
      </c>
      <c r="C191" s="515" t="str">
        <f t="shared" si="279"/>
        <v>Sheema</v>
      </c>
      <c r="D191" s="515" t="str">
        <f t="shared" si="271"/>
        <v>,,</v>
      </c>
      <c r="E191" s="515" t="str">
        <f t="shared" si="277"/>
        <v>,,</v>
      </c>
      <c r="F191" s="515" t="str">
        <f t="shared" si="277"/>
        <v>,,</v>
      </c>
      <c r="G191" s="515" t="str">
        <f t="shared" si="277"/>
        <v>,,</v>
      </c>
      <c r="H191" s="515" t="str">
        <f t="shared" si="277"/>
        <v>,,</v>
      </c>
      <c r="I191" s="515" t="str">
        <f t="shared" si="277"/>
        <v>Cilji,BR,P2</v>
      </c>
      <c r="J191" s="515" t="str">
        <f t="shared" si="277"/>
        <v>Naushadh,EN,P2</v>
      </c>
      <c r="K191" s="515" t="str">
        <f t="shared" si="277"/>
        <v>Sharafiyya ,SS,1A</v>
      </c>
      <c r="L191" s="515" t="str">
        <f t="shared" si="277"/>
        <v>,,</v>
      </c>
      <c r="M191" s="515" t="str">
        <f t="shared" si="277"/>
        <v>Salma,CA,1A</v>
      </c>
      <c r="N191" s="515" t="str">
        <f t="shared" si="277"/>
        <v>,,</v>
      </c>
      <c r="O191" s="515" t="str">
        <f t="shared" si="277"/>
        <v>,,</v>
      </c>
      <c r="P191" s="515" t="str">
        <f t="shared" si="277"/>
        <v>,,</v>
      </c>
      <c r="Q191" s="515" t="str">
        <f t="shared" si="277"/>
        <v>,,</v>
      </c>
      <c r="R191" s="515" t="str">
        <f t="shared" si="277"/>
        <v>Naushadh,BR,P2</v>
      </c>
      <c r="S191" s="515" t="str">
        <f t="shared" si="277"/>
        <v>,,</v>
      </c>
      <c r="T191" s="515" t="str">
        <f t="shared" si="277"/>
        <v>Ziyadha,HL,4A</v>
      </c>
      <c r="U191" s="515" t="str">
        <f t="shared" si="277"/>
        <v>,,</v>
      </c>
      <c r="V191" s="515" t="str">
        <f t="shared" si="277"/>
        <v>Naushadh,Hl,3A</v>
      </c>
      <c r="W191" s="515" t="str">
        <f t="shared" si="277"/>
        <v>Salma,SS,1A</v>
      </c>
      <c r="X191" s="515" t="str">
        <f t="shared" si="277"/>
        <v>,,</v>
      </c>
      <c r="Y191" s="515" t="str">
        <f t="shared" si="277"/>
        <v>,,</v>
      </c>
      <c r="Z191" s="515" t="str">
        <f t="shared" si="277"/>
        <v>,,</v>
      </c>
      <c r="AA191" s="515" t="str">
        <f t="shared" si="277"/>
        <v>Anand A,BR,P2</v>
      </c>
      <c r="AB191" s="515" t="str">
        <f t="shared" si="277"/>
        <v>,,</v>
      </c>
      <c r="AC191" s="515" t="str">
        <f t="shared" si="277"/>
        <v>Ziyadha,HL,1A</v>
      </c>
      <c r="AD191" s="515" t="str">
        <f t="shared" si="277"/>
        <v>,,</v>
      </c>
      <c r="AE191" s="515" t="str">
        <f t="shared" si="277"/>
        <v>,,</v>
      </c>
      <c r="AF191" s="515" t="str">
        <f t="shared" si="277"/>
        <v>,,</v>
      </c>
      <c r="AG191" s="515" t="str">
        <f t="shared" si="277"/>
        <v>Ziyadha,SS,1A</v>
      </c>
      <c r="AH191" s="515" t="str">
        <f t="shared" si="277"/>
        <v>Ziyadha,IC,3A</v>
      </c>
      <c r="AI191" s="515" t="str">
        <f t="shared" si="277"/>
        <v>,,</v>
      </c>
      <c r="AJ191" s="515" t="str">
        <f t="shared" si="277"/>
        <v>Ali,BR,P2</v>
      </c>
      <c r="AK191" s="515" t="str">
        <f t="shared" si="277"/>
        <v>Ziyadha,CA,1A</v>
      </c>
      <c r="AL191" s="515" t="str">
        <f t="shared" si="277"/>
        <v>Ziyadha,EN,P2</v>
      </c>
      <c r="AM191" s="515" t="str">
        <f t="shared" si="277"/>
        <v>,,</v>
      </c>
      <c r="AN191" s="515" t="str">
        <f t="shared" si="277"/>
        <v>,,</v>
      </c>
      <c r="AO191" s="515" t="str">
        <f t="shared" si="277"/>
        <v>,,</v>
      </c>
      <c r="AP191" s="515" t="str">
        <f t="shared" si="277"/>
        <v>,,</v>
      </c>
      <c r="AQ191" s="515" t="str">
        <f t="shared" si="277"/>
        <v>,,</v>
      </c>
      <c r="AR191" s="515" t="str">
        <f t="shared" si="277"/>
        <v>Ashraf,EN,P2</v>
      </c>
      <c r="AS191" s="515" t="str">
        <f t="shared" si="277"/>
        <v>Naushadh,BR,P2</v>
      </c>
      <c r="AT191" s="515" t="str">
        <f t="shared" si="277"/>
        <v>Shuhaidha,HL,4A</v>
      </c>
      <c r="AU191" s="515" t="str">
        <f t="shared" si="277"/>
        <v>Ziyadha,HL,1A</v>
      </c>
      <c r="AV191" s="522" t="str">
        <f t="shared" si="277"/>
        <v>,,</v>
      </c>
      <c r="AX191" s="514">
        <f>DETAILS!AB46</f>
        <v>23</v>
      </c>
      <c r="AY191" s="514" t="str">
        <f>DETAILS!AC46</f>
        <v xml:space="preserve">Sharafiyya </v>
      </c>
      <c r="AZ191" s="514">
        <f t="shared" si="251"/>
        <v>2</v>
      </c>
      <c r="BA191" s="514">
        <f t="shared" si="252"/>
        <v>0</v>
      </c>
      <c r="BB191" s="514">
        <f t="shared" si="253"/>
        <v>0</v>
      </c>
      <c r="BC191" s="514">
        <f t="shared" si="254"/>
        <v>1</v>
      </c>
      <c r="BD191" s="514">
        <f t="shared" si="255"/>
        <v>0</v>
      </c>
    </row>
    <row r="192" spans="2:56" x14ac:dyDescent="0.25">
      <c r="B192" s="521">
        <f t="shared" ref="B192:C192" si="280">B178</f>
        <v>19</v>
      </c>
      <c r="C192" s="515" t="str">
        <f t="shared" si="280"/>
        <v>Ahmed</v>
      </c>
      <c r="D192" s="515" t="str">
        <f t="shared" si="271"/>
        <v>Sheema,IS,2A</v>
      </c>
      <c r="E192" s="515" t="str">
        <f t="shared" si="277"/>
        <v>,,</v>
      </c>
      <c r="F192" s="515" t="str">
        <f t="shared" si="277"/>
        <v>,,</v>
      </c>
      <c r="G192" s="515" t="str">
        <f t="shared" si="277"/>
        <v>Shuhaidha,QR,4A</v>
      </c>
      <c r="H192" s="515" t="str">
        <f t="shared" si="277"/>
        <v>,,</v>
      </c>
      <c r="I192" s="515" t="str">
        <f t="shared" si="277"/>
        <v>Sharafiyya ,QR,1A</v>
      </c>
      <c r="J192" s="515" t="str">
        <f t="shared" si="277"/>
        <v>,,</v>
      </c>
      <c r="K192" s="515" t="str">
        <f t="shared" si="277"/>
        <v>Nizna,QR,6A</v>
      </c>
      <c r="L192" s="515" t="str">
        <f t="shared" si="277"/>
        <v>,,</v>
      </c>
      <c r="M192" s="515" t="str">
        <f t="shared" si="277"/>
        <v>,,</v>
      </c>
      <c r="N192" s="515" t="str">
        <f t="shared" si="277"/>
        <v>Salma,QR,7A</v>
      </c>
      <c r="O192" s="515" t="str">
        <f t="shared" si="277"/>
        <v>,,</v>
      </c>
      <c r="P192" s="515" t="str">
        <f t="shared" si="277"/>
        <v>Anand A,QR,1A</v>
      </c>
      <c r="Q192" s="515" t="str">
        <f t="shared" si="277"/>
        <v>,,</v>
      </c>
      <c r="R192" s="515" t="str">
        <f t="shared" si="277"/>
        <v>Ziyadha,QR,3A</v>
      </c>
      <c r="S192" s="515" t="str">
        <f t="shared" si="277"/>
        <v>Ziyadha,QR,6A</v>
      </c>
      <c r="T192" s="515" t="str">
        <f t="shared" si="277"/>
        <v>,,</v>
      </c>
      <c r="U192" s="515" t="str">
        <f t="shared" si="277"/>
        <v>,,</v>
      </c>
      <c r="V192" s="515" t="str">
        <f t="shared" si="277"/>
        <v>Ziyadha,IS,5A</v>
      </c>
      <c r="W192" s="515" t="str">
        <f t="shared" si="277"/>
        <v>Naushadh,QR,7A</v>
      </c>
      <c r="X192" s="515" t="str">
        <f t="shared" si="277"/>
        <v>Sheema,QR,4A</v>
      </c>
      <c r="Y192" s="515" t="str">
        <f t="shared" si="277"/>
        <v>Ziyadha,QR,1A</v>
      </c>
      <c r="Z192" s="515" t="str">
        <f t="shared" si="277"/>
        <v>,,</v>
      </c>
      <c r="AA192" s="515" t="str">
        <f t="shared" si="277"/>
        <v>Shuhaidha,QR,3A</v>
      </c>
      <c r="AB192" s="515" t="str">
        <f t="shared" si="277"/>
        <v>,,</v>
      </c>
      <c r="AC192" s="515" t="str">
        <f t="shared" si="277"/>
        <v>,,</v>
      </c>
      <c r="AD192" s="515" t="str">
        <f t="shared" si="277"/>
        <v>,,</v>
      </c>
      <c r="AE192" s="515" t="str">
        <f t="shared" si="277"/>
        <v>Sheema,IS,2A</v>
      </c>
      <c r="AF192" s="515" t="str">
        <f t="shared" si="277"/>
        <v>Sheema,IS,5A</v>
      </c>
      <c r="AG192" s="515" t="str">
        <f t="shared" si="277"/>
        <v>Ziyadha,QR,4A</v>
      </c>
      <c r="AH192" s="515" t="str">
        <f t="shared" si="277"/>
        <v>,,</v>
      </c>
      <c r="AI192" s="515" t="str">
        <f t="shared" si="277"/>
        <v>,,</v>
      </c>
      <c r="AJ192" s="515" t="str">
        <f t="shared" si="277"/>
        <v>Ageel,QR,7A</v>
      </c>
      <c r="AK192" s="515" t="str">
        <f t="shared" si="277"/>
        <v>Ziyadha,QR,3A</v>
      </c>
      <c r="AL192" s="515" t="str">
        <f t="shared" si="277"/>
        <v>Shuhaidha,QR,6A</v>
      </c>
      <c r="AM192" s="515" t="str">
        <f t="shared" si="277"/>
        <v>,,</v>
      </c>
      <c r="AN192" s="515" t="str">
        <f t="shared" si="277"/>
        <v>,,</v>
      </c>
      <c r="AO192" s="515" t="str">
        <f t="shared" si="277"/>
        <v>,,</v>
      </c>
      <c r="AP192" s="515" t="str">
        <f t="shared" si="277"/>
        <v>Salma,IS,5A</v>
      </c>
      <c r="AQ192" s="515" t="str">
        <f t="shared" si="277"/>
        <v>,,</v>
      </c>
      <c r="AR192" s="515" t="str">
        <f t="shared" si="277"/>
        <v>,,</v>
      </c>
      <c r="AS192" s="515" t="str">
        <f t="shared" si="277"/>
        <v>,,</v>
      </c>
      <c r="AT192" s="515" t="str">
        <f t="shared" si="277"/>
        <v>Muna,IS,2A</v>
      </c>
      <c r="AU192" s="515" t="str">
        <f t="shared" si="277"/>
        <v>,,</v>
      </c>
      <c r="AV192" s="522" t="str">
        <f t="shared" si="277"/>
        <v>,,</v>
      </c>
    </row>
    <row r="193" spans="1:48" x14ac:dyDescent="0.25">
      <c r="B193" s="521">
        <f t="shared" ref="B193:C193" si="281">B179</f>
        <v>7</v>
      </c>
      <c r="C193" s="515" t="str">
        <f t="shared" si="281"/>
        <v>Maurifa</v>
      </c>
      <c r="D193" s="515" t="str">
        <f t="shared" si="271"/>
        <v>,,</v>
      </c>
      <c r="E193" s="515" t="str">
        <f t="shared" si="277"/>
        <v>,,</v>
      </c>
      <c r="F193" s="515" t="str">
        <f t="shared" si="277"/>
        <v>,,</v>
      </c>
      <c r="G193" s="515" t="str">
        <f t="shared" si="277"/>
        <v>Muna,IS,P2</v>
      </c>
      <c r="H193" s="515" t="str">
        <f t="shared" si="277"/>
        <v>,,</v>
      </c>
      <c r="I193" s="515" t="str">
        <f t="shared" si="277"/>
        <v>Muna,CA,3A</v>
      </c>
      <c r="J193" s="515" t="str">
        <f t="shared" si="277"/>
        <v>Ziyadha,SC,3A</v>
      </c>
      <c r="K193" s="515" t="str">
        <f t="shared" si="277"/>
        <v>Ali,MT,P2</v>
      </c>
      <c r="L193" s="515" t="str">
        <f t="shared" si="277"/>
        <v>,,</v>
      </c>
      <c r="M193" s="515" t="str">
        <f t="shared" si="277"/>
        <v>,,</v>
      </c>
      <c r="N193" s="515" t="str">
        <f t="shared" si="277"/>
        <v>,,</v>
      </c>
      <c r="O193" s="515" t="str">
        <f t="shared" si="277"/>
        <v>Salma,SC,3A</v>
      </c>
      <c r="P193" s="515" t="str">
        <f t="shared" si="277"/>
        <v>Shuhaidha,SS,3A</v>
      </c>
      <c r="Q193" s="515" t="str">
        <f t="shared" si="277"/>
        <v>,,</v>
      </c>
      <c r="R193" s="515" t="str">
        <f t="shared" si="277"/>
        <v>,,</v>
      </c>
      <c r="S193" s="515" t="str">
        <f t="shared" si="277"/>
        <v>,,</v>
      </c>
      <c r="T193" s="515" t="str">
        <f t="shared" si="277"/>
        <v>,,</v>
      </c>
      <c r="U193" s="515" t="str">
        <f t="shared" si="277"/>
        <v>,,</v>
      </c>
      <c r="V193" s="515" t="str">
        <f t="shared" si="277"/>
        <v>,,</v>
      </c>
      <c r="W193" s="515" t="str">
        <f t="shared" si="277"/>
        <v>,,</v>
      </c>
      <c r="X193" s="515" t="str">
        <f t="shared" si="277"/>
        <v>,,</v>
      </c>
      <c r="Y193" s="515" t="str">
        <f t="shared" si="277"/>
        <v>Ziyadha,SS,3A</v>
      </c>
      <c r="Z193" s="515" t="str">
        <f t="shared" si="277"/>
        <v>Salma,MT,P2</v>
      </c>
      <c r="AA193" s="515" t="str">
        <f t="shared" si="277"/>
        <v>Ali,CA,4A</v>
      </c>
      <c r="AB193" s="515" t="str">
        <f t="shared" si="277"/>
        <v>Salma,SC,3A</v>
      </c>
      <c r="AC193" s="515" t="str">
        <f t="shared" si="277"/>
        <v>,,</v>
      </c>
      <c r="AD193" s="515" t="str">
        <f t="shared" si="277"/>
        <v>,,</v>
      </c>
      <c r="AE193" s="515" t="str">
        <f t="shared" si="277"/>
        <v>,,</v>
      </c>
      <c r="AF193" s="515" t="str">
        <f t="shared" si="277"/>
        <v>Ziyadha,SC,3A</v>
      </c>
      <c r="AG193" s="515" t="str">
        <f t="shared" si="277"/>
        <v>,,</v>
      </c>
      <c r="AH193" s="515" t="str">
        <f t="shared" si="277"/>
        <v>,,</v>
      </c>
      <c r="AI193" s="515" t="str">
        <f t="shared" si="277"/>
        <v>,,</v>
      </c>
      <c r="AJ193" s="515" t="str">
        <f t="shared" si="277"/>
        <v>Ageel,CA,3A</v>
      </c>
      <c r="AK193" s="515" t="str">
        <f t="shared" si="277"/>
        <v>,,</v>
      </c>
      <c r="AL193" s="515" t="str">
        <f t="shared" si="277"/>
        <v>,,</v>
      </c>
      <c r="AM193" s="515" t="str">
        <f t="shared" si="277"/>
        <v>,,</v>
      </c>
      <c r="AN193" s="515" t="str">
        <f t="shared" si="277"/>
        <v>,,</v>
      </c>
      <c r="AO193" s="515" t="str">
        <f t="shared" si="277"/>
        <v>Salma,SC,3A</v>
      </c>
      <c r="AP193" s="515" t="str">
        <f t="shared" si="277"/>
        <v>,,</v>
      </c>
      <c r="AQ193" s="515" t="str">
        <f t="shared" si="277"/>
        <v>Ziyadha,SS,3A</v>
      </c>
      <c r="AR193" s="515" t="str">
        <f t="shared" si="277"/>
        <v>,,</v>
      </c>
      <c r="AS193" s="515" t="str">
        <f t="shared" si="277"/>
        <v>Ziyadha,CA,4A</v>
      </c>
      <c r="AT193" s="515" t="str">
        <f t="shared" si="277"/>
        <v>Nizna,IS,P2</v>
      </c>
      <c r="AU193" s="515" t="str">
        <f t="shared" si="277"/>
        <v>Ziyadha,MT,P2</v>
      </c>
      <c r="AV193" s="522" t="str">
        <f t="shared" si="277"/>
        <v>,,</v>
      </c>
    </row>
    <row r="194" spans="1:48" x14ac:dyDescent="0.25">
      <c r="B194" s="521">
        <f t="shared" ref="B194:C194" si="282">B180</f>
        <v>20</v>
      </c>
      <c r="C194" s="515" t="str">
        <f t="shared" si="282"/>
        <v>Naushadh</v>
      </c>
      <c r="D194" s="515" t="str">
        <f t="shared" si="271"/>
        <v>,,</v>
      </c>
      <c r="E194" s="515" t="str">
        <f t="shared" si="277"/>
        <v>Salma,IS,10A</v>
      </c>
      <c r="F194" s="515" t="str">
        <f t="shared" si="277"/>
        <v>,,</v>
      </c>
      <c r="G194" s="515" t="str">
        <f t="shared" si="277"/>
        <v>,,</v>
      </c>
      <c r="H194" s="515" t="str">
        <f t="shared" si="277"/>
        <v>,,</v>
      </c>
      <c r="I194" s="515" t="str">
        <f t="shared" si="277"/>
        <v>,,</v>
      </c>
      <c r="J194" s="515" t="str">
        <f t="shared" si="277"/>
        <v>,,</v>
      </c>
      <c r="K194" s="515" t="str">
        <f t="shared" si="277"/>
        <v>,,</v>
      </c>
      <c r="L194" s="515" t="str">
        <f t="shared" si="277"/>
        <v>,,</v>
      </c>
      <c r="M194" s="515" t="str">
        <f t="shared" si="277"/>
        <v>,,</v>
      </c>
      <c r="N194" s="515" t="str">
        <f t="shared" si="277"/>
        <v>,,</v>
      </c>
      <c r="O194" s="515" t="str">
        <f t="shared" si="277"/>
        <v>,,</v>
      </c>
      <c r="P194" s="515" t="str">
        <f t="shared" si="277"/>
        <v>,,</v>
      </c>
      <c r="Q194" s="515" t="str">
        <f t="shared" si="277"/>
        <v>,,</v>
      </c>
      <c r="R194" s="515" t="str">
        <f t="shared" si="277"/>
        <v>,,</v>
      </c>
      <c r="S194" s="515" t="str">
        <f t="shared" si="277"/>
        <v>Anand A,IS,9A</v>
      </c>
      <c r="T194" s="515" t="str">
        <f t="shared" si="277"/>
        <v>Ziyadha,IS,10A</v>
      </c>
      <c r="U194" s="515" t="str">
        <f t="shared" si="277"/>
        <v>,,</v>
      </c>
      <c r="V194" s="515" t="str">
        <f t="shared" si="277"/>
        <v>,,</v>
      </c>
      <c r="W194" s="515" t="str">
        <f t="shared" si="277"/>
        <v>,,</v>
      </c>
      <c r="X194" s="515" t="str">
        <f t="shared" si="277"/>
        <v>,,</v>
      </c>
      <c r="Y194" s="515" t="str">
        <f t="shared" si="277"/>
        <v>,,</v>
      </c>
      <c r="Z194" s="515" t="str">
        <f t="shared" si="277"/>
        <v>,,</v>
      </c>
      <c r="AA194" s="515" t="str">
        <f t="shared" si="277"/>
        <v>,,</v>
      </c>
      <c r="AB194" s="515" t="str">
        <f t="shared" si="277"/>
        <v>,,</v>
      </c>
      <c r="AC194" s="515" t="str">
        <f t="shared" si="277"/>
        <v>Ziyadha,IS,10A</v>
      </c>
      <c r="AD194" s="515" t="str">
        <f t="shared" si="277"/>
        <v>,,</v>
      </c>
      <c r="AE194" s="515" t="str">
        <f t="shared" si="277"/>
        <v>,,</v>
      </c>
      <c r="AF194" s="515" t="str">
        <f t="shared" si="277"/>
        <v>,,</v>
      </c>
      <c r="AG194" s="515" t="str">
        <f t="shared" si="277"/>
        <v>,,</v>
      </c>
      <c r="AH194" s="515" t="str">
        <f t="shared" si="277"/>
        <v>Anand A,IS,9A</v>
      </c>
      <c r="AI194" s="515" t="str">
        <f t="shared" si="277"/>
        <v>,,</v>
      </c>
      <c r="AJ194" s="515" t="e">
        <f t="shared" si="277"/>
        <v>#NUM!</v>
      </c>
      <c r="AK194" s="515" t="str">
        <f t="shared" si="277"/>
        <v>,,</v>
      </c>
      <c r="AL194" s="515" t="str">
        <f t="shared" si="277"/>
        <v>,,</v>
      </c>
      <c r="AM194" s="515" t="str">
        <f t="shared" si="277"/>
        <v>,,</v>
      </c>
      <c r="AN194" s="515" t="str">
        <f t="shared" si="277"/>
        <v>,,</v>
      </c>
      <c r="AO194" s="515" t="str">
        <f t="shared" si="277"/>
        <v>,,</v>
      </c>
      <c r="AP194" s="515" t="str">
        <f t="shared" si="277"/>
        <v>,,</v>
      </c>
      <c r="AQ194" s="515" t="str">
        <f t="shared" si="277"/>
        <v>Anand A,IS,9A</v>
      </c>
      <c r="AR194" s="515" t="str">
        <f t="shared" si="277"/>
        <v>,,</v>
      </c>
      <c r="AS194" s="515" t="str">
        <f t="shared" si="277"/>
        <v>,,</v>
      </c>
      <c r="AT194" s="515" t="str">
        <f t="shared" ref="E194:AV195" si="283">CONCATENATE(AT180,",",AT62,",",AT48)</f>
        <v>,,</v>
      </c>
      <c r="AU194" s="515" t="str">
        <f t="shared" si="283"/>
        <v>,,</v>
      </c>
      <c r="AV194" s="522" t="str">
        <f t="shared" si="283"/>
        <v>,,</v>
      </c>
    </row>
    <row r="195" spans="1:48" ht="15.75" thickBot="1" x14ac:dyDescent="0.3">
      <c r="B195" s="523">
        <f t="shared" ref="B195:C195" si="284">B181</f>
        <v>0</v>
      </c>
      <c r="C195" s="524" t="e">
        <f t="shared" si="284"/>
        <v>#N/A</v>
      </c>
      <c r="D195" s="524" t="e">
        <f t="shared" si="271"/>
        <v>#N/A</v>
      </c>
      <c r="E195" s="524" t="e">
        <f t="shared" si="283"/>
        <v>#N/A</v>
      </c>
      <c r="F195" s="524" t="e">
        <f t="shared" si="283"/>
        <v>#N/A</v>
      </c>
      <c r="G195" s="524" t="e">
        <f t="shared" si="283"/>
        <v>#N/A</v>
      </c>
      <c r="H195" s="524" t="e">
        <f t="shared" si="283"/>
        <v>#N/A</v>
      </c>
      <c r="I195" s="524" t="e">
        <f t="shared" si="283"/>
        <v>#N/A</v>
      </c>
      <c r="J195" s="524" t="e">
        <f t="shared" si="283"/>
        <v>#N/A</v>
      </c>
      <c r="K195" s="524" t="e">
        <f t="shared" si="283"/>
        <v>#N/A</v>
      </c>
      <c r="L195" s="524" t="e">
        <f t="shared" si="283"/>
        <v>#N/A</v>
      </c>
      <c r="M195" s="524" t="e">
        <f t="shared" si="283"/>
        <v>#N/A</v>
      </c>
      <c r="N195" s="524" t="e">
        <f t="shared" si="283"/>
        <v>#N/A</v>
      </c>
      <c r="O195" s="524" t="e">
        <f t="shared" si="283"/>
        <v>#N/A</v>
      </c>
      <c r="P195" s="524" t="e">
        <f t="shared" si="283"/>
        <v>#N/A</v>
      </c>
      <c r="Q195" s="524" t="e">
        <f t="shared" si="283"/>
        <v>#N/A</v>
      </c>
      <c r="R195" s="524" t="e">
        <f t="shared" si="283"/>
        <v>#N/A</v>
      </c>
      <c r="S195" s="524" t="e">
        <f t="shared" si="283"/>
        <v>#N/A</v>
      </c>
      <c r="T195" s="524" t="e">
        <f t="shared" si="283"/>
        <v>#N/A</v>
      </c>
      <c r="U195" s="524" t="e">
        <f t="shared" si="283"/>
        <v>#N/A</v>
      </c>
      <c r="V195" s="524" t="e">
        <f t="shared" si="283"/>
        <v>#N/A</v>
      </c>
      <c r="W195" s="524" t="e">
        <f t="shared" si="283"/>
        <v>#N/A</v>
      </c>
      <c r="X195" s="524" t="e">
        <f t="shared" si="283"/>
        <v>#N/A</v>
      </c>
      <c r="Y195" s="524" t="e">
        <f t="shared" si="283"/>
        <v>#N/A</v>
      </c>
      <c r="Z195" s="524" t="e">
        <f t="shared" si="283"/>
        <v>#N/A</v>
      </c>
      <c r="AA195" s="524" t="e">
        <f t="shared" si="283"/>
        <v>#N/A</v>
      </c>
      <c r="AB195" s="524" t="e">
        <f t="shared" si="283"/>
        <v>#N/A</v>
      </c>
      <c r="AC195" s="524" t="e">
        <f t="shared" si="283"/>
        <v>#N/A</v>
      </c>
      <c r="AD195" s="524" t="e">
        <f t="shared" si="283"/>
        <v>#N/A</v>
      </c>
      <c r="AE195" s="524" t="e">
        <f t="shared" si="283"/>
        <v>#N/A</v>
      </c>
      <c r="AF195" s="524" t="e">
        <f t="shared" si="283"/>
        <v>#N/A</v>
      </c>
      <c r="AG195" s="524" t="e">
        <f t="shared" si="283"/>
        <v>#N/A</v>
      </c>
      <c r="AH195" s="524" t="e">
        <f t="shared" si="283"/>
        <v>#N/A</v>
      </c>
      <c r="AI195" s="524" t="e">
        <f t="shared" si="283"/>
        <v>#N/A</v>
      </c>
      <c r="AJ195" s="524" t="e">
        <f t="shared" si="283"/>
        <v>#N/A</v>
      </c>
      <c r="AK195" s="524" t="e">
        <f t="shared" si="283"/>
        <v>#N/A</v>
      </c>
      <c r="AL195" s="524" t="e">
        <f t="shared" si="283"/>
        <v>#N/A</v>
      </c>
      <c r="AM195" s="524" t="e">
        <f t="shared" si="283"/>
        <v>#N/A</v>
      </c>
      <c r="AN195" s="524" t="e">
        <f t="shared" si="283"/>
        <v>#N/A</v>
      </c>
      <c r="AO195" s="524" t="e">
        <f t="shared" si="283"/>
        <v>#N/A</v>
      </c>
      <c r="AP195" s="524" t="e">
        <f t="shared" si="283"/>
        <v>#N/A</v>
      </c>
      <c r="AQ195" s="524" t="e">
        <f t="shared" si="283"/>
        <v>#N/A</v>
      </c>
      <c r="AR195" s="524" t="e">
        <f t="shared" si="283"/>
        <v>#N/A</v>
      </c>
      <c r="AS195" s="524" t="e">
        <f t="shared" si="283"/>
        <v>#N/A</v>
      </c>
      <c r="AT195" s="524" t="e">
        <f t="shared" si="283"/>
        <v>#N/A</v>
      </c>
      <c r="AU195" s="524" t="e">
        <f t="shared" si="283"/>
        <v>#N/A</v>
      </c>
      <c r="AV195" s="525" t="e">
        <f t="shared" si="283"/>
        <v>#N/A</v>
      </c>
    </row>
    <row r="196" spans="1:48" x14ac:dyDescent="0.25">
      <c r="A196" s="514">
        <v>1</v>
      </c>
      <c r="B196" s="530">
        <v>2</v>
      </c>
      <c r="C196" s="530">
        <v>3</v>
      </c>
      <c r="D196" s="514">
        <v>4</v>
      </c>
      <c r="E196" s="530">
        <v>5</v>
      </c>
      <c r="F196" s="530">
        <v>6</v>
      </c>
      <c r="G196" s="514">
        <v>7</v>
      </c>
      <c r="H196" s="530">
        <v>8</v>
      </c>
      <c r="I196" s="530">
        <v>9</v>
      </c>
      <c r="J196" s="514">
        <v>10</v>
      </c>
      <c r="K196" s="530">
        <v>11</v>
      </c>
      <c r="L196" s="530">
        <v>12</v>
      </c>
      <c r="M196" s="514">
        <v>13</v>
      </c>
      <c r="N196" s="530">
        <v>14</v>
      </c>
      <c r="O196" s="530">
        <v>15</v>
      </c>
      <c r="P196" s="514">
        <v>16</v>
      </c>
      <c r="Q196" s="530">
        <v>17</v>
      </c>
      <c r="R196" s="530">
        <v>18</v>
      </c>
      <c r="S196" s="514">
        <v>19</v>
      </c>
      <c r="T196" s="530">
        <v>20</v>
      </c>
      <c r="U196" s="530">
        <v>21</v>
      </c>
      <c r="V196" s="514">
        <v>22</v>
      </c>
      <c r="W196" s="530">
        <v>23</v>
      </c>
      <c r="X196" s="530">
        <v>24</v>
      </c>
      <c r="Y196" s="514">
        <v>25</v>
      </c>
      <c r="Z196" s="530">
        <v>26</v>
      </c>
      <c r="AA196" s="530">
        <v>27</v>
      </c>
      <c r="AB196" s="514">
        <v>28</v>
      </c>
      <c r="AC196" s="530">
        <v>29</v>
      </c>
      <c r="AD196" s="530">
        <v>30</v>
      </c>
      <c r="AE196" s="514">
        <v>31</v>
      </c>
      <c r="AF196" s="530">
        <v>32</v>
      </c>
      <c r="AG196" s="530">
        <v>33</v>
      </c>
      <c r="AH196" s="514">
        <v>34</v>
      </c>
      <c r="AI196" s="530">
        <v>35</v>
      </c>
      <c r="AJ196" s="530">
        <v>36</v>
      </c>
      <c r="AK196" s="514">
        <v>37</v>
      </c>
      <c r="AL196" s="530">
        <v>38</v>
      </c>
      <c r="AM196" s="530">
        <v>39</v>
      </c>
      <c r="AN196" s="514">
        <v>40</v>
      </c>
      <c r="AO196" s="530">
        <v>41</v>
      </c>
      <c r="AP196" s="530">
        <v>42</v>
      </c>
      <c r="AQ196" s="514">
        <v>43</v>
      </c>
      <c r="AR196" s="530">
        <v>44</v>
      </c>
      <c r="AS196" s="530">
        <v>45</v>
      </c>
      <c r="AT196" s="514">
        <v>46</v>
      </c>
      <c r="AU196" s="530">
        <v>47</v>
      </c>
      <c r="AV196" s="530">
        <v>48</v>
      </c>
    </row>
    <row r="197" spans="1:48" ht="15.75" thickBot="1" x14ac:dyDescent="0.3">
      <c r="A197" s="514">
        <v>2</v>
      </c>
      <c r="D197" s="549" t="s">
        <v>148</v>
      </c>
      <c r="E197" s="549"/>
      <c r="F197" s="549"/>
      <c r="G197" s="549"/>
      <c r="H197" s="549"/>
      <c r="I197" s="549"/>
      <c r="J197" s="549"/>
      <c r="K197" s="549"/>
      <c r="L197" s="549"/>
      <c r="M197" s="549" t="s">
        <v>149</v>
      </c>
      <c r="N197" s="549"/>
      <c r="O197" s="549"/>
      <c r="P197" s="549"/>
      <c r="Q197" s="549"/>
      <c r="R197" s="549"/>
      <c r="S197" s="549"/>
      <c r="T197" s="549"/>
      <c r="U197" s="549"/>
      <c r="V197" s="549" t="s">
        <v>150</v>
      </c>
      <c r="W197" s="549"/>
      <c r="X197" s="549"/>
      <c r="Y197" s="549"/>
      <c r="Z197" s="549"/>
      <c r="AA197" s="549"/>
      <c r="AB197" s="549"/>
      <c r="AC197" s="549"/>
      <c r="AD197" s="549"/>
      <c r="AE197" s="549" t="s">
        <v>151</v>
      </c>
      <c r="AF197" s="549"/>
      <c r="AG197" s="549"/>
      <c r="AH197" s="549"/>
      <c r="AI197" s="549"/>
      <c r="AJ197" s="549"/>
      <c r="AK197" s="549"/>
      <c r="AL197" s="549"/>
      <c r="AM197" s="549"/>
      <c r="AN197" s="549" t="s">
        <v>152</v>
      </c>
      <c r="AO197" s="549"/>
      <c r="AP197" s="549"/>
      <c r="AQ197" s="549"/>
      <c r="AR197" s="549"/>
      <c r="AS197" s="549"/>
      <c r="AT197" s="549"/>
      <c r="AU197" s="549"/>
      <c r="AV197" s="549"/>
    </row>
    <row r="198" spans="1:48" x14ac:dyDescent="0.25">
      <c r="A198" s="514">
        <v>3</v>
      </c>
      <c r="B198" s="515">
        <f>B183</f>
        <v>2</v>
      </c>
      <c r="C198" s="516" t="str">
        <f>C183</f>
        <v>Sheema</v>
      </c>
      <c r="D198" s="518" t="str">
        <f>IF(D183=",,","",D183)</f>
        <v/>
      </c>
      <c r="E198" s="519" t="str">
        <f t="shared" ref="E198:AV198" si="285">IF(E183=",,","",E183)</f>
        <v/>
      </c>
      <c r="F198" s="519" t="str">
        <f t="shared" si="285"/>
        <v/>
      </c>
      <c r="G198" s="519" t="str">
        <f t="shared" si="285"/>
        <v/>
      </c>
      <c r="H198" s="519" t="str">
        <f t="shared" si="285"/>
        <v/>
      </c>
      <c r="I198" s="519" t="str">
        <f t="shared" si="285"/>
        <v>Ashraf,BR,P2</v>
      </c>
      <c r="J198" s="519" t="str">
        <f t="shared" si="285"/>
        <v>Sindhu,EN,P2</v>
      </c>
      <c r="K198" s="519" t="str">
        <f t="shared" si="285"/>
        <v>Sindhu,SS,1A</v>
      </c>
      <c r="L198" s="520" t="str">
        <f t="shared" si="285"/>
        <v/>
      </c>
      <c r="M198" s="518" t="str">
        <f t="shared" si="285"/>
        <v>Sanjay,CA,1A</v>
      </c>
      <c r="N198" s="519" t="str">
        <f t="shared" si="285"/>
        <v/>
      </c>
      <c r="O198" s="519" t="str">
        <f t="shared" si="285"/>
        <v/>
      </c>
      <c r="P198" s="519" t="str">
        <f t="shared" si="285"/>
        <v/>
      </c>
      <c r="Q198" s="519" t="str">
        <f t="shared" si="285"/>
        <v/>
      </c>
      <c r="R198" s="519" t="str">
        <f t="shared" si="285"/>
        <v>Sindhu,BR,P2</v>
      </c>
      <c r="S198" s="519" t="str">
        <f t="shared" si="285"/>
        <v/>
      </c>
      <c r="T198" s="519" t="str">
        <f t="shared" si="285"/>
        <v>Sindhu,HL,4A</v>
      </c>
      <c r="U198" s="520" t="str">
        <f t="shared" si="285"/>
        <v/>
      </c>
      <c r="V198" s="518" t="str">
        <f t="shared" si="285"/>
        <v>Sindhu,Hl,3A</v>
      </c>
      <c r="W198" s="519" t="str">
        <f t="shared" si="285"/>
        <v>Sindhu,SS,1A</v>
      </c>
      <c r="X198" s="519" t="str">
        <f t="shared" si="285"/>
        <v/>
      </c>
      <c r="Y198" s="519" t="str">
        <f t="shared" si="285"/>
        <v/>
      </c>
      <c r="Z198" s="519" t="str">
        <f t="shared" si="285"/>
        <v/>
      </c>
      <c r="AA198" s="519" t="str">
        <f t="shared" si="285"/>
        <v>Sindhu,BR,P2</v>
      </c>
      <c r="AB198" s="519" t="str">
        <f t="shared" si="285"/>
        <v/>
      </c>
      <c r="AC198" s="519" t="str">
        <f t="shared" si="285"/>
        <v>Ashraf,HL,1A</v>
      </c>
      <c r="AD198" s="520" t="str">
        <f t="shared" si="285"/>
        <v/>
      </c>
      <c r="AE198" s="518" t="str">
        <f t="shared" si="285"/>
        <v/>
      </c>
      <c r="AF198" s="519" t="str">
        <f t="shared" si="285"/>
        <v/>
      </c>
      <c r="AG198" s="519" t="str">
        <f t="shared" si="285"/>
        <v>Sanjay,SS,1A</v>
      </c>
      <c r="AH198" s="519" t="str">
        <f t="shared" si="285"/>
        <v>Sanjay,IC,3A</v>
      </c>
      <c r="AI198" s="519" t="str">
        <f t="shared" si="285"/>
        <v/>
      </c>
      <c r="AJ198" s="519" t="str">
        <f t="shared" si="285"/>
        <v>Ashraf,BR,P2</v>
      </c>
      <c r="AK198" s="519" t="str">
        <f t="shared" si="285"/>
        <v>Ashraf,CA,1A</v>
      </c>
      <c r="AL198" s="519" t="str">
        <f t="shared" si="285"/>
        <v>Sindhu,EN,P2</v>
      </c>
      <c r="AM198" s="520" t="str">
        <f t="shared" si="285"/>
        <v/>
      </c>
      <c r="AN198" s="518" t="str">
        <f t="shared" si="285"/>
        <v/>
      </c>
      <c r="AO198" s="519" t="str">
        <f t="shared" si="285"/>
        <v/>
      </c>
      <c r="AP198" s="519" t="str">
        <f t="shared" si="285"/>
        <v/>
      </c>
      <c r="AQ198" s="519" t="str">
        <f t="shared" si="285"/>
        <v/>
      </c>
      <c r="AR198" s="519" t="str">
        <f t="shared" si="285"/>
        <v>Sindhu,EN,P2</v>
      </c>
      <c r="AS198" s="519" t="str">
        <f t="shared" si="285"/>
        <v>Sindhu,BR,P2</v>
      </c>
      <c r="AT198" s="519" t="str">
        <f t="shared" si="285"/>
        <v>Sindhu,HL,4A</v>
      </c>
      <c r="AU198" s="519" t="str">
        <f t="shared" si="285"/>
        <v>Salma,HL,1A</v>
      </c>
      <c r="AV198" s="520" t="str">
        <f t="shared" si="285"/>
        <v/>
      </c>
    </row>
    <row r="199" spans="1:48" x14ac:dyDescent="0.25">
      <c r="A199" s="514">
        <v>4</v>
      </c>
      <c r="B199" s="515">
        <f t="shared" ref="B199:C199" si="286">B184</f>
        <v>19</v>
      </c>
      <c r="C199" s="516" t="str">
        <f t="shared" si="286"/>
        <v>Ahmed</v>
      </c>
      <c r="D199" s="521" t="str">
        <f t="shared" ref="D199:D210" si="287">IF(D184=",,","",D184)</f>
        <v>Salma,IS,2A</v>
      </c>
      <c r="E199" s="515" t="str">
        <f t="shared" ref="E199:AV199" si="288">IF(E184=",,","",E184)</f>
        <v/>
      </c>
      <c r="F199" s="515" t="str">
        <f t="shared" si="288"/>
        <v/>
      </c>
      <c r="G199" s="515" t="str">
        <f t="shared" si="288"/>
        <v>Naushadh,QR,4A</v>
      </c>
      <c r="H199" s="515" t="str">
        <f t="shared" si="288"/>
        <v/>
      </c>
      <c r="I199" s="515" t="str">
        <f t="shared" si="288"/>
        <v>Salma,QR,1A</v>
      </c>
      <c r="J199" s="515" t="str">
        <f t="shared" si="288"/>
        <v/>
      </c>
      <c r="K199" s="515" t="str">
        <f t="shared" si="288"/>
        <v>Salma,QR,6A</v>
      </c>
      <c r="L199" s="522" t="str">
        <f t="shared" si="288"/>
        <v/>
      </c>
      <c r="M199" s="521" t="str">
        <f t="shared" si="288"/>
        <v/>
      </c>
      <c r="N199" s="515" t="str">
        <f t="shared" si="288"/>
        <v>Sanjay,QR,7A</v>
      </c>
      <c r="O199" s="515" t="str">
        <f t="shared" si="288"/>
        <v/>
      </c>
      <c r="P199" s="515" t="str">
        <f t="shared" si="288"/>
        <v>Naushadh,QR,1A</v>
      </c>
      <c r="Q199" s="515" t="str">
        <f t="shared" si="288"/>
        <v/>
      </c>
      <c r="R199" s="515" t="str">
        <f t="shared" si="288"/>
        <v>Sanjay,QR,3A</v>
      </c>
      <c r="S199" s="515" t="str">
        <f t="shared" si="288"/>
        <v>Sanjay,QR,6A</v>
      </c>
      <c r="T199" s="515" t="str">
        <f t="shared" si="288"/>
        <v/>
      </c>
      <c r="U199" s="522" t="str">
        <f t="shared" si="288"/>
        <v/>
      </c>
      <c r="V199" s="521" t="str">
        <f t="shared" si="288"/>
        <v>Sanjay,IS,5A</v>
      </c>
      <c r="W199" s="515" t="str">
        <f t="shared" si="288"/>
        <v>Sanjay,QR,7A</v>
      </c>
      <c r="X199" s="515" t="str">
        <f t="shared" si="288"/>
        <v>Salma,QR,4A</v>
      </c>
      <c r="Y199" s="515" t="str">
        <f t="shared" si="288"/>
        <v>Ashraf,QR,1A</v>
      </c>
      <c r="Z199" s="515" t="str">
        <f t="shared" si="288"/>
        <v/>
      </c>
      <c r="AA199" s="515" t="str">
        <f t="shared" si="288"/>
        <v>Salma,QR,3A</v>
      </c>
      <c r="AB199" s="515" t="str">
        <f t="shared" si="288"/>
        <v/>
      </c>
      <c r="AC199" s="515" t="str">
        <f t="shared" si="288"/>
        <v/>
      </c>
      <c r="AD199" s="522" t="str">
        <f t="shared" si="288"/>
        <v/>
      </c>
      <c r="AE199" s="521" t="str">
        <f t="shared" si="288"/>
        <v>Salma,IS,2A</v>
      </c>
      <c r="AF199" s="515" t="str">
        <f t="shared" si="288"/>
        <v>Sanjay,IS,5A</v>
      </c>
      <c r="AG199" s="515" t="str">
        <f t="shared" si="288"/>
        <v>Salma,QR,4A</v>
      </c>
      <c r="AH199" s="515" t="str">
        <f t="shared" si="288"/>
        <v/>
      </c>
      <c r="AI199" s="515" t="str">
        <f t="shared" si="288"/>
        <v/>
      </c>
      <c r="AJ199" s="515" t="str">
        <f t="shared" si="288"/>
        <v>Salma,QR,7A</v>
      </c>
      <c r="AK199" s="515" t="str">
        <f t="shared" si="288"/>
        <v>Salma,QR,3A</v>
      </c>
      <c r="AL199" s="515" t="str">
        <f t="shared" si="288"/>
        <v>Sanjay,QR,6A</v>
      </c>
      <c r="AM199" s="522" t="str">
        <f t="shared" si="288"/>
        <v/>
      </c>
      <c r="AN199" s="521" t="str">
        <f t="shared" si="288"/>
        <v/>
      </c>
      <c r="AO199" s="515" t="str">
        <f t="shared" si="288"/>
        <v/>
      </c>
      <c r="AP199" s="515" t="str">
        <f t="shared" si="288"/>
        <v>Sanjay,IS,5A</v>
      </c>
      <c r="AQ199" s="515" t="str">
        <f t="shared" si="288"/>
        <v/>
      </c>
      <c r="AR199" s="515" t="str">
        <f t="shared" si="288"/>
        <v/>
      </c>
      <c r="AS199" s="515" t="str">
        <f t="shared" si="288"/>
        <v/>
      </c>
      <c r="AT199" s="515" t="str">
        <f t="shared" si="288"/>
        <v>Salma,IS,2A</v>
      </c>
      <c r="AU199" s="515" t="str">
        <f t="shared" si="288"/>
        <v/>
      </c>
      <c r="AV199" s="522" t="str">
        <f t="shared" si="288"/>
        <v/>
      </c>
    </row>
    <row r="200" spans="1:48" x14ac:dyDescent="0.25">
      <c r="A200" s="514">
        <v>5</v>
      </c>
      <c r="B200" s="515">
        <f t="shared" ref="B200:C200" si="289">B185</f>
        <v>7</v>
      </c>
      <c r="C200" s="516" t="str">
        <f t="shared" si="289"/>
        <v>Maurifa</v>
      </c>
      <c r="D200" s="521" t="str">
        <f t="shared" si="287"/>
        <v/>
      </c>
      <c r="E200" s="515" t="str">
        <f t="shared" ref="E200:AV200" si="290">IF(E185=",,","",E185)</f>
        <v/>
      </c>
      <c r="F200" s="515" t="str">
        <f t="shared" si="290"/>
        <v/>
      </c>
      <c r="G200" s="515" t="str">
        <f t="shared" si="290"/>
        <v>Sheema,IS,P2</v>
      </c>
      <c r="H200" s="515" t="str">
        <f t="shared" si="290"/>
        <v/>
      </c>
      <c r="I200" s="515" t="str">
        <f t="shared" si="290"/>
        <v>Naushadh,CA,3A</v>
      </c>
      <c r="J200" s="515" t="str">
        <f t="shared" si="290"/>
        <v>Sanjay,SC,3A</v>
      </c>
      <c r="K200" s="515" t="str">
        <f t="shared" si="290"/>
        <v>Naushadh,MT,P2</v>
      </c>
      <c r="L200" s="522" t="str">
        <f t="shared" si="290"/>
        <v/>
      </c>
      <c r="M200" s="521" t="str">
        <f t="shared" si="290"/>
        <v/>
      </c>
      <c r="N200" s="515" t="str">
        <f t="shared" si="290"/>
        <v/>
      </c>
      <c r="O200" s="515" t="str">
        <f t="shared" si="290"/>
        <v>Salma,SC,3A</v>
      </c>
      <c r="P200" s="515" t="str">
        <f t="shared" si="290"/>
        <v>Sheema,SS,3A</v>
      </c>
      <c r="Q200" s="515" t="str">
        <f t="shared" si="290"/>
        <v/>
      </c>
      <c r="R200" s="515" t="str">
        <f t="shared" si="290"/>
        <v/>
      </c>
      <c r="S200" s="515" t="str">
        <f t="shared" si="290"/>
        <v/>
      </c>
      <c r="T200" s="515" t="str">
        <f t="shared" si="290"/>
        <v/>
      </c>
      <c r="U200" s="522" t="str">
        <f t="shared" si="290"/>
        <v/>
      </c>
      <c r="V200" s="521" t="str">
        <f t="shared" si="290"/>
        <v/>
      </c>
      <c r="W200" s="515" t="str">
        <f t="shared" si="290"/>
        <v/>
      </c>
      <c r="X200" s="515" t="str">
        <f t="shared" si="290"/>
        <v/>
      </c>
      <c r="Y200" s="515" t="str">
        <f t="shared" si="290"/>
        <v>Salma,SS,3A</v>
      </c>
      <c r="Z200" s="515" t="str">
        <f t="shared" si="290"/>
        <v>Sanjay,MT,P2</v>
      </c>
      <c r="AA200" s="515" t="str">
        <f t="shared" si="290"/>
        <v>Naushadh,CA,4A</v>
      </c>
      <c r="AB200" s="515" t="str">
        <f t="shared" si="290"/>
        <v>Salma,SC,3A</v>
      </c>
      <c r="AC200" s="515" t="str">
        <f t="shared" si="290"/>
        <v/>
      </c>
      <c r="AD200" s="522" t="str">
        <f t="shared" si="290"/>
        <v/>
      </c>
      <c r="AE200" s="521" t="str">
        <f t="shared" si="290"/>
        <v/>
      </c>
      <c r="AF200" s="515" t="str">
        <f t="shared" si="290"/>
        <v>Ashraf,SC,3A</v>
      </c>
      <c r="AG200" s="515" t="str">
        <f t="shared" si="290"/>
        <v/>
      </c>
      <c r="AH200" s="515" t="str">
        <f t="shared" si="290"/>
        <v/>
      </c>
      <c r="AI200" s="515" t="str">
        <f t="shared" si="290"/>
        <v/>
      </c>
      <c r="AJ200" s="515" t="str">
        <f t="shared" si="290"/>
        <v>Salma,CA,3A</v>
      </c>
      <c r="AK200" s="515" t="str">
        <f t="shared" si="290"/>
        <v/>
      </c>
      <c r="AL200" s="515" t="str">
        <f t="shared" si="290"/>
        <v/>
      </c>
      <c r="AM200" s="522" t="str">
        <f t="shared" si="290"/>
        <v/>
      </c>
      <c r="AN200" s="521" t="str">
        <f t="shared" si="290"/>
        <v/>
      </c>
      <c r="AO200" s="515" t="str">
        <f t="shared" si="290"/>
        <v>Salma,SC,3A</v>
      </c>
      <c r="AP200" s="515" t="str">
        <f t="shared" si="290"/>
        <v/>
      </c>
      <c r="AQ200" s="515" t="str">
        <f t="shared" si="290"/>
        <v>Ashraf,SS,3A</v>
      </c>
      <c r="AR200" s="515" t="str">
        <f t="shared" si="290"/>
        <v/>
      </c>
      <c r="AS200" s="515" t="str">
        <f t="shared" si="290"/>
        <v>Sanjay,CA,4A</v>
      </c>
      <c r="AT200" s="515" t="str">
        <f t="shared" si="290"/>
        <v>Naushadh,IS,P2</v>
      </c>
      <c r="AU200" s="515" t="str">
        <f t="shared" si="290"/>
        <v>Salma,MT,P2</v>
      </c>
      <c r="AV200" s="522" t="str">
        <f t="shared" si="290"/>
        <v/>
      </c>
    </row>
    <row r="201" spans="1:48" x14ac:dyDescent="0.25">
      <c r="A201" s="514">
        <v>6</v>
      </c>
      <c r="B201" s="515">
        <f t="shared" ref="B201:C201" si="291">B186</f>
        <v>20</v>
      </c>
      <c r="C201" s="516" t="str">
        <f t="shared" si="291"/>
        <v>Naushadh</v>
      </c>
      <c r="D201" s="521" t="str">
        <f t="shared" si="287"/>
        <v/>
      </c>
      <c r="E201" s="515" t="str">
        <f t="shared" ref="E201:AV201" si="292">IF(E186=",,","",E186)</f>
        <v>Ashraf,IS,10A</v>
      </c>
      <c r="F201" s="515" t="str">
        <f t="shared" si="292"/>
        <v/>
      </c>
      <c r="G201" s="515" t="str">
        <f t="shared" si="292"/>
        <v/>
      </c>
      <c r="H201" s="515" t="str">
        <f t="shared" si="292"/>
        <v/>
      </c>
      <c r="I201" s="515" t="str">
        <f t="shared" si="292"/>
        <v/>
      </c>
      <c r="J201" s="515" t="str">
        <f t="shared" si="292"/>
        <v/>
      </c>
      <c r="K201" s="515" t="str">
        <f t="shared" si="292"/>
        <v/>
      </c>
      <c r="L201" s="522" t="str">
        <f t="shared" si="292"/>
        <v/>
      </c>
      <c r="M201" s="521" t="str">
        <f t="shared" si="292"/>
        <v/>
      </c>
      <c r="N201" s="515" t="str">
        <f t="shared" si="292"/>
        <v/>
      </c>
      <c r="O201" s="515" t="str">
        <f t="shared" si="292"/>
        <v/>
      </c>
      <c r="P201" s="515" t="str">
        <f t="shared" si="292"/>
        <v/>
      </c>
      <c r="Q201" s="515" t="str">
        <f t="shared" si="292"/>
        <v/>
      </c>
      <c r="R201" s="515" t="str">
        <f t="shared" si="292"/>
        <v/>
      </c>
      <c r="S201" s="515" t="str">
        <f t="shared" si="292"/>
        <v>Ashraf,IS,9A</v>
      </c>
      <c r="T201" s="515" t="str">
        <f t="shared" si="292"/>
        <v>Ashraf,IS,10A</v>
      </c>
      <c r="U201" s="522" t="str">
        <f t="shared" si="292"/>
        <v/>
      </c>
      <c r="V201" s="521" t="str">
        <f t="shared" si="292"/>
        <v/>
      </c>
      <c r="W201" s="515" t="str">
        <f t="shared" si="292"/>
        <v/>
      </c>
      <c r="X201" s="515" t="str">
        <f t="shared" si="292"/>
        <v/>
      </c>
      <c r="Y201" s="515" t="str">
        <f t="shared" si="292"/>
        <v/>
      </c>
      <c r="Z201" s="515" t="str">
        <f t="shared" si="292"/>
        <v/>
      </c>
      <c r="AA201" s="515" t="str">
        <f t="shared" si="292"/>
        <v/>
      </c>
      <c r="AB201" s="515" t="str">
        <f t="shared" si="292"/>
        <v/>
      </c>
      <c r="AC201" s="515" t="str">
        <f t="shared" si="292"/>
        <v>Salma,IS,10A</v>
      </c>
      <c r="AD201" s="522" t="str">
        <f t="shared" si="292"/>
        <v/>
      </c>
      <c r="AE201" s="521" t="str">
        <f t="shared" si="292"/>
        <v/>
      </c>
      <c r="AF201" s="515" t="str">
        <f t="shared" si="292"/>
        <v/>
      </c>
      <c r="AG201" s="515" t="str">
        <f t="shared" si="292"/>
        <v/>
      </c>
      <c r="AH201" s="515" t="str">
        <f t="shared" si="292"/>
        <v>Salma,IS,9A</v>
      </c>
      <c r="AI201" s="515" t="str">
        <f t="shared" si="292"/>
        <v/>
      </c>
      <c r="AJ201" s="515" t="str">
        <f t="shared" si="292"/>
        <v>Ziyadha,IS,10A</v>
      </c>
      <c r="AK201" s="515" t="str">
        <f t="shared" si="292"/>
        <v/>
      </c>
      <c r="AL201" s="515" t="str">
        <f t="shared" si="292"/>
        <v/>
      </c>
      <c r="AM201" s="522" t="str">
        <f t="shared" si="292"/>
        <v/>
      </c>
      <c r="AN201" s="521" t="str">
        <f t="shared" si="292"/>
        <v/>
      </c>
      <c r="AO201" s="515" t="str">
        <f t="shared" si="292"/>
        <v/>
      </c>
      <c r="AP201" s="515" t="str">
        <f t="shared" si="292"/>
        <v/>
      </c>
      <c r="AQ201" s="515" t="str">
        <f t="shared" si="292"/>
        <v>Salma,IS,9A</v>
      </c>
      <c r="AR201" s="515" t="str">
        <f t="shared" si="292"/>
        <v/>
      </c>
      <c r="AS201" s="515" t="str">
        <f t="shared" si="292"/>
        <v/>
      </c>
      <c r="AT201" s="515" t="str">
        <f t="shared" si="292"/>
        <v/>
      </c>
      <c r="AU201" s="515" t="str">
        <f t="shared" si="292"/>
        <v/>
      </c>
      <c r="AV201" s="522" t="str">
        <f t="shared" si="292"/>
        <v/>
      </c>
    </row>
    <row r="202" spans="1:48" x14ac:dyDescent="0.25">
      <c r="A202" s="514">
        <v>7</v>
      </c>
      <c r="B202" s="515">
        <f t="shared" ref="B202:C202" si="293">B187</f>
        <v>2</v>
      </c>
      <c r="C202" s="516" t="str">
        <f t="shared" si="293"/>
        <v>Sheema</v>
      </c>
      <c r="D202" s="521" t="str">
        <f t="shared" si="287"/>
        <v/>
      </c>
      <c r="E202" s="515" t="str">
        <f t="shared" ref="E202:AV202" si="294">IF(E187=",,","",E187)</f>
        <v/>
      </c>
      <c r="F202" s="515" t="str">
        <f t="shared" si="294"/>
        <v/>
      </c>
      <c r="G202" s="515" t="str">
        <f t="shared" si="294"/>
        <v/>
      </c>
      <c r="H202" s="515" t="str">
        <f t="shared" si="294"/>
        <v/>
      </c>
      <c r="I202" s="515" t="str">
        <f t="shared" si="294"/>
        <v>Ziyadha,BR,P2</v>
      </c>
      <c r="J202" s="515" t="str">
        <f t="shared" si="294"/>
        <v>Salma,EN,P2</v>
      </c>
      <c r="K202" s="515" t="str">
        <f t="shared" si="294"/>
        <v>Ziyadha,SS,1A</v>
      </c>
      <c r="L202" s="522" t="str">
        <f t="shared" si="294"/>
        <v/>
      </c>
      <c r="M202" s="521" t="str">
        <f t="shared" si="294"/>
        <v>Ashraf,CA,1A</v>
      </c>
      <c r="N202" s="515" t="str">
        <f t="shared" si="294"/>
        <v/>
      </c>
      <c r="O202" s="515" t="str">
        <f t="shared" si="294"/>
        <v/>
      </c>
      <c r="P202" s="515" t="str">
        <f t="shared" si="294"/>
        <v/>
      </c>
      <c r="Q202" s="515" t="str">
        <f t="shared" si="294"/>
        <v/>
      </c>
      <c r="R202" s="515" t="str">
        <f t="shared" si="294"/>
        <v>Salma,BR,P2</v>
      </c>
      <c r="S202" s="515" t="str">
        <f t="shared" si="294"/>
        <v/>
      </c>
      <c r="T202" s="515" t="str">
        <f t="shared" si="294"/>
        <v>Salma,HL,4A</v>
      </c>
      <c r="U202" s="522" t="str">
        <f t="shared" si="294"/>
        <v/>
      </c>
      <c r="V202" s="521" t="str">
        <f t="shared" si="294"/>
        <v>Ashraf,Hl,3A</v>
      </c>
      <c r="W202" s="515" t="str">
        <f t="shared" si="294"/>
        <v>Ashraf,SS,1A</v>
      </c>
      <c r="X202" s="515" t="str">
        <f t="shared" si="294"/>
        <v/>
      </c>
      <c r="Y202" s="515" t="str">
        <f t="shared" si="294"/>
        <v/>
      </c>
      <c r="Z202" s="515" t="str">
        <f t="shared" si="294"/>
        <v/>
      </c>
      <c r="AA202" s="515" t="str">
        <f t="shared" si="294"/>
        <v>Ziyadha,BR,P2</v>
      </c>
      <c r="AB202" s="515" t="str">
        <f t="shared" si="294"/>
        <v/>
      </c>
      <c r="AC202" s="515" t="str">
        <f t="shared" si="294"/>
        <v>Salma,HL,1A</v>
      </c>
      <c r="AD202" s="522" t="str">
        <f t="shared" si="294"/>
        <v/>
      </c>
      <c r="AE202" s="521" t="str">
        <f t="shared" si="294"/>
        <v/>
      </c>
      <c r="AF202" s="515" t="str">
        <f t="shared" si="294"/>
        <v/>
      </c>
      <c r="AG202" s="515" t="str">
        <f t="shared" si="294"/>
        <v>Naushadh,SS,1A</v>
      </c>
      <c r="AH202" s="515" t="str">
        <f t="shared" si="294"/>
        <v>Salma,IC,3A</v>
      </c>
      <c r="AI202" s="515" t="str">
        <f t="shared" si="294"/>
        <v/>
      </c>
      <c r="AJ202" s="515" t="str">
        <f t="shared" si="294"/>
        <v>Ziyadha,BR,P2</v>
      </c>
      <c r="AK202" s="515" t="str">
        <f t="shared" si="294"/>
        <v>Salma,CA,1A</v>
      </c>
      <c r="AL202" s="515" t="str">
        <f t="shared" si="294"/>
        <v>Salma,EN,P2</v>
      </c>
      <c r="AM202" s="522" t="str">
        <f t="shared" si="294"/>
        <v/>
      </c>
      <c r="AN202" s="521" t="str">
        <f t="shared" si="294"/>
        <v/>
      </c>
      <c r="AO202" s="515" t="str">
        <f t="shared" si="294"/>
        <v/>
      </c>
      <c r="AP202" s="515" t="str">
        <f t="shared" si="294"/>
        <v/>
      </c>
      <c r="AQ202" s="515" t="str">
        <f t="shared" si="294"/>
        <v/>
      </c>
      <c r="AR202" s="515" t="str">
        <f t="shared" si="294"/>
        <v>Sanjay,EN,P2</v>
      </c>
      <c r="AS202" s="515" t="str">
        <f t="shared" si="294"/>
        <v>Salma,BR,P2</v>
      </c>
      <c r="AT202" s="515" t="str">
        <f t="shared" si="294"/>
        <v>Ziyadha,HL,4A</v>
      </c>
      <c r="AU202" s="515" t="str">
        <f t="shared" si="294"/>
        <v>Salma,HL,1A</v>
      </c>
      <c r="AV202" s="522" t="str">
        <f t="shared" si="294"/>
        <v/>
      </c>
    </row>
    <row r="203" spans="1:48" x14ac:dyDescent="0.25">
      <c r="A203" s="514">
        <v>8</v>
      </c>
      <c r="B203" s="515">
        <f t="shared" ref="B203:C203" si="295">B188</f>
        <v>19</v>
      </c>
      <c r="C203" s="516" t="str">
        <f t="shared" si="295"/>
        <v>Ahmed</v>
      </c>
      <c r="D203" s="521" t="str">
        <f t="shared" si="287"/>
        <v>Naushadh,IS,2A</v>
      </c>
      <c r="E203" s="515" t="str">
        <f t="shared" ref="E203:AV203" si="296">IF(E188=",,","",E188)</f>
        <v/>
      </c>
      <c r="F203" s="515" t="str">
        <f t="shared" si="296"/>
        <v/>
      </c>
      <c r="G203" s="515" t="str">
        <f t="shared" si="296"/>
        <v>Ziyadha,QR,4A</v>
      </c>
      <c r="H203" s="515" t="str">
        <f t="shared" si="296"/>
        <v/>
      </c>
      <c r="I203" s="515" t="str">
        <f t="shared" si="296"/>
        <v>Ziyadha,QR,1A</v>
      </c>
      <c r="J203" s="515" t="str">
        <f t="shared" si="296"/>
        <v/>
      </c>
      <c r="K203" s="515" t="str">
        <f t="shared" si="296"/>
        <v>Ziyadha,QR,6A</v>
      </c>
      <c r="L203" s="522" t="str">
        <f t="shared" si="296"/>
        <v/>
      </c>
      <c r="M203" s="521" t="str">
        <f t="shared" si="296"/>
        <v/>
      </c>
      <c r="N203" s="515" t="str">
        <f t="shared" si="296"/>
        <v>Ashraf,QR,7A</v>
      </c>
      <c r="O203" s="515" t="str">
        <f t="shared" si="296"/>
        <v/>
      </c>
      <c r="P203" s="515" t="str">
        <f t="shared" si="296"/>
        <v>Ziyadha,QR,1A</v>
      </c>
      <c r="Q203" s="515" t="str">
        <f t="shared" si="296"/>
        <v/>
      </c>
      <c r="R203" s="515" t="str">
        <f t="shared" si="296"/>
        <v>Salma,QR,3A</v>
      </c>
      <c r="S203" s="515" t="str">
        <f t="shared" si="296"/>
        <v>Salma,QR,6A</v>
      </c>
      <c r="T203" s="515" t="str">
        <f t="shared" si="296"/>
        <v/>
      </c>
      <c r="U203" s="522" t="str">
        <f t="shared" si="296"/>
        <v/>
      </c>
      <c r="V203" s="521" t="str">
        <f t="shared" si="296"/>
        <v>Salma,IS,5A</v>
      </c>
      <c r="W203" s="515" t="str">
        <f t="shared" si="296"/>
        <v>Salma,QR,7A</v>
      </c>
      <c r="X203" s="515" t="str">
        <f t="shared" si="296"/>
        <v>Naushadh,QR,4A</v>
      </c>
      <c r="Y203" s="515" t="str">
        <f t="shared" si="296"/>
        <v>Naushadh,QR,1A</v>
      </c>
      <c r="Z203" s="515" t="str">
        <f t="shared" si="296"/>
        <v/>
      </c>
      <c r="AA203" s="515" t="str">
        <f t="shared" si="296"/>
        <v>Ziyadha,QR,3A</v>
      </c>
      <c r="AB203" s="515" t="str">
        <f t="shared" si="296"/>
        <v/>
      </c>
      <c r="AC203" s="515" t="str">
        <f t="shared" si="296"/>
        <v/>
      </c>
      <c r="AD203" s="522" t="str">
        <f t="shared" si="296"/>
        <v/>
      </c>
      <c r="AE203" s="521" t="str">
        <f t="shared" si="296"/>
        <v>Naushadh,IS,2A</v>
      </c>
      <c r="AF203" s="515" t="str">
        <f t="shared" si="296"/>
        <v>Salma,IS,5A</v>
      </c>
      <c r="AG203" s="515" t="str">
        <f t="shared" si="296"/>
        <v>Ziyadha,QR,4A</v>
      </c>
      <c r="AH203" s="515" t="str">
        <f t="shared" si="296"/>
        <v/>
      </c>
      <c r="AI203" s="515" t="str">
        <f t="shared" si="296"/>
        <v/>
      </c>
      <c r="AJ203" s="515" t="str">
        <f t="shared" si="296"/>
        <v>Anand A,QR,7A</v>
      </c>
      <c r="AK203" s="515" t="str">
        <f t="shared" si="296"/>
        <v>Naushadh,QR,3A</v>
      </c>
      <c r="AL203" s="515" t="str">
        <f t="shared" si="296"/>
        <v>Naushadh,QR,6A</v>
      </c>
      <c r="AM203" s="522" t="str">
        <f t="shared" si="296"/>
        <v/>
      </c>
      <c r="AN203" s="521" t="str">
        <f t="shared" si="296"/>
        <v/>
      </c>
      <c r="AO203" s="515" t="str">
        <f t="shared" si="296"/>
        <v/>
      </c>
      <c r="AP203" s="515" t="str">
        <f t="shared" si="296"/>
        <v>Salma,IS,5A</v>
      </c>
      <c r="AQ203" s="515" t="str">
        <f t="shared" si="296"/>
        <v/>
      </c>
      <c r="AR203" s="515" t="str">
        <f t="shared" si="296"/>
        <v/>
      </c>
      <c r="AS203" s="515" t="str">
        <f t="shared" si="296"/>
        <v/>
      </c>
      <c r="AT203" s="515" t="str">
        <f t="shared" si="296"/>
        <v>Ziyadha,IS,2A</v>
      </c>
      <c r="AU203" s="515" t="str">
        <f t="shared" si="296"/>
        <v/>
      </c>
      <c r="AV203" s="522" t="str">
        <f t="shared" si="296"/>
        <v/>
      </c>
    </row>
    <row r="204" spans="1:48" x14ac:dyDescent="0.25">
      <c r="A204" s="514">
        <v>9</v>
      </c>
      <c r="B204" s="515">
        <f t="shared" ref="B204:C204" si="297">B189</f>
        <v>7</v>
      </c>
      <c r="C204" s="516" t="str">
        <f t="shared" si="297"/>
        <v>Maurifa</v>
      </c>
      <c r="D204" s="521" t="str">
        <f t="shared" si="287"/>
        <v/>
      </c>
      <c r="E204" s="515" t="str">
        <f t="shared" ref="E204:AV204" si="298">IF(E189=",,","",E189)</f>
        <v/>
      </c>
      <c r="F204" s="515" t="str">
        <f t="shared" si="298"/>
        <v/>
      </c>
      <c r="G204" s="515" t="str">
        <f t="shared" si="298"/>
        <v>Anand A,IS,P2</v>
      </c>
      <c r="H204" s="515" t="str">
        <f t="shared" si="298"/>
        <v/>
      </c>
      <c r="I204" s="515" t="str">
        <f t="shared" si="298"/>
        <v>Anand A,CA,3A</v>
      </c>
      <c r="J204" s="515" t="str">
        <f t="shared" si="298"/>
        <v>Salma,SC,3A</v>
      </c>
      <c r="K204" s="515" t="str">
        <f t="shared" si="298"/>
        <v>Ziyadha,MT,P2</v>
      </c>
      <c r="L204" s="522" t="str">
        <f t="shared" si="298"/>
        <v/>
      </c>
      <c r="M204" s="521" t="str">
        <f t="shared" si="298"/>
        <v/>
      </c>
      <c r="N204" s="515" t="str">
        <f t="shared" si="298"/>
        <v/>
      </c>
      <c r="O204" s="515" t="str">
        <f t="shared" si="298"/>
        <v>Salma,SC,3A</v>
      </c>
      <c r="P204" s="515" t="str">
        <f t="shared" si="298"/>
        <v>Ziyadha,SS,3A</v>
      </c>
      <c r="Q204" s="515" t="str">
        <f t="shared" si="298"/>
        <v/>
      </c>
      <c r="R204" s="515" t="str">
        <f t="shared" si="298"/>
        <v/>
      </c>
      <c r="S204" s="515" t="str">
        <f t="shared" si="298"/>
        <v/>
      </c>
      <c r="T204" s="515" t="str">
        <f t="shared" si="298"/>
        <v/>
      </c>
      <c r="U204" s="522" t="str">
        <f t="shared" si="298"/>
        <v/>
      </c>
      <c r="V204" s="521" t="str">
        <f t="shared" si="298"/>
        <v/>
      </c>
      <c r="W204" s="515" t="str">
        <f t="shared" si="298"/>
        <v/>
      </c>
      <c r="X204" s="515" t="str">
        <f t="shared" si="298"/>
        <v/>
      </c>
      <c r="Y204" s="515" t="str">
        <f t="shared" si="298"/>
        <v>Sheema,SS,3A</v>
      </c>
      <c r="Z204" s="515" t="str">
        <f t="shared" si="298"/>
        <v>Ashraf,MT,P2</v>
      </c>
      <c r="AA204" s="515" t="str">
        <f t="shared" si="298"/>
        <v>Ziyadha,CA,4A</v>
      </c>
      <c r="AB204" s="515" t="str">
        <f t="shared" si="298"/>
        <v>Salma,SC,3A</v>
      </c>
      <c r="AC204" s="515" t="str">
        <f t="shared" si="298"/>
        <v/>
      </c>
      <c r="AD204" s="522" t="str">
        <f t="shared" si="298"/>
        <v/>
      </c>
      <c r="AE204" s="521" t="str">
        <f t="shared" si="298"/>
        <v/>
      </c>
      <c r="AF204" s="515" t="str">
        <f t="shared" si="298"/>
        <v>Naushadh,SC,3A</v>
      </c>
      <c r="AG204" s="515" t="str">
        <f t="shared" si="298"/>
        <v/>
      </c>
      <c r="AH204" s="515" t="str">
        <f t="shared" si="298"/>
        <v/>
      </c>
      <c r="AI204" s="515" t="str">
        <f t="shared" si="298"/>
        <v/>
      </c>
      <c r="AJ204" s="515" t="str">
        <f t="shared" si="298"/>
        <v>Sharafiyya ,CA,3A</v>
      </c>
      <c r="AK204" s="515" t="str">
        <f t="shared" si="298"/>
        <v/>
      </c>
      <c r="AL204" s="515" t="str">
        <f t="shared" si="298"/>
        <v/>
      </c>
      <c r="AM204" s="522" t="str">
        <f t="shared" si="298"/>
        <v/>
      </c>
      <c r="AN204" s="521" t="str">
        <f t="shared" si="298"/>
        <v/>
      </c>
      <c r="AO204" s="515" t="str">
        <f t="shared" si="298"/>
        <v>Salma,SC,3A</v>
      </c>
      <c r="AP204" s="515" t="str">
        <f t="shared" si="298"/>
        <v/>
      </c>
      <c r="AQ204" s="515" t="str">
        <f t="shared" si="298"/>
        <v>Salma,SS,3A</v>
      </c>
      <c r="AR204" s="515" t="str">
        <f t="shared" si="298"/>
        <v/>
      </c>
      <c r="AS204" s="515" t="str">
        <f t="shared" si="298"/>
        <v>Salma,CA,4A</v>
      </c>
      <c r="AT204" s="515" t="str">
        <f t="shared" si="298"/>
        <v>Ziyadha,IS,P2</v>
      </c>
      <c r="AU204" s="515" t="str">
        <f t="shared" si="298"/>
        <v>Naushadh,MT,P2</v>
      </c>
      <c r="AV204" s="522" t="str">
        <f t="shared" si="298"/>
        <v/>
      </c>
    </row>
    <row r="205" spans="1:48" x14ac:dyDescent="0.25">
      <c r="A205" s="514">
        <v>10</v>
      </c>
      <c r="B205" s="515">
        <f t="shared" ref="B205:C205" si="299">B190</f>
        <v>20</v>
      </c>
      <c r="C205" s="516" t="str">
        <f t="shared" si="299"/>
        <v>Naushadh</v>
      </c>
      <c r="D205" s="521" t="str">
        <f t="shared" si="287"/>
        <v/>
      </c>
      <c r="E205" s="515" t="str">
        <f t="shared" ref="E205:AV205" si="300">IF(E190=",,","",E190)</f>
        <v>Salma,IS,10A</v>
      </c>
      <c r="F205" s="515" t="str">
        <f t="shared" si="300"/>
        <v/>
      </c>
      <c r="G205" s="515" t="str">
        <f t="shared" si="300"/>
        <v/>
      </c>
      <c r="H205" s="515" t="str">
        <f t="shared" si="300"/>
        <v/>
      </c>
      <c r="I205" s="515" t="str">
        <f t="shared" si="300"/>
        <v/>
      </c>
      <c r="J205" s="515" t="str">
        <f t="shared" si="300"/>
        <v/>
      </c>
      <c r="K205" s="515" t="str">
        <f t="shared" si="300"/>
        <v/>
      </c>
      <c r="L205" s="522" t="str">
        <f t="shared" si="300"/>
        <v/>
      </c>
      <c r="M205" s="521" t="str">
        <f t="shared" si="300"/>
        <v/>
      </c>
      <c r="N205" s="515" t="str">
        <f t="shared" si="300"/>
        <v/>
      </c>
      <c r="O205" s="515" t="str">
        <f t="shared" si="300"/>
        <v/>
      </c>
      <c r="P205" s="515" t="str">
        <f t="shared" si="300"/>
        <v/>
      </c>
      <c r="Q205" s="515" t="str">
        <f t="shared" si="300"/>
        <v/>
      </c>
      <c r="R205" s="515" t="str">
        <f t="shared" si="300"/>
        <v/>
      </c>
      <c r="S205" s="515" t="str">
        <f t="shared" si="300"/>
        <v>Sheema,IS,9A</v>
      </c>
      <c r="T205" s="515" t="str">
        <f t="shared" si="300"/>
        <v>Salma,IS,10A</v>
      </c>
      <c r="U205" s="522" t="str">
        <f t="shared" si="300"/>
        <v/>
      </c>
      <c r="V205" s="521" t="str">
        <f t="shared" si="300"/>
        <v/>
      </c>
      <c r="W205" s="515" t="str">
        <f t="shared" si="300"/>
        <v/>
      </c>
      <c r="X205" s="515" t="str">
        <f t="shared" si="300"/>
        <v/>
      </c>
      <c r="Y205" s="515" t="str">
        <f t="shared" si="300"/>
        <v/>
      </c>
      <c r="Z205" s="515" t="str">
        <f t="shared" si="300"/>
        <v/>
      </c>
      <c r="AA205" s="515" t="str">
        <f t="shared" si="300"/>
        <v/>
      </c>
      <c r="AB205" s="515" t="str">
        <f t="shared" si="300"/>
        <v/>
      </c>
      <c r="AC205" s="515" t="str">
        <f t="shared" si="300"/>
        <v>Salma,IS,10A</v>
      </c>
      <c r="AD205" s="522" t="str">
        <f t="shared" si="300"/>
        <v/>
      </c>
      <c r="AE205" s="521" t="str">
        <f t="shared" si="300"/>
        <v/>
      </c>
      <c r="AF205" s="515" t="str">
        <f t="shared" si="300"/>
        <v/>
      </c>
      <c r="AG205" s="515" t="str">
        <f t="shared" si="300"/>
        <v/>
      </c>
      <c r="AH205" s="515" t="str">
        <f t="shared" si="300"/>
        <v>Salma,IS,9A</v>
      </c>
      <c r="AI205" s="515" t="str">
        <f t="shared" si="300"/>
        <v/>
      </c>
      <c r="AJ205" s="515" t="str">
        <f t="shared" si="300"/>
        <v>Nizna,IS,10A</v>
      </c>
      <c r="AK205" s="515" t="str">
        <f t="shared" si="300"/>
        <v/>
      </c>
      <c r="AL205" s="515" t="str">
        <f t="shared" si="300"/>
        <v/>
      </c>
      <c r="AM205" s="522" t="str">
        <f t="shared" si="300"/>
        <v/>
      </c>
      <c r="AN205" s="521" t="str">
        <f t="shared" si="300"/>
        <v/>
      </c>
      <c r="AO205" s="515" t="str">
        <f t="shared" si="300"/>
        <v/>
      </c>
      <c r="AP205" s="515" t="str">
        <f t="shared" si="300"/>
        <v/>
      </c>
      <c r="AQ205" s="515" t="str">
        <f t="shared" si="300"/>
        <v>Sheema,IS,9A</v>
      </c>
      <c r="AR205" s="515" t="str">
        <f t="shared" si="300"/>
        <v/>
      </c>
      <c r="AS205" s="515" t="str">
        <f t="shared" si="300"/>
        <v/>
      </c>
      <c r="AT205" s="515" t="str">
        <f t="shared" si="300"/>
        <v/>
      </c>
      <c r="AU205" s="515" t="str">
        <f t="shared" si="300"/>
        <v/>
      </c>
      <c r="AV205" s="522" t="str">
        <f t="shared" si="300"/>
        <v/>
      </c>
    </row>
    <row r="206" spans="1:48" x14ac:dyDescent="0.25">
      <c r="A206" s="514">
        <v>11</v>
      </c>
      <c r="B206" s="515">
        <f t="shared" ref="B206:C206" si="301">B191</f>
        <v>2</v>
      </c>
      <c r="C206" s="516" t="str">
        <f t="shared" si="301"/>
        <v>Sheema</v>
      </c>
      <c r="D206" s="521" t="str">
        <f t="shared" si="287"/>
        <v/>
      </c>
      <c r="E206" s="515" t="str">
        <f t="shared" ref="E206:AV206" si="302">IF(E191=",,","",E191)</f>
        <v/>
      </c>
      <c r="F206" s="515" t="str">
        <f t="shared" si="302"/>
        <v/>
      </c>
      <c r="G206" s="515" t="str">
        <f t="shared" si="302"/>
        <v/>
      </c>
      <c r="H206" s="515" t="str">
        <f t="shared" si="302"/>
        <v/>
      </c>
      <c r="I206" s="515" t="str">
        <f t="shared" si="302"/>
        <v>Cilji,BR,P2</v>
      </c>
      <c r="J206" s="515" t="str">
        <f t="shared" si="302"/>
        <v>Naushadh,EN,P2</v>
      </c>
      <c r="K206" s="515" t="str">
        <f t="shared" si="302"/>
        <v>Sharafiyya ,SS,1A</v>
      </c>
      <c r="L206" s="522" t="str">
        <f t="shared" si="302"/>
        <v/>
      </c>
      <c r="M206" s="521" t="str">
        <f t="shared" si="302"/>
        <v>Salma,CA,1A</v>
      </c>
      <c r="N206" s="515" t="str">
        <f t="shared" si="302"/>
        <v/>
      </c>
      <c r="O206" s="515" t="str">
        <f t="shared" si="302"/>
        <v/>
      </c>
      <c r="P206" s="515" t="str">
        <f t="shared" si="302"/>
        <v/>
      </c>
      <c r="Q206" s="515" t="str">
        <f t="shared" si="302"/>
        <v/>
      </c>
      <c r="R206" s="515" t="str">
        <f t="shared" si="302"/>
        <v>Naushadh,BR,P2</v>
      </c>
      <c r="S206" s="515" t="str">
        <f t="shared" si="302"/>
        <v/>
      </c>
      <c r="T206" s="515" t="str">
        <f t="shared" si="302"/>
        <v>Ziyadha,HL,4A</v>
      </c>
      <c r="U206" s="522" t="str">
        <f t="shared" si="302"/>
        <v/>
      </c>
      <c r="V206" s="521" t="str">
        <f t="shared" si="302"/>
        <v>Naushadh,Hl,3A</v>
      </c>
      <c r="W206" s="515" t="str">
        <f t="shared" si="302"/>
        <v>Salma,SS,1A</v>
      </c>
      <c r="X206" s="515" t="str">
        <f t="shared" si="302"/>
        <v/>
      </c>
      <c r="Y206" s="515" t="str">
        <f t="shared" si="302"/>
        <v/>
      </c>
      <c r="Z206" s="515" t="str">
        <f t="shared" si="302"/>
        <v/>
      </c>
      <c r="AA206" s="515" t="str">
        <f t="shared" si="302"/>
        <v>Anand A,BR,P2</v>
      </c>
      <c r="AB206" s="515" t="str">
        <f t="shared" si="302"/>
        <v/>
      </c>
      <c r="AC206" s="515" t="str">
        <f t="shared" si="302"/>
        <v>Ziyadha,HL,1A</v>
      </c>
      <c r="AD206" s="522" t="str">
        <f t="shared" si="302"/>
        <v/>
      </c>
      <c r="AE206" s="521" t="str">
        <f t="shared" si="302"/>
        <v/>
      </c>
      <c r="AF206" s="515" t="str">
        <f t="shared" si="302"/>
        <v/>
      </c>
      <c r="AG206" s="515" t="str">
        <f t="shared" si="302"/>
        <v>Ziyadha,SS,1A</v>
      </c>
      <c r="AH206" s="515" t="str">
        <f t="shared" si="302"/>
        <v>Ziyadha,IC,3A</v>
      </c>
      <c r="AI206" s="515" t="str">
        <f t="shared" si="302"/>
        <v/>
      </c>
      <c r="AJ206" s="515" t="str">
        <f t="shared" si="302"/>
        <v>Ali,BR,P2</v>
      </c>
      <c r="AK206" s="515" t="str">
        <f t="shared" si="302"/>
        <v>Ziyadha,CA,1A</v>
      </c>
      <c r="AL206" s="515" t="str">
        <f t="shared" si="302"/>
        <v>Ziyadha,EN,P2</v>
      </c>
      <c r="AM206" s="522" t="str">
        <f t="shared" si="302"/>
        <v/>
      </c>
      <c r="AN206" s="521" t="str">
        <f t="shared" si="302"/>
        <v/>
      </c>
      <c r="AO206" s="515" t="str">
        <f t="shared" si="302"/>
        <v/>
      </c>
      <c r="AP206" s="515" t="str">
        <f t="shared" si="302"/>
        <v/>
      </c>
      <c r="AQ206" s="515" t="str">
        <f t="shared" si="302"/>
        <v/>
      </c>
      <c r="AR206" s="515" t="str">
        <f t="shared" si="302"/>
        <v>Ashraf,EN,P2</v>
      </c>
      <c r="AS206" s="515" t="str">
        <f t="shared" si="302"/>
        <v>Naushadh,BR,P2</v>
      </c>
      <c r="AT206" s="515" t="str">
        <f t="shared" si="302"/>
        <v>Shuhaidha,HL,4A</v>
      </c>
      <c r="AU206" s="515" t="str">
        <f t="shared" si="302"/>
        <v>Ziyadha,HL,1A</v>
      </c>
      <c r="AV206" s="522" t="str">
        <f t="shared" si="302"/>
        <v/>
      </c>
    </row>
    <row r="207" spans="1:48" x14ac:dyDescent="0.25">
      <c r="A207" s="514">
        <v>12</v>
      </c>
      <c r="B207" s="515">
        <f t="shared" ref="B207:C207" si="303">B192</f>
        <v>19</v>
      </c>
      <c r="C207" s="516" t="str">
        <f t="shared" si="303"/>
        <v>Ahmed</v>
      </c>
      <c r="D207" s="521" t="str">
        <f t="shared" si="287"/>
        <v>Sheema,IS,2A</v>
      </c>
      <c r="E207" s="515" t="str">
        <f t="shared" ref="E207:AV207" si="304">IF(E192=",,","",E192)</f>
        <v/>
      </c>
      <c r="F207" s="515" t="str">
        <f t="shared" si="304"/>
        <v/>
      </c>
      <c r="G207" s="515" t="str">
        <f t="shared" si="304"/>
        <v>Shuhaidha,QR,4A</v>
      </c>
      <c r="H207" s="515" t="str">
        <f t="shared" si="304"/>
        <v/>
      </c>
      <c r="I207" s="515" t="str">
        <f t="shared" si="304"/>
        <v>Sharafiyya ,QR,1A</v>
      </c>
      <c r="J207" s="515" t="str">
        <f t="shared" si="304"/>
        <v/>
      </c>
      <c r="K207" s="515" t="str">
        <f t="shared" si="304"/>
        <v>Nizna,QR,6A</v>
      </c>
      <c r="L207" s="522" t="str">
        <f t="shared" si="304"/>
        <v/>
      </c>
      <c r="M207" s="521" t="str">
        <f t="shared" si="304"/>
        <v/>
      </c>
      <c r="N207" s="515" t="str">
        <f t="shared" si="304"/>
        <v>Salma,QR,7A</v>
      </c>
      <c r="O207" s="515" t="str">
        <f t="shared" si="304"/>
        <v/>
      </c>
      <c r="P207" s="515" t="str">
        <f t="shared" si="304"/>
        <v>Anand A,QR,1A</v>
      </c>
      <c r="Q207" s="515" t="str">
        <f t="shared" si="304"/>
        <v/>
      </c>
      <c r="R207" s="515" t="str">
        <f t="shared" si="304"/>
        <v>Ziyadha,QR,3A</v>
      </c>
      <c r="S207" s="515" t="str">
        <f t="shared" si="304"/>
        <v>Ziyadha,QR,6A</v>
      </c>
      <c r="T207" s="515" t="str">
        <f t="shared" si="304"/>
        <v/>
      </c>
      <c r="U207" s="522" t="str">
        <f t="shared" si="304"/>
        <v/>
      </c>
      <c r="V207" s="521" t="str">
        <f t="shared" si="304"/>
        <v>Ziyadha,IS,5A</v>
      </c>
      <c r="W207" s="515" t="str">
        <f t="shared" si="304"/>
        <v>Naushadh,QR,7A</v>
      </c>
      <c r="X207" s="515" t="str">
        <f t="shared" si="304"/>
        <v>Sheema,QR,4A</v>
      </c>
      <c r="Y207" s="515" t="str">
        <f t="shared" si="304"/>
        <v>Ziyadha,QR,1A</v>
      </c>
      <c r="Z207" s="515" t="str">
        <f t="shared" si="304"/>
        <v/>
      </c>
      <c r="AA207" s="515" t="str">
        <f t="shared" si="304"/>
        <v>Shuhaidha,QR,3A</v>
      </c>
      <c r="AB207" s="515" t="str">
        <f t="shared" si="304"/>
        <v/>
      </c>
      <c r="AC207" s="515" t="str">
        <f t="shared" si="304"/>
        <v/>
      </c>
      <c r="AD207" s="522" t="str">
        <f t="shared" si="304"/>
        <v/>
      </c>
      <c r="AE207" s="521" t="str">
        <f t="shared" si="304"/>
        <v>Sheema,IS,2A</v>
      </c>
      <c r="AF207" s="515" t="str">
        <f t="shared" si="304"/>
        <v>Sheema,IS,5A</v>
      </c>
      <c r="AG207" s="515" t="str">
        <f t="shared" si="304"/>
        <v>Ziyadha,QR,4A</v>
      </c>
      <c r="AH207" s="515" t="str">
        <f t="shared" si="304"/>
        <v/>
      </c>
      <c r="AI207" s="515" t="str">
        <f t="shared" si="304"/>
        <v/>
      </c>
      <c r="AJ207" s="515" t="str">
        <f t="shared" si="304"/>
        <v>Ageel,QR,7A</v>
      </c>
      <c r="AK207" s="515" t="str">
        <f t="shared" si="304"/>
        <v>Ziyadha,QR,3A</v>
      </c>
      <c r="AL207" s="515" t="str">
        <f t="shared" si="304"/>
        <v>Shuhaidha,QR,6A</v>
      </c>
      <c r="AM207" s="522" t="str">
        <f t="shared" si="304"/>
        <v/>
      </c>
      <c r="AN207" s="521" t="str">
        <f t="shared" si="304"/>
        <v/>
      </c>
      <c r="AO207" s="515" t="str">
        <f t="shared" si="304"/>
        <v/>
      </c>
      <c r="AP207" s="515" t="str">
        <f t="shared" si="304"/>
        <v>Salma,IS,5A</v>
      </c>
      <c r="AQ207" s="515" t="str">
        <f t="shared" si="304"/>
        <v/>
      </c>
      <c r="AR207" s="515" t="str">
        <f t="shared" si="304"/>
        <v/>
      </c>
      <c r="AS207" s="515" t="str">
        <f t="shared" si="304"/>
        <v/>
      </c>
      <c r="AT207" s="515" t="str">
        <f t="shared" si="304"/>
        <v>Muna,IS,2A</v>
      </c>
      <c r="AU207" s="515" t="str">
        <f t="shared" si="304"/>
        <v/>
      </c>
      <c r="AV207" s="522" t="str">
        <f t="shared" si="304"/>
        <v/>
      </c>
    </row>
    <row r="208" spans="1:48" x14ac:dyDescent="0.25">
      <c r="A208" s="514">
        <v>13</v>
      </c>
      <c r="B208" s="515">
        <f t="shared" ref="B208:C208" si="305">B193</f>
        <v>7</v>
      </c>
      <c r="C208" s="516" t="str">
        <f t="shared" si="305"/>
        <v>Maurifa</v>
      </c>
      <c r="D208" s="521" t="str">
        <f t="shared" si="287"/>
        <v/>
      </c>
      <c r="E208" s="515" t="str">
        <f t="shared" ref="E208:AV208" si="306">IF(E193=",,","",E193)</f>
        <v/>
      </c>
      <c r="F208" s="515" t="str">
        <f t="shared" si="306"/>
        <v/>
      </c>
      <c r="G208" s="515" t="str">
        <f t="shared" si="306"/>
        <v>Muna,IS,P2</v>
      </c>
      <c r="H208" s="515" t="str">
        <f t="shared" si="306"/>
        <v/>
      </c>
      <c r="I208" s="515" t="str">
        <f t="shared" si="306"/>
        <v>Muna,CA,3A</v>
      </c>
      <c r="J208" s="515" t="str">
        <f t="shared" si="306"/>
        <v>Ziyadha,SC,3A</v>
      </c>
      <c r="K208" s="515" t="str">
        <f t="shared" si="306"/>
        <v>Ali,MT,P2</v>
      </c>
      <c r="L208" s="522" t="str">
        <f t="shared" si="306"/>
        <v/>
      </c>
      <c r="M208" s="521" t="str">
        <f t="shared" si="306"/>
        <v/>
      </c>
      <c r="N208" s="515" t="str">
        <f t="shared" si="306"/>
        <v/>
      </c>
      <c r="O208" s="515" t="str">
        <f t="shared" si="306"/>
        <v>Salma,SC,3A</v>
      </c>
      <c r="P208" s="515" t="str">
        <f t="shared" si="306"/>
        <v>Shuhaidha,SS,3A</v>
      </c>
      <c r="Q208" s="515" t="str">
        <f t="shared" si="306"/>
        <v/>
      </c>
      <c r="R208" s="515" t="str">
        <f t="shared" si="306"/>
        <v/>
      </c>
      <c r="S208" s="515" t="str">
        <f t="shared" si="306"/>
        <v/>
      </c>
      <c r="T208" s="515" t="str">
        <f t="shared" si="306"/>
        <v/>
      </c>
      <c r="U208" s="522" t="str">
        <f t="shared" si="306"/>
        <v/>
      </c>
      <c r="V208" s="521" t="str">
        <f t="shared" si="306"/>
        <v/>
      </c>
      <c r="W208" s="515" t="str">
        <f t="shared" si="306"/>
        <v/>
      </c>
      <c r="X208" s="515" t="str">
        <f t="shared" si="306"/>
        <v/>
      </c>
      <c r="Y208" s="515" t="str">
        <f t="shared" si="306"/>
        <v>Ziyadha,SS,3A</v>
      </c>
      <c r="Z208" s="515" t="str">
        <f t="shared" si="306"/>
        <v>Salma,MT,P2</v>
      </c>
      <c r="AA208" s="515" t="str">
        <f t="shared" si="306"/>
        <v>Ali,CA,4A</v>
      </c>
      <c r="AB208" s="515" t="str">
        <f t="shared" si="306"/>
        <v>Salma,SC,3A</v>
      </c>
      <c r="AC208" s="515" t="str">
        <f t="shared" si="306"/>
        <v/>
      </c>
      <c r="AD208" s="522" t="str">
        <f t="shared" si="306"/>
        <v/>
      </c>
      <c r="AE208" s="521" t="str">
        <f t="shared" si="306"/>
        <v/>
      </c>
      <c r="AF208" s="515" t="str">
        <f t="shared" si="306"/>
        <v>Ziyadha,SC,3A</v>
      </c>
      <c r="AG208" s="515" t="str">
        <f t="shared" si="306"/>
        <v/>
      </c>
      <c r="AH208" s="515" t="str">
        <f t="shared" si="306"/>
        <v/>
      </c>
      <c r="AI208" s="515" t="str">
        <f t="shared" si="306"/>
        <v/>
      </c>
      <c r="AJ208" s="515" t="str">
        <f t="shared" si="306"/>
        <v>Ageel,CA,3A</v>
      </c>
      <c r="AK208" s="515" t="str">
        <f t="shared" si="306"/>
        <v/>
      </c>
      <c r="AL208" s="515" t="str">
        <f t="shared" si="306"/>
        <v/>
      </c>
      <c r="AM208" s="522" t="str">
        <f t="shared" si="306"/>
        <v/>
      </c>
      <c r="AN208" s="521" t="str">
        <f t="shared" si="306"/>
        <v/>
      </c>
      <c r="AO208" s="515" t="str">
        <f t="shared" si="306"/>
        <v>Salma,SC,3A</v>
      </c>
      <c r="AP208" s="515" t="str">
        <f t="shared" si="306"/>
        <v/>
      </c>
      <c r="AQ208" s="515" t="str">
        <f t="shared" si="306"/>
        <v>Ziyadha,SS,3A</v>
      </c>
      <c r="AR208" s="515" t="str">
        <f t="shared" si="306"/>
        <v/>
      </c>
      <c r="AS208" s="515" t="str">
        <f t="shared" si="306"/>
        <v>Ziyadha,CA,4A</v>
      </c>
      <c r="AT208" s="515" t="str">
        <f t="shared" si="306"/>
        <v>Nizna,IS,P2</v>
      </c>
      <c r="AU208" s="515" t="str">
        <f t="shared" si="306"/>
        <v>Ziyadha,MT,P2</v>
      </c>
      <c r="AV208" s="522" t="str">
        <f t="shared" si="306"/>
        <v/>
      </c>
    </row>
    <row r="209" spans="1:48" x14ac:dyDescent="0.25">
      <c r="A209" s="514">
        <v>14</v>
      </c>
      <c r="B209" s="515">
        <f t="shared" ref="B209:C209" si="307">B194</f>
        <v>20</v>
      </c>
      <c r="C209" s="516" t="str">
        <f t="shared" si="307"/>
        <v>Naushadh</v>
      </c>
      <c r="D209" s="521" t="str">
        <f t="shared" si="287"/>
        <v/>
      </c>
      <c r="E209" s="515" t="str">
        <f t="shared" ref="E209:AV209" si="308">IF(E194=",,","",E194)</f>
        <v>Salma,IS,10A</v>
      </c>
      <c r="F209" s="515" t="str">
        <f t="shared" si="308"/>
        <v/>
      </c>
      <c r="G209" s="515" t="str">
        <f t="shared" si="308"/>
        <v/>
      </c>
      <c r="H209" s="515" t="str">
        <f t="shared" si="308"/>
        <v/>
      </c>
      <c r="I209" s="515" t="str">
        <f t="shared" si="308"/>
        <v/>
      </c>
      <c r="J209" s="515" t="str">
        <f t="shared" si="308"/>
        <v/>
      </c>
      <c r="K209" s="515" t="str">
        <f t="shared" si="308"/>
        <v/>
      </c>
      <c r="L209" s="522" t="str">
        <f t="shared" si="308"/>
        <v/>
      </c>
      <c r="M209" s="521" t="str">
        <f t="shared" si="308"/>
        <v/>
      </c>
      <c r="N209" s="515" t="str">
        <f t="shared" si="308"/>
        <v/>
      </c>
      <c r="O209" s="515" t="str">
        <f t="shared" si="308"/>
        <v/>
      </c>
      <c r="P209" s="515" t="str">
        <f t="shared" si="308"/>
        <v/>
      </c>
      <c r="Q209" s="515" t="str">
        <f t="shared" si="308"/>
        <v/>
      </c>
      <c r="R209" s="515" t="str">
        <f t="shared" si="308"/>
        <v/>
      </c>
      <c r="S209" s="515" t="str">
        <f t="shared" si="308"/>
        <v>Anand A,IS,9A</v>
      </c>
      <c r="T209" s="515" t="str">
        <f t="shared" si="308"/>
        <v>Ziyadha,IS,10A</v>
      </c>
      <c r="U209" s="522" t="str">
        <f t="shared" si="308"/>
        <v/>
      </c>
      <c r="V209" s="521" t="str">
        <f t="shared" si="308"/>
        <v/>
      </c>
      <c r="W209" s="515" t="str">
        <f t="shared" si="308"/>
        <v/>
      </c>
      <c r="X209" s="515" t="str">
        <f t="shared" si="308"/>
        <v/>
      </c>
      <c r="Y209" s="515" t="str">
        <f t="shared" si="308"/>
        <v/>
      </c>
      <c r="Z209" s="515" t="str">
        <f t="shared" si="308"/>
        <v/>
      </c>
      <c r="AA209" s="515" t="str">
        <f t="shared" si="308"/>
        <v/>
      </c>
      <c r="AB209" s="515" t="str">
        <f t="shared" si="308"/>
        <v/>
      </c>
      <c r="AC209" s="515" t="str">
        <f t="shared" si="308"/>
        <v>Ziyadha,IS,10A</v>
      </c>
      <c r="AD209" s="522" t="str">
        <f t="shared" si="308"/>
        <v/>
      </c>
      <c r="AE209" s="521" t="str">
        <f t="shared" si="308"/>
        <v/>
      </c>
      <c r="AF209" s="515" t="str">
        <f t="shared" si="308"/>
        <v/>
      </c>
      <c r="AG209" s="515" t="str">
        <f t="shared" si="308"/>
        <v/>
      </c>
      <c r="AH209" s="515" t="str">
        <f t="shared" si="308"/>
        <v>Anand A,IS,9A</v>
      </c>
      <c r="AI209" s="515" t="str">
        <f t="shared" si="308"/>
        <v/>
      </c>
      <c r="AJ209" s="515" t="e">
        <f t="shared" si="308"/>
        <v>#NUM!</v>
      </c>
      <c r="AK209" s="515" t="str">
        <f t="shared" si="308"/>
        <v/>
      </c>
      <c r="AL209" s="515" t="str">
        <f t="shared" si="308"/>
        <v/>
      </c>
      <c r="AM209" s="522" t="str">
        <f t="shared" si="308"/>
        <v/>
      </c>
      <c r="AN209" s="521" t="str">
        <f t="shared" si="308"/>
        <v/>
      </c>
      <c r="AO209" s="515" t="str">
        <f t="shared" si="308"/>
        <v/>
      </c>
      <c r="AP209" s="515" t="str">
        <f t="shared" si="308"/>
        <v/>
      </c>
      <c r="AQ209" s="515" t="str">
        <f t="shared" si="308"/>
        <v>Anand A,IS,9A</v>
      </c>
      <c r="AR209" s="515" t="str">
        <f t="shared" si="308"/>
        <v/>
      </c>
      <c r="AS209" s="515" t="str">
        <f t="shared" si="308"/>
        <v/>
      </c>
      <c r="AT209" s="515" t="str">
        <f t="shared" si="308"/>
        <v/>
      </c>
      <c r="AU209" s="515" t="str">
        <f t="shared" si="308"/>
        <v/>
      </c>
      <c r="AV209" s="522" t="str">
        <f t="shared" si="308"/>
        <v/>
      </c>
    </row>
    <row r="210" spans="1:48" ht="15.75" thickBot="1" x14ac:dyDescent="0.3">
      <c r="A210" s="514">
        <v>15</v>
      </c>
      <c r="B210" s="515">
        <f t="shared" ref="B210:C210" si="309">B195</f>
        <v>0</v>
      </c>
      <c r="C210" s="516" t="e">
        <f t="shared" si="309"/>
        <v>#N/A</v>
      </c>
      <c r="D210" s="523" t="e">
        <f t="shared" si="287"/>
        <v>#N/A</v>
      </c>
      <c r="E210" s="524" t="e">
        <f t="shared" ref="E210:AV210" si="310">IF(E195=",,","",E195)</f>
        <v>#N/A</v>
      </c>
      <c r="F210" s="524" t="e">
        <f t="shared" si="310"/>
        <v>#N/A</v>
      </c>
      <c r="G210" s="524" t="e">
        <f t="shared" si="310"/>
        <v>#N/A</v>
      </c>
      <c r="H210" s="524" t="e">
        <f t="shared" si="310"/>
        <v>#N/A</v>
      </c>
      <c r="I210" s="524" t="e">
        <f t="shared" si="310"/>
        <v>#N/A</v>
      </c>
      <c r="J210" s="524" t="e">
        <f t="shared" si="310"/>
        <v>#N/A</v>
      </c>
      <c r="K210" s="524" t="e">
        <f t="shared" si="310"/>
        <v>#N/A</v>
      </c>
      <c r="L210" s="525" t="e">
        <f t="shared" si="310"/>
        <v>#N/A</v>
      </c>
      <c r="M210" s="523" t="e">
        <f t="shared" si="310"/>
        <v>#N/A</v>
      </c>
      <c r="N210" s="524" t="e">
        <f t="shared" si="310"/>
        <v>#N/A</v>
      </c>
      <c r="O210" s="524" t="e">
        <f t="shared" si="310"/>
        <v>#N/A</v>
      </c>
      <c r="P210" s="524" t="e">
        <f t="shared" si="310"/>
        <v>#N/A</v>
      </c>
      <c r="Q210" s="524" t="e">
        <f t="shared" si="310"/>
        <v>#N/A</v>
      </c>
      <c r="R210" s="524" t="e">
        <f t="shared" si="310"/>
        <v>#N/A</v>
      </c>
      <c r="S210" s="524" t="e">
        <f t="shared" si="310"/>
        <v>#N/A</v>
      </c>
      <c r="T210" s="524" t="e">
        <f t="shared" si="310"/>
        <v>#N/A</v>
      </c>
      <c r="U210" s="525" t="e">
        <f t="shared" si="310"/>
        <v>#N/A</v>
      </c>
      <c r="V210" s="523" t="e">
        <f t="shared" si="310"/>
        <v>#N/A</v>
      </c>
      <c r="W210" s="524" t="e">
        <f t="shared" si="310"/>
        <v>#N/A</v>
      </c>
      <c r="X210" s="524" t="e">
        <f t="shared" si="310"/>
        <v>#N/A</v>
      </c>
      <c r="Y210" s="524" t="e">
        <f t="shared" si="310"/>
        <v>#N/A</v>
      </c>
      <c r="Z210" s="524" t="e">
        <f t="shared" si="310"/>
        <v>#N/A</v>
      </c>
      <c r="AA210" s="524" t="e">
        <f t="shared" si="310"/>
        <v>#N/A</v>
      </c>
      <c r="AB210" s="524" t="e">
        <f t="shared" si="310"/>
        <v>#N/A</v>
      </c>
      <c r="AC210" s="524" t="e">
        <f t="shared" si="310"/>
        <v>#N/A</v>
      </c>
      <c r="AD210" s="525" t="e">
        <f t="shared" si="310"/>
        <v>#N/A</v>
      </c>
      <c r="AE210" s="523" t="e">
        <f t="shared" si="310"/>
        <v>#N/A</v>
      </c>
      <c r="AF210" s="524" t="e">
        <f t="shared" si="310"/>
        <v>#N/A</v>
      </c>
      <c r="AG210" s="524" t="e">
        <f t="shared" si="310"/>
        <v>#N/A</v>
      </c>
      <c r="AH210" s="524" t="e">
        <f t="shared" si="310"/>
        <v>#N/A</v>
      </c>
      <c r="AI210" s="524" t="e">
        <f t="shared" si="310"/>
        <v>#N/A</v>
      </c>
      <c r="AJ210" s="524" t="e">
        <f t="shared" si="310"/>
        <v>#N/A</v>
      </c>
      <c r="AK210" s="524" t="e">
        <f t="shared" si="310"/>
        <v>#N/A</v>
      </c>
      <c r="AL210" s="524" t="e">
        <f t="shared" si="310"/>
        <v>#N/A</v>
      </c>
      <c r="AM210" s="525" t="e">
        <f t="shared" si="310"/>
        <v>#N/A</v>
      </c>
      <c r="AN210" s="523" t="e">
        <f t="shared" si="310"/>
        <v>#N/A</v>
      </c>
      <c r="AO210" s="524" t="e">
        <f t="shared" si="310"/>
        <v>#N/A</v>
      </c>
      <c r="AP210" s="524" t="e">
        <f t="shared" si="310"/>
        <v>#N/A</v>
      </c>
      <c r="AQ210" s="524" t="e">
        <f t="shared" si="310"/>
        <v>#N/A</v>
      </c>
      <c r="AR210" s="524" t="e">
        <f t="shared" si="310"/>
        <v>#N/A</v>
      </c>
      <c r="AS210" s="524" t="e">
        <f t="shared" si="310"/>
        <v>#N/A</v>
      </c>
      <c r="AT210" s="524" t="e">
        <f t="shared" si="310"/>
        <v>#N/A</v>
      </c>
      <c r="AU210" s="524" t="e">
        <f t="shared" si="310"/>
        <v>#N/A</v>
      </c>
      <c r="AV210" s="525" t="e">
        <f t="shared" si="310"/>
        <v>#N/A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Y211"/>
  <sheetViews>
    <sheetView view="pageBreakPreview" topLeftCell="A13" zoomScale="65" zoomScaleNormal="65" zoomScaleSheetLayoutView="65" workbookViewId="0">
      <selection activeCell="BA11" sqref="BA11"/>
    </sheetView>
  </sheetViews>
  <sheetFormatPr defaultColWidth="9.140625" defaultRowHeight="15" x14ac:dyDescent="0.25"/>
  <cols>
    <col min="1" max="1" width="5" style="196" customWidth="1"/>
    <col min="2" max="2" width="22.140625" style="196" bestFit="1" customWidth="1"/>
    <col min="3" max="6" width="5.5703125" style="196" customWidth="1"/>
    <col min="7" max="7" width="4.140625" style="196" customWidth="1"/>
    <col min="8" max="15" width="5.5703125" style="196" customWidth="1"/>
    <col min="16" max="16" width="4.140625" style="196" customWidth="1"/>
    <col min="17" max="24" width="5.5703125" style="196" customWidth="1"/>
    <col min="25" max="25" width="4.140625" style="196" customWidth="1"/>
    <col min="26" max="33" width="5.5703125" style="196" customWidth="1"/>
    <col min="34" max="34" width="4.140625" style="196" customWidth="1"/>
    <col min="35" max="42" width="5.5703125" style="196" customWidth="1"/>
    <col min="43" max="43" width="4.140625" style="196" customWidth="1"/>
    <col min="44" max="48" width="5.5703125" style="196" customWidth="1"/>
    <col min="49" max="49" width="4" style="196" customWidth="1"/>
    <col min="50" max="16384" width="9.140625" style="196"/>
  </cols>
  <sheetData>
    <row r="1" spans="1:50" ht="20.25" x14ac:dyDescent="0.3">
      <c r="A1" s="1" t="str">
        <f>DETAILS!A1</f>
        <v>Dhonfanu School</v>
      </c>
      <c r="J1" s="296"/>
    </row>
    <row r="2" spans="1:50" ht="20.25" x14ac:dyDescent="0.3">
      <c r="A2" s="1" t="str">
        <f>DETAILS!A2</f>
        <v>Baa Dhonfanu</v>
      </c>
      <c r="AM2" s="296" t="s">
        <v>188</v>
      </c>
    </row>
    <row r="3" spans="1:50" ht="18.75" x14ac:dyDescent="0.3">
      <c r="A3" s="1" t="s">
        <v>139</v>
      </c>
    </row>
    <row r="4" spans="1:50" ht="15.75" thickBot="1" x14ac:dyDescent="0.3">
      <c r="A4" s="624">
        <f ca="1">NOW()</f>
        <v>42502.325664351854</v>
      </c>
      <c r="B4" s="624"/>
      <c r="C4" s="624"/>
      <c r="D4" s="624"/>
      <c r="E4" s="624"/>
      <c r="F4" s="625">
        <f ca="1">NOW()</f>
        <v>42502.325664351854</v>
      </c>
      <c r="G4" s="625"/>
      <c r="H4" s="625"/>
      <c r="I4" s="625"/>
      <c r="J4" s="236"/>
      <c r="K4" s="236"/>
      <c r="L4" s="236"/>
      <c r="M4" s="236"/>
      <c r="N4" s="236"/>
    </row>
    <row r="5" spans="1:50" ht="16.5" thickBot="1" x14ac:dyDescent="0.3">
      <c r="A5" s="92"/>
      <c r="B5" s="93"/>
      <c r="C5" s="629" t="str">
        <f>EDIT!C1</f>
        <v>SUNDAY</v>
      </c>
      <c r="D5" s="627"/>
      <c r="E5" s="627"/>
      <c r="F5" s="627"/>
      <c r="G5" s="627"/>
      <c r="H5" s="627"/>
      <c r="I5" s="627"/>
      <c r="J5" s="627"/>
      <c r="K5" s="628"/>
      <c r="L5" s="626" t="str">
        <f>EDIT!L1</f>
        <v>MONDAY</v>
      </c>
      <c r="M5" s="627"/>
      <c r="N5" s="627"/>
      <c r="O5" s="627"/>
      <c r="P5" s="627"/>
      <c r="Q5" s="627"/>
      <c r="R5" s="627"/>
      <c r="S5" s="627"/>
      <c r="T5" s="628"/>
      <c r="U5" s="626" t="str">
        <f>EDIT!U1</f>
        <v>TUESDAY</v>
      </c>
      <c r="V5" s="627"/>
      <c r="W5" s="627"/>
      <c r="X5" s="627"/>
      <c r="Y5" s="627"/>
      <c r="Z5" s="627"/>
      <c r="AA5" s="627"/>
      <c r="AB5" s="627"/>
      <c r="AC5" s="628"/>
      <c r="AD5" s="626" t="str">
        <f>EDIT!AD1</f>
        <v>WEDNESDAY</v>
      </c>
      <c r="AE5" s="627"/>
      <c r="AF5" s="627"/>
      <c r="AG5" s="627"/>
      <c r="AH5" s="627"/>
      <c r="AI5" s="627"/>
      <c r="AJ5" s="627"/>
      <c r="AK5" s="627"/>
      <c r="AL5" s="628"/>
      <c r="AM5" s="626" t="str">
        <f>EDIT!AM1</f>
        <v>THURSDAY</v>
      </c>
      <c r="AN5" s="627"/>
      <c r="AO5" s="627"/>
      <c r="AP5" s="627"/>
      <c r="AQ5" s="627"/>
      <c r="AR5" s="627"/>
      <c r="AS5" s="627"/>
      <c r="AT5" s="627"/>
      <c r="AU5" s="628"/>
      <c r="AV5" s="65"/>
      <c r="AW5" s="298"/>
    </row>
    <row r="6" spans="1:50" ht="35.25" customHeight="1" thickBot="1" x14ac:dyDescent="0.3">
      <c r="A6" s="94"/>
      <c r="B6" s="95"/>
      <c r="C6" s="413">
        <f>EDIT!C2</f>
        <v>0.31944444444444448</v>
      </c>
      <c r="D6" s="414">
        <f>EDIT!D2</f>
        <v>0.34722222222222227</v>
      </c>
      <c r="E6" s="414">
        <f>EDIT!E2</f>
        <v>0.37500000000000006</v>
      </c>
      <c r="F6" s="414">
        <f>EDIT!F2</f>
        <v>0.40277777777777785</v>
      </c>
      <c r="G6" s="415">
        <f>EDIT!G2</f>
        <v>0.42708333333333343</v>
      </c>
      <c r="H6" s="414">
        <f>EDIT!H2</f>
        <v>0.45486111111111122</v>
      </c>
      <c r="I6" s="414">
        <f>EDIT!I2</f>
        <v>0.48263888888888901</v>
      </c>
      <c r="J6" s="416">
        <f>EDIT!J2</f>
        <v>0.51041666666666674</v>
      </c>
      <c r="K6" s="417">
        <f>EDIT!K2</f>
        <v>0.54166666666666674</v>
      </c>
      <c r="L6" s="413">
        <f>EDIT!L2</f>
        <v>0.31944444444444448</v>
      </c>
      <c r="M6" s="414">
        <f>EDIT!M2</f>
        <v>0.34722222222222227</v>
      </c>
      <c r="N6" s="414">
        <f>EDIT!N2</f>
        <v>0.37500000000000006</v>
      </c>
      <c r="O6" s="414">
        <f>EDIT!O2</f>
        <v>0.40277777777777785</v>
      </c>
      <c r="P6" s="415">
        <f>EDIT!P2</f>
        <v>0.42708333333333343</v>
      </c>
      <c r="Q6" s="414">
        <f>EDIT!Q2</f>
        <v>0.45486111111111122</v>
      </c>
      <c r="R6" s="414">
        <f>EDIT!R2</f>
        <v>0.48263888888888901</v>
      </c>
      <c r="S6" s="416">
        <f>EDIT!S2</f>
        <v>0.51041666666666674</v>
      </c>
      <c r="T6" s="420">
        <f>EDIT!T2</f>
        <v>0.54166666666666674</v>
      </c>
      <c r="U6" s="413">
        <f>EDIT!U2</f>
        <v>0.31944444444444448</v>
      </c>
      <c r="V6" s="414">
        <f>EDIT!V2</f>
        <v>0.34722222222222227</v>
      </c>
      <c r="W6" s="414">
        <f>EDIT!W2</f>
        <v>0.37500000000000006</v>
      </c>
      <c r="X6" s="414">
        <f>EDIT!X2</f>
        <v>0.40277777777777785</v>
      </c>
      <c r="Y6" s="415">
        <f>EDIT!Y2</f>
        <v>0.42708333333333343</v>
      </c>
      <c r="Z6" s="414">
        <f>EDIT!Z2</f>
        <v>0.45486111111111122</v>
      </c>
      <c r="AA6" s="414">
        <f>EDIT!AA2</f>
        <v>0.48263888888888901</v>
      </c>
      <c r="AB6" s="416">
        <f>EDIT!AB2</f>
        <v>0.51041666666666674</v>
      </c>
      <c r="AC6" s="420">
        <f>EDIT!AC2</f>
        <v>0.54166666666666674</v>
      </c>
      <c r="AD6" s="413">
        <f>EDIT!AD2</f>
        <v>0.31944444444444448</v>
      </c>
      <c r="AE6" s="414">
        <f>EDIT!AE2</f>
        <v>0.34722222222222227</v>
      </c>
      <c r="AF6" s="414">
        <f>EDIT!AF2</f>
        <v>0.37500000000000006</v>
      </c>
      <c r="AG6" s="414">
        <f>EDIT!AG2</f>
        <v>0.40277777777777785</v>
      </c>
      <c r="AH6" s="415">
        <f>EDIT!AH2</f>
        <v>0.42708333333333343</v>
      </c>
      <c r="AI6" s="414">
        <f>EDIT!AI2</f>
        <v>0.45486111111111122</v>
      </c>
      <c r="AJ6" s="414">
        <f>EDIT!AJ2</f>
        <v>0.48263888888888901</v>
      </c>
      <c r="AK6" s="416">
        <f>EDIT!AK2</f>
        <v>0.51041666666666674</v>
      </c>
      <c r="AL6" s="420">
        <f>EDIT!AL2</f>
        <v>0.54166666666666674</v>
      </c>
      <c r="AM6" s="413">
        <f>EDIT!AM2</f>
        <v>0.31944444444444448</v>
      </c>
      <c r="AN6" s="414">
        <f>EDIT!AN2</f>
        <v>0.34722222222222227</v>
      </c>
      <c r="AO6" s="414">
        <f>EDIT!AO2</f>
        <v>0.37500000000000006</v>
      </c>
      <c r="AP6" s="414">
        <f>EDIT!AP2</f>
        <v>0.40277777777777785</v>
      </c>
      <c r="AQ6" s="415">
        <f>EDIT!AQ2</f>
        <v>0.42708333333333343</v>
      </c>
      <c r="AR6" s="414">
        <f>EDIT!AR2</f>
        <v>0.45486111111111122</v>
      </c>
      <c r="AS6" s="414">
        <f>EDIT!AS2</f>
        <v>0.48263888888888901</v>
      </c>
      <c r="AT6" s="416">
        <f>EDIT!AT2</f>
        <v>0.51041666666666674</v>
      </c>
      <c r="AU6" s="420">
        <f>EDIT!AU2</f>
        <v>0.54166666666666674</v>
      </c>
      <c r="AV6" s="245"/>
      <c r="AW6" s="298"/>
      <c r="AX6" s="297" t="s">
        <v>75</v>
      </c>
    </row>
    <row r="7" spans="1:50" ht="36.75" customHeight="1" thickBot="1" x14ac:dyDescent="0.3">
      <c r="A7" s="96"/>
      <c r="B7" s="97"/>
      <c r="C7" s="249">
        <f>EDIT!C3</f>
        <v>0.29166666666666669</v>
      </c>
      <c r="D7" s="246">
        <f>EDIT!D3</f>
        <v>0.31944444444444448</v>
      </c>
      <c r="E7" s="246">
        <f>EDIT!E3</f>
        <v>0.34722222222222227</v>
      </c>
      <c r="F7" s="246">
        <f>EDIT!F3</f>
        <v>0.37500000000000006</v>
      </c>
      <c r="G7" s="247">
        <f>EDIT!G3</f>
        <v>0.40277777777777785</v>
      </c>
      <c r="H7" s="246">
        <f>EDIT!H3</f>
        <v>0.42708333333333343</v>
      </c>
      <c r="I7" s="246">
        <f>EDIT!I3</f>
        <v>0.45486111111111122</v>
      </c>
      <c r="J7" s="248">
        <f>EDIT!J3</f>
        <v>0.48263888888888901</v>
      </c>
      <c r="K7" s="418">
        <f>EDIT!K3</f>
        <v>0.51041666666666674</v>
      </c>
      <c r="L7" s="249">
        <f>EDIT!L3</f>
        <v>0.29166666666666669</v>
      </c>
      <c r="M7" s="246">
        <f>EDIT!M3</f>
        <v>0.31944444444444448</v>
      </c>
      <c r="N7" s="246">
        <f>EDIT!N3</f>
        <v>0.34722222222222227</v>
      </c>
      <c r="O7" s="246">
        <f>EDIT!O3</f>
        <v>0.37500000000000006</v>
      </c>
      <c r="P7" s="247">
        <f>EDIT!P3</f>
        <v>0.40277777777777785</v>
      </c>
      <c r="Q7" s="246">
        <f>EDIT!Q3</f>
        <v>0.42708333333333343</v>
      </c>
      <c r="R7" s="246">
        <f>EDIT!R3</f>
        <v>0.45486111111111122</v>
      </c>
      <c r="S7" s="248">
        <f>EDIT!S3</f>
        <v>0.48263888888888901</v>
      </c>
      <c r="T7" s="421">
        <f>EDIT!T3</f>
        <v>0.51041666666666674</v>
      </c>
      <c r="U7" s="249">
        <f>EDIT!U3</f>
        <v>0.29166666666666669</v>
      </c>
      <c r="V7" s="246">
        <f>EDIT!V3</f>
        <v>0.31944444444444448</v>
      </c>
      <c r="W7" s="246">
        <f>EDIT!W3</f>
        <v>0.34722222222222227</v>
      </c>
      <c r="X7" s="246">
        <f>EDIT!X3</f>
        <v>0.37500000000000006</v>
      </c>
      <c r="Y7" s="247">
        <f>EDIT!Y3</f>
        <v>0.40277777777777785</v>
      </c>
      <c r="Z7" s="246">
        <f>EDIT!Z3</f>
        <v>0.42708333333333343</v>
      </c>
      <c r="AA7" s="246">
        <f>EDIT!AA3</f>
        <v>0.45486111111111122</v>
      </c>
      <c r="AB7" s="248">
        <f>EDIT!AB3</f>
        <v>0.48263888888888901</v>
      </c>
      <c r="AC7" s="421">
        <f>EDIT!AC3</f>
        <v>0.51041666666666674</v>
      </c>
      <c r="AD7" s="249">
        <f>EDIT!AD3</f>
        <v>0.29166666666666669</v>
      </c>
      <c r="AE7" s="246">
        <f>EDIT!AE3</f>
        <v>0.31944444444444448</v>
      </c>
      <c r="AF7" s="246">
        <f>EDIT!AF3</f>
        <v>0.34722222222222227</v>
      </c>
      <c r="AG7" s="246">
        <f>EDIT!AG3</f>
        <v>0.37500000000000006</v>
      </c>
      <c r="AH7" s="247">
        <f>EDIT!AH3</f>
        <v>0.40277777777777785</v>
      </c>
      <c r="AI7" s="246">
        <f>EDIT!AI3</f>
        <v>0.42708333333333343</v>
      </c>
      <c r="AJ7" s="246">
        <f>EDIT!AJ3</f>
        <v>0.45486111111111122</v>
      </c>
      <c r="AK7" s="248">
        <f>EDIT!AK3</f>
        <v>0.48263888888888901</v>
      </c>
      <c r="AL7" s="421">
        <f>EDIT!AL3</f>
        <v>0.51041666666666674</v>
      </c>
      <c r="AM7" s="249">
        <f>EDIT!AM3</f>
        <v>0.29166666666666669</v>
      </c>
      <c r="AN7" s="246">
        <f>EDIT!AN3</f>
        <v>0.31944444444444448</v>
      </c>
      <c r="AO7" s="246">
        <f>EDIT!AO3</f>
        <v>0.34722222222222227</v>
      </c>
      <c r="AP7" s="246">
        <f>EDIT!AP3</f>
        <v>0.37500000000000006</v>
      </c>
      <c r="AQ7" s="247">
        <f>EDIT!AQ3</f>
        <v>0.40277777777777785</v>
      </c>
      <c r="AR7" s="246">
        <f>EDIT!AR3</f>
        <v>0.42708333333333343</v>
      </c>
      <c r="AS7" s="246">
        <f>EDIT!AS3</f>
        <v>0.45486111111111122</v>
      </c>
      <c r="AT7" s="248">
        <f>EDIT!AT3</f>
        <v>0.48263888888888901</v>
      </c>
      <c r="AU7" s="421">
        <f>EDIT!AU3</f>
        <v>0.51041666666666674</v>
      </c>
      <c r="AV7" s="250"/>
      <c r="AW7" s="298"/>
    </row>
    <row r="8" spans="1:50" ht="18.75" customHeight="1" thickBot="1" x14ac:dyDescent="0.3">
      <c r="A8" s="65" t="str">
        <f>EDIT!A4</f>
        <v>CLS</v>
      </c>
      <c r="B8" s="333" t="str">
        <f>EDIT!B4</f>
        <v>CLASS TEACHERS</v>
      </c>
      <c r="C8" s="253">
        <f>EDIT!C4</f>
        <v>1</v>
      </c>
      <c r="D8" s="251">
        <f>EDIT!D4</f>
        <v>2</v>
      </c>
      <c r="E8" s="251">
        <f>EDIT!E4</f>
        <v>3</v>
      </c>
      <c r="F8" s="251">
        <f>EDIT!F4</f>
        <v>4</v>
      </c>
      <c r="G8" s="252"/>
      <c r="H8" s="251">
        <f>EDIT!H4</f>
        <v>5</v>
      </c>
      <c r="I8" s="251">
        <f>EDIT!I4</f>
        <v>6</v>
      </c>
      <c r="J8" s="254">
        <f>EDIT!J4</f>
        <v>7</v>
      </c>
      <c r="K8" s="300">
        <f>EDIT!K4</f>
        <v>9</v>
      </c>
      <c r="L8" s="253">
        <f>EDIT!L4</f>
        <v>1</v>
      </c>
      <c r="M8" s="251">
        <f>EDIT!M4</f>
        <v>2</v>
      </c>
      <c r="N8" s="251">
        <f>EDIT!N4</f>
        <v>3</v>
      </c>
      <c r="O8" s="251">
        <f>EDIT!O4</f>
        <v>4</v>
      </c>
      <c r="P8" s="252"/>
      <c r="Q8" s="251">
        <f>EDIT!Q4</f>
        <v>5</v>
      </c>
      <c r="R8" s="251">
        <f>EDIT!R4</f>
        <v>6</v>
      </c>
      <c r="S8" s="254">
        <f>EDIT!S4</f>
        <v>7</v>
      </c>
      <c r="T8" s="255">
        <f>EDIT!T4</f>
        <v>9</v>
      </c>
      <c r="U8" s="253">
        <f>EDIT!U4</f>
        <v>1</v>
      </c>
      <c r="V8" s="251">
        <f>EDIT!V4</f>
        <v>2</v>
      </c>
      <c r="W8" s="251">
        <f>EDIT!W4</f>
        <v>3</v>
      </c>
      <c r="X8" s="251">
        <f>EDIT!X4</f>
        <v>4</v>
      </c>
      <c r="Y8" s="252"/>
      <c r="Z8" s="251">
        <f>EDIT!Z4</f>
        <v>5</v>
      </c>
      <c r="AA8" s="251">
        <f>EDIT!AA4</f>
        <v>6</v>
      </c>
      <c r="AB8" s="254">
        <f>EDIT!AB4</f>
        <v>7</v>
      </c>
      <c r="AC8" s="255">
        <f>EDIT!AC4</f>
        <v>9</v>
      </c>
      <c r="AD8" s="253">
        <f>EDIT!AD4</f>
        <v>1</v>
      </c>
      <c r="AE8" s="251">
        <f>EDIT!AE4</f>
        <v>2</v>
      </c>
      <c r="AF8" s="251">
        <f>EDIT!AF4</f>
        <v>3</v>
      </c>
      <c r="AG8" s="251">
        <f>EDIT!AG4</f>
        <v>4</v>
      </c>
      <c r="AH8" s="252"/>
      <c r="AI8" s="251">
        <f>EDIT!AI4</f>
        <v>5</v>
      </c>
      <c r="AJ8" s="251">
        <f>EDIT!AJ4</f>
        <v>6</v>
      </c>
      <c r="AK8" s="254">
        <f>EDIT!AK4</f>
        <v>7</v>
      </c>
      <c r="AL8" s="255">
        <f>EDIT!AL4</f>
        <v>9</v>
      </c>
      <c r="AM8" s="253">
        <f>EDIT!AM4</f>
        <v>1</v>
      </c>
      <c r="AN8" s="251">
        <f>EDIT!AN4</f>
        <v>2</v>
      </c>
      <c r="AO8" s="251">
        <f>EDIT!AO4</f>
        <v>3</v>
      </c>
      <c r="AP8" s="251">
        <f>EDIT!AP4</f>
        <v>4</v>
      </c>
      <c r="AQ8" s="252"/>
      <c r="AR8" s="251">
        <f>EDIT!AR4</f>
        <v>5</v>
      </c>
      <c r="AS8" s="251">
        <f>EDIT!AS4</f>
        <v>6</v>
      </c>
      <c r="AT8" s="254">
        <f>EDIT!AT4</f>
        <v>7</v>
      </c>
      <c r="AU8" s="255">
        <f>EDIT!AU4</f>
        <v>9</v>
      </c>
      <c r="AV8" s="302" t="str">
        <f>EDIT!AV4</f>
        <v>#</v>
      </c>
      <c r="AW8" s="298"/>
    </row>
    <row r="9" spans="1:50" s="261" customFormat="1" ht="24.75" customHeight="1" x14ac:dyDescent="0.25">
      <c r="A9" s="259" t="str">
        <f>EDIT!A5</f>
        <v>P1</v>
      </c>
      <c r="B9" s="331" t="str">
        <f>EDIT!B5</f>
        <v>Salma</v>
      </c>
      <c r="C9" s="45">
        <f>EDIT!C5</f>
        <v>0</v>
      </c>
      <c r="D9" s="46">
        <f>EDIT!D5</f>
        <v>0</v>
      </c>
      <c r="E9" s="46">
        <f>EDIT!E5</f>
        <v>0</v>
      </c>
      <c r="F9" s="46" t="str">
        <f>EDIT!F5</f>
        <v>IS</v>
      </c>
      <c r="G9" s="412" t="str">
        <f>EDIT!G5</f>
        <v>DH</v>
      </c>
      <c r="H9" s="46" t="str">
        <f>EDIT!H5</f>
        <v>BR</v>
      </c>
      <c r="I9" s="46" t="str">
        <f>EDIT!I5</f>
        <v>EN</v>
      </c>
      <c r="J9" s="47" t="str">
        <f>EDIT!J5</f>
        <v>MT</v>
      </c>
      <c r="K9" s="505">
        <f>EDIT!K5</f>
        <v>0</v>
      </c>
      <c r="L9" s="45">
        <f>EDIT!L5</f>
        <v>0</v>
      </c>
      <c r="M9" s="46">
        <f>EDIT!M5</f>
        <v>0</v>
      </c>
      <c r="N9" s="46">
        <f>EDIT!N5</f>
        <v>0</v>
      </c>
      <c r="O9" s="46" t="str">
        <f>EDIT!O5</f>
        <v>DH</v>
      </c>
      <c r="P9" s="412" t="str">
        <f>EDIT!P5</f>
        <v>QR</v>
      </c>
      <c r="Q9" s="46" t="str">
        <f>EDIT!Q5</f>
        <v>BR</v>
      </c>
      <c r="R9" s="46" t="str">
        <f>EDIT!R5</f>
        <v>CA</v>
      </c>
      <c r="S9" s="47" t="str">
        <f>EDIT!S5</f>
        <v>SS</v>
      </c>
      <c r="T9" s="506">
        <f>EDIT!T5</f>
        <v>0</v>
      </c>
      <c r="U9" s="45">
        <f>EDIT!U5</f>
        <v>0</v>
      </c>
      <c r="V9" s="46">
        <f>EDIT!V5</f>
        <v>0</v>
      </c>
      <c r="W9" s="46">
        <f>EDIT!W5</f>
        <v>0</v>
      </c>
      <c r="X9" s="46" t="str">
        <f>EDIT!X5</f>
        <v>SC</v>
      </c>
      <c r="Y9" s="412" t="str">
        <f>EDIT!Y5</f>
        <v>MT</v>
      </c>
      <c r="Z9" s="46" t="str">
        <f>EDIT!Z5</f>
        <v>BR</v>
      </c>
      <c r="AA9" s="46" t="str">
        <f>EDIT!AA5</f>
        <v>DH</v>
      </c>
      <c r="AB9" s="47" t="str">
        <f>EDIT!AB5</f>
        <v>HL</v>
      </c>
      <c r="AC9" s="506">
        <f>EDIT!AC5</f>
        <v>0</v>
      </c>
      <c r="AD9" s="45">
        <f>EDIT!AD5</f>
        <v>0</v>
      </c>
      <c r="AE9" s="46">
        <f>EDIT!AE5</f>
        <v>0</v>
      </c>
      <c r="AF9" s="46">
        <f>EDIT!AF5</f>
        <v>0</v>
      </c>
      <c r="AG9" s="46" t="str">
        <f>EDIT!AG5</f>
        <v>SC</v>
      </c>
      <c r="AH9" s="412" t="str">
        <f>EDIT!AH5</f>
        <v>SS</v>
      </c>
      <c r="AI9" s="46" t="str">
        <f>EDIT!AI5</f>
        <v>BR</v>
      </c>
      <c r="AJ9" s="46" t="str">
        <f>EDIT!AJ5</f>
        <v>CA</v>
      </c>
      <c r="AK9" s="47" t="str">
        <f>EDIT!AK5</f>
        <v>EN</v>
      </c>
      <c r="AL9" s="506">
        <f>EDIT!AL5</f>
        <v>0</v>
      </c>
      <c r="AM9" s="45">
        <f>EDIT!AM5</f>
        <v>0</v>
      </c>
      <c r="AN9" s="46">
        <f>EDIT!AN5</f>
        <v>0</v>
      </c>
      <c r="AO9" s="46">
        <f>EDIT!AO5</f>
        <v>0</v>
      </c>
      <c r="AP9" s="46" t="str">
        <f>EDIT!AP5</f>
        <v>QR</v>
      </c>
      <c r="AQ9" s="412" t="str">
        <f>EDIT!AQ5</f>
        <v>EN</v>
      </c>
      <c r="AR9" s="46" t="str">
        <f>EDIT!AR5</f>
        <v>BR</v>
      </c>
      <c r="AS9" s="46" t="str">
        <f>EDIT!AS5</f>
        <v>IS</v>
      </c>
      <c r="AT9" s="47" t="str">
        <f>EDIT!AT5</f>
        <v>MT</v>
      </c>
      <c r="AU9" s="506"/>
      <c r="AV9" s="303">
        <f>EDIT!AV5</f>
        <v>25</v>
      </c>
      <c r="AW9" s="299"/>
    </row>
    <row r="10" spans="1:50" s="261" customFormat="1" ht="24.75" hidden="1" customHeight="1" x14ac:dyDescent="0.25">
      <c r="A10" s="86" t="str">
        <f>EDIT!A6</f>
        <v>P2</v>
      </c>
      <c r="B10" s="86" t="str">
        <f>EDIT!B6</f>
        <v>Sheema</v>
      </c>
      <c r="C10" s="48">
        <f>EDIT!C6</f>
        <v>0</v>
      </c>
      <c r="D10" s="19">
        <f>EDIT!D6</f>
        <v>0</v>
      </c>
      <c r="E10" s="19">
        <f>EDIT!E6</f>
        <v>0</v>
      </c>
      <c r="F10" s="19" t="str">
        <f>EDIT!F6</f>
        <v>IS</v>
      </c>
      <c r="G10" s="405" t="str">
        <f>EDIT!G6</f>
        <v>DH</v>
      </c>
      <c r="H10" s="19" t="str">
        <f>EDIT!H6</f>
        <v>BR</v>
      </c>
      <c r="I10" s="19" t="str">
        <f>EDIT!I6</f>
        <v>EN</v>
      </c>
      <c r="J10" s="50" t="str">
        <f>EDIT!J6</f>
        <v>MT</v>
      </c>
      <c r="K10" s="507">
        <f>EDIT!K6</f>
        <v>0</v>
      </c>
      <c r="L10" s="48">
        <f>EDIT!L6</f>
        <v>0</v>
      </c>
      <c r="M10" s="19">
        <f>EDIT!M6</f>
        <v>0</v>
      </c>
      <c r="N10" s="19">
        <f>EDIT!N6</f>
        <v>0</v>
      </c>
      <c r="O10" s="19" t="str">
        <f>EDIT!O6</f>
        <v>DH</v>
      </c>
      <c r="P10" s="405" t="str">
        <f>EDIT!P6</f>
        <v>QR</v>
      </c>
      <c r="Q10" s="19" t="str">
        <f>EDIT!Q6</f>
        <v>BR</v>
      </c>
      <c r="R10" s="19" t="str">
        <f>EDIT!R6</f>
        <v>CA</v>
      </c>
      <c r="S10" s="50" t="str">
        <f>EDIT!S6</f>
        <v>SS</v>
      </c>
      <c r="T10" s="508">
        <f>EDIT!T6</f>
        <v>0</v>
      </c>
      <c r="U10" s="48">
        <f>EDIT!U6</f>
        <v>0</v>
      </c>
      <c r="V10" s="19">
        <f>EDIT!V6</f>
        <v>0</v>
      </c>
      <c r="W10" s="19">
        <f>EDIT!W6</f>
        <v>0</v>
      </c>
      <c r="X10" s="19" t="str">
        <f>EDIT!X6</f>
        <v>SC</v>
      </c>
      <c r="Y10" s="405" t="str">
        <f>EDIT!Y6</f>
        <v>MT</v>
      </c>
      <c r="Z10" s="19" t="str">
        <f>EDIT!Z6</f>
        <v>BR</v>
      </c>
      <c r="AA10" s="19" t="str">
        <f>EDIT!AA6</f>
        <v>DH</v>
      </c>
      <c r="AB10" s="50" t="str">
        <f>EDIT!AB6</f>
        <v>HL</v>
      </c>
      <c r="AC10" s="508">
        <f>EDIT!AC6</f>
        <v>0</v>
      </c>
      <c r="AD10" s="48">
        <f>EDIT!AD6</f>
        <v>0</v>
      </c>
      <c r="AE10" s="19">
        <f>EDIT!AE6</f>
        <v>0</v>
      </c>
      <c r="AF10" s="19">
        <f>EDIT!AF6</f>
        <v>0</v>
      </c>
      <c r="AG10" s="19" t="str">
        <f>EDIT!AG6</f>
        <v>SC</v>
      </c>
      <c r="AH10" s="405" t="str">
        <f>EDIT!AH6</f>
        <v>SS</v>
      </c>
      <c r="AI10" s="19" t="str">
        <f>EDIT!AI6</f>
        <v>BR</v>
      </c>
      <c r="AJ10" s="19" t="str">
        <f>EDIT!AJ6</f>
        <v>CA</v>
      </c>
      <c r="AK10" s="50" t="str">
        <f>EDIT!AK6</f>
        <v>EN</v>
      </c>
      <c r="AL10" s="508">
        <f>EDIT!AL6</f>
        <v>0</v>
      </c>
      <c r="AM10" s="48">
        <f>EDIT!AM6</f>
        <v>0</v>
      </c>
      <c r="AN10" s="19">
        <f>EDIT!AN6</f>
        <v>0</v>
      </c>
      <c r="AO10" s="19">
        <f>EDIT!AO6</f>
        <v>0</v>
      </c>
      <c r="AP10" s="19" t="str">
        <f>EDIT!AP6</f>
        <v>QR</v>
      </c>
      <c r="AQ10" s="405" t="str">
        <f>EDIT!AQ6</f>
        <v>EN</v>
      </c>
      <c r="AR10" s="19" t="str">
        <f>EDIT!AR6</f>
        <v>BR</v>
      </c>
      <c r="AS10" s="19" t="str">
        <f>EDIT!AS6</f>
        <v>IS</v>
      </c>
      <c r="AT10" s="50" t="str">
        <f>EDIT!AT6</f>
        <v>MT</v>
      </c>
      <c r="AU10" s="508">
        <f>EDIT!AU6</f>
        <v>0</v>
      </c>
      <c r="AV10" s="304">
        <f>EDIT!AV6</f>
        <v>44</v>
      </c>
      <c r="AW10" s="299"/>
    </row>
    <row r="11" spans="1:50" s="261" customFormat="1" ht="24.75" customHeight="1" x14ac:dyDescent="0.25">
      <c r="A11" s="51" t="str">
        <f>EDIT!A7</f>
        <v>1A</v>
      </c>
      <c r="B11" s="51" t="str">
        <f>EDIT!B7</f>
        <v>Ummuhany</v>
      </c>
      <c r="C11" s="48" t="str">
        <f>EDIT!C7</f>
        <v>IS</v>
      </c>
      <c r="D11" s="48" t="str">
        <f>EDIT!D7</f>
        <v>DH</v>
      </c>
      <c r="E11" s="48" t="str">
        <f>EDIT!E7</f>
        <v>EN</v>
      </c>
      <c r="F11" s="48" t="str">
        <f>EDIT!F7</f>
        <v>MT</v>
      </c>
      <c r="G11" s="48">
        <f>EDIT!G7</f>
        <v>0</v>
      </c>
      <c r="H11" s="48" t="str">
        <f>EDIT!H7</f>
        <v>QR</v>
      </c>
      <c r="I11" s="48" t="str">
        <f>EDIT!I7</f>
        <v>SC</v>
      </c>
      <c r="J11" s="48" t="str">
        <f>EDIT!J7</f>
        <v>SS</v>
      </c>
      <c r="K11" s="48">
        <f>EDIT!K7</f>
        <v>0</v>
      </c>
      <c r="L11" s="48" t="str">
        <f>EDIT!L7</f>
        <v>CA</v>
      </c>
      <c r="M11" s="48" t="str">
        <f>EDIT!M7</f>
        <v>DH</v>
      </c>
      <c r="N11" s="48" t="str">
        <f>EDIT!N7</f>
        <v>EN</v>
      </c>
      <c r="O11" s="48" t="str">
        <f>EDIT!O7</f>
        <v>QR</v>
      </c>
      <c r="P11" s="48">
        <f>EDIT!P7</f>
        <v>0</v>
      </c>
      <c r="Q11" s="48" t="str">
        <f>EDIT!Q7</f>
        <v>SC</v>
      </c>
      <c r="R11" s="48" t="str">
        <f>EDIT!R7</f>
        <v>MT</v>
      </c>
      <c r="S11" s="48" t="str">
        <f>EDIT!S7</f>
        <v>IC</v>
      </c>
      <c r="T11" s="48">
        <f>EDIT!T7</f>
        <v>0</v>
      </c>
      <c r="U11" s="48" t="str">
        <f>EDIT!U7</f>
        <v>MT</v>
      </c>
      <c r="V11" s="48" t="str">
        <f>EDIT!V7</f>
        <v>SS</v>
      </c>
      <c r="W11" s="48" t="str">
        <f>EDIT!W7</f>
        <v>EN</v>
      </c>
      <c r="X11" s="48" t="str">
        <f>EDIT!X7</f>
        <v>QR</v>
      </c>
      <c r="Y11" s="48">
        <f>EDIT!Y7</f>
        <v>0</v>
      </c>
      <c r="Z11" s="48" t="str">
        <f>EDIT!Z7</f>
        <v>DH</v>
      </c>
      <c r="AA11" s="48" t="str">
        <f>EDIT!AA7</f>
        <v>SC</v>
      </c>
      <c r="AB11" s="48" t="str">
        <f>EDIT!AB7</f>
        <v>HL</v>
      </c>
      <c r="AC11" s="48">
        <f>EDIT!AC7</f>
        <v>0</v>
      </c>
      <c r="AD11" s="48" t="str">
        <f>EDIT!AD7</f>
        <v>IS</v>
      </c>
      <c r="AE11" s="48" t="str">
        <f>EDIT!AE7</f>
        <v>DH</v>
      </c>
      <c r="AF11" s="48" t="str">
        <f>EDIT!AF7</f>
        <v>SS</v>
      </c>
      <c r="AG11" s="48" t="str">
        <f>EDIT!AG7</f>
        <v>MT</v>
      </c>
      <c r="AH11" s="48">
        <f>EDIT!AH7</f>
        <v>0</v>
      </c>
      <c r="AI11" s="48" t="str">
        <f>EDIT!AI7</f>
        <v>EN</v>
      </c>
      <c r="AJ11" s="48" t="str">
        <f>EDIT!AJ7</f>
        <v>CA</v>
      </c>
      <c r="AK11" s="48" t="str">
        <f>EDIT!AK7</f>
        <v>SC</v>
      </c>
      <c r="AL11" s="48">
        <f>EDIT!AL7</f>
        <v>0</v>
      </c>
      <c r="AM11" s="48" t="str">
        <f>EDIT!AM7</f>
        <v>EN</v>
      </c>
      <c r="AN11" s="48" t="str">
        <f>EDIT!AN7</f>
        <v>EN</v>
      </c>
      <c r="AO11" s="48" t="str">
        <f>EDIT!AO7</f>
        <v>SC</v>
      </c>
      <c r="AP11" s="48" t="str">
        <f>EDIT!AP7</f>
        <v>MT</v>
      </c>
      <c r="AQ11" s="48">
        <f>EDIT!AQ7</f>
        <v>0</v>
      </c>
      <c r="AR11" s="48" t="str">
        <f>EDIT!AR7</f>
        <v>DH</v>
      </c>
      <c r="AS11" s="48" t="str">
        <f>EDIT!AS7</f>
        <v>IS</v>
      </c>
      <c r="AT11" s="48" t="str">
        <f>EDIT!AT7</f>
        <v>HL</v>
      </c>
      <c r="AU11" s="422"/>
      <c r="AV11" s="39">
        <f>EDIT!AV7</f>
        <v>35</v>
      </c>
      <c r="AW11" s="299"/>
    </row>
    <row r="12" spans="1:50" s="261" customFormat="1" ht="24.75" customHeight="1" x14ac:dyDescent="0.25">
      <c r="A12" s="51" t="str">
        <f>EDIT!A8</f>
        <v>2A</v>
      </c>
      <c r="B12" s="51" t="str">
        <f>EDIT!B8</f>
        <v>Ziyadha</v>
      </c>
      <c r="C12" s="48" t="str">
        <f>EDIT!C8</f>
        <v>IS</v>
      </c>
      <c r="D12" s="48" t="str">
        <f>EDIT!D8</f>
        <v>DH</v>
      </c>
      <c r="E12" s="48" t="str">
        <f>EDIT!E8</f>
        <v>EN</v>
      </c>
      <c r="F12" s="48" t="str">
        <f>EDIT!F8</f>
        <v>MT</v>
      </c>
      <c r="G12" s="48">
        <f>EDIT!G8</f>
        <v>0</v>
      </c>
      <c r="H12" s="48" t="str">
        <f>EDIT!H8</f>
        <v>QR</v>
      </c>
      <c r="I12" s="48" t="str">
        <f>EDIT!I8</f>
        <v>SC</v>
      </c>
      <c r="J12" s="48" t="str">
        <f>EDIT!J8</f>
        <v>SS</v>
      </c>
      <c r="K12" s="48">
        <f>EDIT!K8</f>
        <v>0</v>
      </c>
      <c r="L12" s="48" t="str">
        <f>EDIT!L8</f>
        <v>CA</v>
      </c>
      <c r="M12" s="48" t="str">
        <f>EDIT!M8</f>
        <v>DH</v>
      </c>
      <c r="N12" s="48" t="str">
        <f>EDIT!N8</f>
        <v>EN</v>
      </c>
      <c r="O12" s="48" t="str">
        <f>EDIT!O8</f>
        <v>QR</v>
      </c>
      <c r="P12" s="48">
        <f>EDIT!P8</f>
        <v>0</v>
      </c>
      <c r="Q12" s="48" t="str">
        <f>EDIT!Q8</f>
        <v>SC</v>
      </c>
      <c r="R12" s="48" t="str">
        <f>EDIT!R8</f>
        <v>MT</v>
      </c>
      <c r="S12" s="48" t="str">
        <f>EDIT!S8</f>
        <v>IC</v>
      </c>
      <c r="T12" s="48">
        <f>EDIT!T8</f>
        <v>0</v>
      </c>
      <c r="U12" s="48" t="str">
        <f>EDIT!U8</f>
        <v>MT</v>
      </c>
      <c r="V12" s="48" t="str">
        <f>EDIT!V8</f>
        <v>SS</v>
      </c>
      <c r="W12" s="48" t="str">
        <f>EDIT!W8</f>
        <v>EN</v>
      </c>
      <c r="X12" s="48" t="str">
        <f>EDIT!X8</f>
        <v>QR</v>
      </c>
      <c r="Y12" s="48">
        <f>EDIT!Y8</f>
        <v>0</v>
      </c>
      <c r="Z12" s="48" t="str">
        <f>EDIT!Z8</f>
        <v>DH</v>
      </c>
      <c r="AA12" s="48" t="str">
        <f>EDIT!AA8</f>
        <v>SC</v>
      </c>
      <c r="AB12" s="48" t="str">
        <f>EDIT!AB8</f>
        <v>HL</v>
      </c>
      <c r="AC12" s="48">
        <f>EDIT!AC8</f>
        <v>0</v>
      </c>
      <c r="AD12" s="48" t="str">
        <f>EDIT!AD8</f>
        <v>IS</v>
      </c>
      <c r="AE12" s="48" t="str">
        <f>EDIT!AE8</f>
        <v>DH</v>
      </c>
      <c r="AF12" s="48" t="str">
        <f>EDIT!AF8</f>
        <v>SS</v>
      </c>
      <c r="AG12" s="48" t="str">
        <f>EDIT!AG8</f>
        <v>MT</v>
      </c>
      <c r="AH12" s="48">
        <f>EDIT!AH8</f>
        <v>0</v>
      </c>
      <c r="AI12" s="48" t="str">
        <f>EDIT!AI8</f>
        <v>EN</v>
      </c>
      <c r="AJ12" s="48" t="str">
        <f>EDIT!AJ8</f>
        <v>CA</v>
      </c>
      <c r="AK12" s="48" t="str">
        <f>EDIT!AK8</f>
        <v>SC</v>
      </c>
      <c r="AL12" s="48">
        <f>EDIT!AL8</f>
        <v>0</v>
      </c>
      <c r="AM12" s="48" t="str">
        <f>EDIT!AM8</f>
        <v>EN</v>
      </c>
      <c r="AN12" s="48" t="str">
        <f>EDIT!AN8</f>
        <v>EN</v>
      </c>
      <c r="AO12" s="48" t="str">
        <f>EDIT!AO8</f>
        <v>SC</v>
      </c>
      <c r="AP12" s="48" t="str">
        <f>EDIT!AP8</f>
        <v>MT</v>
      </c>
      <c r="AQ12" s="48">
        <f>EDIT!AQ8</f>
        <v>0</v>
      </c>
      <c r="AR12" s="48" t="str">
        <f>EDIT!AR8</f>
        <v>DH</v>
      </c>
      <c r="AS12" s="48" t="str">
        <f>EDIT!AS8</f>
        <v>IS</v>
      </c>
      <c r="AT12" s="48" t="str">
        <f>EDIT!AT8</f>
        <v>HL</v>
      </c>
      <c r="AU12" s="422"/>
      <c r="AV12" s="39">
        <f>EDIT!AV8</f>
        <v>44</v>
      </c>
      <c r="AW12" s="299"/>
    </row>
    <row r="13" spans="1:50" s="261" customFormat="1" ht="24.75" customHeight="1" x14ac:dyDescent="0.25">
      <c r="A13" s="51" t="str">
        <f>EDIT!A9</f>
        <v>3A</v>
      </c>
      <c r="B13" s="51" t="str">
        <f>EDIT!B9</f>
        <v xml:space="preserve">Razeena </v>
      </c>
      <c r="C13" s="48" t="str">
        <f>EDIT!C9</f>
        <v>EN</v>
      </c>
      <c r="D13" s="48" t="str">
        <f>EDIT!D9</f>
        <v>EN</v>
      </c>
      <c r="E13" s="48" t="str">
        <f>EDIT!E9</f>
        <v>MT</v>
      </c>
      <c r="F13" s="48" t="str">
        <f>EDIT!F9</f>
        <v>DH</v>
      </c>
      <c r="G13" s="48">
        <f>EDIT!G9</f>
        <v>0</v>
      </c>
      <c r="H13" s="48" t="str">
        <f>EDIT!H9</f>
        <v>CA</v>
      </c>
      <c r="I13" s="48" t="str">
        <f>EDIT!I9</f>
        <v>SC</v>
      </c>
      <c r="J13" s="48" t="str">
        <f>EDIT!J9</f>
        <v>IS</v>
      </c>
      <c r="K13" s="48">
        <f>EDIT!K9</f>
        <v>0</v>
      </c>
      <c r="L13" s="48" t="str">
        <f>EDIT!L9</f>
        <v>DH</v>
      </c>
      <c r="M13" s="48" t="str">
        <f>EDIT!M9</f>
        <v>MT</v>
      </c>
      <c r="N13" s="48" t="str">
        <f>EDIT!N9</f>
        <v>SC</v>
      </c>
      <c r="O13" s="48" t="str">
        <f>EDIT!O9</f>
        <v>SS</v>
      </c>
      <c r="P13" s="48">
        <f>EDIT!P9</f>
        <v>0</v>
      </c>
      <c r="Q13" s="48" t="str">
        <f>EDIT!Q9</f>
        <v>QR</v>
      </c>
      <c r="R13" s="48" t="str">
        <f>EDIT!R9</f>
        <v>EN</v>
      </c>
      <c r="S13" s="48" t="str">
        <f>EDIT!S9</f>
        <v>IS</v>
      </c>
      <c r="T13" s="48">
        <f>EDIT!T9</f>
        <v>0</v>
      </c>
      <c r="U13" s="48" t="str">
        <f>EDIT!U9</f>
        <v>Hl</v>
      </c>
      <c r="V13" s="48" t="str">
        <f>EDIT!V9</f>
        <v>EN</v>
      </c>
      <c r="W13" s="48" t="str">
        <f>EDIT!W9</f>
        <v>MT</v>
      </c>
      <c r="X13" s="48" t="str">
        <f>EDIT!X9</f>
        <v>SS</v>
      </c>
      <c r="Y13" s="48">
        <f>EDIT!Y9</f>
        <v>0</v>
      </c>
      <c r="Z13" s="48" t="str">
        <f>EDIT!Z9</f>
        <v>QR</v>
      </c>
      <c r="AA13" s="48" t="str">
        <f>EDIT!AA9</f>
        <v>SC</v>
      </c>
      <c r="AB13" s="48" t="str">
        <f>EDIT!AB9</f>
        <v>DH</v>
      </c>
      <c r="AC13" s="48">
        <f>EDIT!AC9</f>
        <v>0</v>
      </c>
      <c r="AD13" s="48" t="str">
        <f>EDIT!AD9</f>
        <v>DH</v>
      </c>
      <c r="AE13" s="48" t="str">
        <f>EDIT!AE9</f>
        <v>SC</v>
      </c>
      <c r="AF13" s="48" t="str">
        <f>EDIT!AF9</f>
        <v>MT</v>
      </c>
      <c r="AG13" s="48" t="str">
        <f>EDIT!AG9</f>
        <v>IC</v>
      </c>
      <c r="AH13" s="48">
        <f>EDIT!AH9</f>
        <v>0</v>
      </c>
      <c r="AI13" s="48" t="str">
        <f>EDIT!AI9</f>
        <v>CA</v>
      </c>
      <c r="AJ13" s="48" t="str">
        <f>EDIT!AJ9</f>
        <v>QR</v>
      </c>
      <c r="AK13" s="48" t="str">
        <f>EDIT!AK9</f>
        <v>EN</v>
      </c>
      <c r="AL13" s="48">
        <f>EDIT!AL9</f>
        <v>0</v>
      </c>
      <c r="AM13" s="48" t="str">
        <f>EDIT!AM9</f>
        <v>IS</v>
      </c>
      <c r="AN13" s="48" t="str">
        <f>EDIT!AN9</f>
        <v>SC</v>
      </c>
      <c r="AO13" s="48" t="str">
        <f>EDIT!AO9</f>
        <v>MT</v>
      </c>
      <c r="AP13" s="48" t="str">
        <f>EDIT!AP9</f>
        <v>SS</v>
      </c>
      <c r="AQ13" s="48">
        <f>EDIT!AQ9</f>
        <v>0</v>
      </c>
      <c r="AR13" s="48" t="str">
        <f>EDIT!AR9</f>
        <v>EN</v>
      </c>
      <c r="AS13" s="48" t="str">
        <f>EDIT!AS9</f>
        <v>DH</v>
      </c>
      <c r="AT13" s="48" t="str">
        <f>EDIT!AT9</f>
        <v>HL</v>
      </c>
      <c r="AU13" s="422"/>
      <c r="AV13" s="39">
        <f>EDIT!AV9</f>
        <v>35</v>
      </c>
      <c r="AW13" s="299"/>
    </row>
    <row r="14" spans="1:50" ht="18.75" customHeight="1" x14ac:dyDescent="0.25">
      <c r="A14" s="51" t="str">
        <f>EDIT!A10</f>
        <v>4A</v>
      </c>
      <c r="B14" s="51" t="str">
        <f>EDIT!B10</f>
        <v>Zunaira</v>
      </c>
      <c r="C14" s="48" t="str">
        <f>EDIT!C10</f>
        <v>EN</v>
      </c>
      <c r="D14" s="48" t="str">
        <f>EDIT!D10</f>
        <v>EN</v>
      </c>
      <c r="E14" s="48" t="str">
        <f>EDIT!E10</f>
        <v>SS</v>
      </c>
      <c r="F14" s="48" t="str">
        <f>EDIT!F10</f>
        <v>QR</v>
      </c>
      <c r="G14" s="48">
        <f>EDIT!G10</f>
        <v>0</v>
      </c>
      <c r="H14" s="48" t="str">
        <f>EDIT!H10</f>
        <v>MT</v>
      </c>
      <c r="I14" s="48" t="str">
        <f>EDIT!I10</f>
        <v>SC</v>
      </c>
      <c r="J14" s="48" t="str">
        <f>EDIT!J10</f>
        <v>DH</v>
      </c>
      <c r="K14" s="48">
        <f>EDIT!K10</f>
        <v>0</v>
      </c>
      <c r="L14" s="48" t="str">
        <f>EDIT!L10</f>
        <v>EN</v>
      </c>
      <c r="M14" s="48" t="str">
        <f>EDIT!M10</f>
        <v>SC</v>
      </c>
      <c r="N14" s="48" t="str">
        <f>EDIT!N10</f>
        <v>SS</v>
      </c>
      <c r="O14" s="48" t="str">
        <f>EDIT!O10</f>
        <v>MT</v>
      </c>
      <c r="P14" s="48">
        <f>EDIT!P10</f>
        <v>0</v>
      </c>
      <c r="Q14" s="48" t="str">
        <f>EDIT!Q10</f>
        <v>DH</v>
      </c>
      <c r="R14" s="48" t="str">
        <f>EDIT!R10</f>
        <v>IC</v>
      </c>
      <c r="S14" s="48" t="str">
        <f>EDIT!S10</f>
        <v>HL</v>
      </c>
      <c r="T14" s="48">
        <f>EDIT!T10</f>
        <v>0</v>
      </c>
      <c r="U14" s="48" t="str">
        <f>EDIT!U10</f>
        <v>IS</v>
      </c>
      <c r="V14" s="48" t="str">
        <f>EDIT!V10</f>
        <v>MT</v>
      </c>
      <c r="W14" s="48" t="str">
        <f>EDIT!W10</f>
        <v>QR</v>
      </c>
      <c r="X14" s="48" t="str">
        <f>EDIT!X10</f>
        <v>EN</v>
      </c>
      <c r="Y14" s="48">
        <f>EDIT!Y10</f>
        <v>0</v>
      </c>
      <c r="Z14" s="48" t="str">
        <f>EDIT!Z10</f>
        <v>CA</v>
      </c>
      <c r="AA14" s="48" t="str">
        <f>EDIT!AA10</f>
        <v>SC</v>
      </c>
      <c r="AB14" s="48" t="str">
        <f>EDIT!AB10</f>
        <v>DH</v>
      </c>
      <c r="AC14" s="48">
        <f>EDIT!AC10</f>
        <v>0</v>
      </c>
      <c r="AD14" s="48" t="str">
        <f>EDIT!AD10</f>
        <v>EN</v>
      </c>
      <c r="AE14" s="48" t="str">
        <f>EDIT!AE10</f>
        <v>IS</v>
      </c>
      <c r="AF14" s="48" t="str">
        <f>EDIT!AF10</f>
        <v>QR</v>
      </c>
      <c r="AG14" s="48" t="str">
        <f>EDIT!AG10</f>
        <v>SC</v>
      </c>
      <c r="AH14" s="48">
        <f>EDIT!AH10</f>
        <v>0</v>
      </c>
      <c r="AI14" s="48" t="str">
        <f>EDIT!AI10</f>
        <v>DH</v>
      </c>
      <c r="AJ14" s="48" t="str">
        <f>EDIT!AJ10</f>
        <v>EN</v>
      </c>
      <c r="AK14" s="48" t="str">
        <f>EDIT!AK10</f>
        <v>MT</v>
      </c>
      <c r="AL14" s="48">
        <f>EDIT!AL10</f>
        <v>0</v>
      </c>
      <c r="AM14" s="48" t="str">
        <f>EDIT!AM10</f>
        <v>MT</v>
      </c>
      <c r="AN14" s="48" t="str">
        <f>EDIT!AN10</f>
        <v>SS</v>
      </c>
      <c r="AO14" s="48" t="str">
        <f>EDIT!AO10</f>
        <v>IS</v>
      </c>
      <c r="AP14" s="48" t="str">
        <f>EDIT!AP10</f>
        <v>DH</v>
      </c>
      <c r="AQ14" s="48">
        <f>EDIT!AQ10</f>
        <v>0</v>
      </c>
      <c r="AR14" s="48" t="str">
        <f>EDIT!AR10</f>
        <v>CA</v>
      </c>
      <c r="AS14" s="48" t="str">
        <f>EDIT!AS10</f>
        <v>HL</v>
      </c>
      <c r="AT14" s="48" t="str">
        <f>EDIT!AT10</f>
        <v>SC</v>
      </c>
      <c r="AU14" s="422"/>
      <c r="AV14" s="39">
        <f>EDIT!AV10</f>
        <v>35</v>
      </c>
      <c r="AW14" s="298"/>
    </row>
    <row r="15" spans="1:50" ht="18.75" customHeight="1" thickBot="1" x14ac:dyDescent="0.3">
      <c r="A15" s="59" t="str">
        <f>EDIT!A11</f>
        <v>5A</v>
      </c>
      <c r="B15" s="59" t="str">
        <f>EDIT!B11</f>
        <v>Maurifa</v>
      </c>
      <c r="C15" s="327" t="str">
        <f>EDIT!C11</f>
        <v>EN</v>
      </c>
      <c r="D15" s="327" t="str">
        <f>EDIT!D11</f>
        <v>EN</v>
      </c>
      <c r="E15" s="327" t="str">
        <f>EDIT!E11</f>
        <v>SS</v>
      </c>
      <c r="F15" s="327" t="str">
        <f>EDIT!F11</f>
        <v>QR</v>
      </c>
      <c r="G15" s="327">
        <f>EDIT!G11</f>
        <v>0</v>
      </c>
      <c r="H15" s="327" t="str">
        <f>EDIT!H11</f>
        <v>MT</v>
      </c>
      <c r="I15" s="327" t="str">
        <f>EDIT!I11</f>
        <v>SC</v>
      </c>
      <c r="J15" s="327" t="str">
        <f>EDIT!J11</f>
        <v>DH</v>
      </c>
      <c r="K15" s="327">
        <f>EDIT!K11</f>
        <v>0</v>
      </c>
      <c r="L15" s="327" t="str">
        <f>EDIT!L11</f>
        <v>EN</v>
      </c>
      <c r="M15" s="327" t="str">
        <f>EDIT!M11</f>
        <v>SC</v>
      </c>
      <c r="N15" s="327" t="str">
        <f>EDIT!N11</f>
        <v>SS</v>
      </c>
      <c r="O15" s="327" t="str">
        <f>EDIT!O11</f>
        <v>MT</v>
      </c>
      <c r="P15" s="327">
        <f>EDIT!P11</f>
        <v>0</v>
      </c>
      <c r="Q15" s="327" t="str">
        <f>EDIT!Q11</f>
        <v>DH</v>
      </c>
      <c r="R15" s="327" t="str">
        <f>EDIT!R11</f>
        <v>IC</v>
      </c>
      <c r="S15" s="327" t="str">
        <f>EDIT!S11</f>
        <v>HL</v>
      </c>
      <c r="T15" s="327">
        <f>EDIT!T11</f>
        <v>0</v>
      </c>
      <c r="U15" s="327" t="str">
        <f>EDIT!U11</f>
        <v>IS</v>
      </c>
      <c r="V15" s="327" t="str">
        <f>EDIT!V11</f>
        <v>MT</v>
      </c>
      <c r="W15" s="327" t="str">
        <f>EDIT!W11</f>
        <v>QR</v>
      </c>
      <c r="X15" s="327" t="str">
        <f>EDIT!X11</f>
        <v>EN</v>
      </c>
      <c r="Y15" s="327">
        <f>EDIT!Y11</f>
        <v>0</v>
      </c>
      <c r="Z15" s="327" t="str">
        <f>EDIT!Z11</f>
        <v>CA</v>
      </c>
      <c r="AA15" s="327" t="str">
        <f>EDIT!AA11</f>
        <v>SC</v>
      </c>
      <c r="AB15" s="327" t="str">
        <f>EDIT!AB11</f>
        <v>DH</v>
      </c>
      <c r="AC15" s="327">
        <f>EDIT!AC11</f>
        <v>0</v>
      </c>
      <c r="AD15" s="327" t="str">
        <f>EDIT!AD11</f>
        <v>EN</v>
      </c>
      <c r="AE15" s="327" t="str">
        <f>EDIT!AE11</f>
        <v>IS</v>
      </c>
      <c r="AF15" s="327" t="str">
        <f>EDIT!AF11</f>
        <v>QR</v>
      </c>
      <c r="AG15" s="327" t="str">
        <f>EDIT!AG11</f>
        <v>SC</v>
      </c>
      <c r="AH15" s="327">
        <f>EDIT!AH11</f>
        <v>0</v>
      </c>
      <c r="AI15" s="327" t="str">
        <f>EDIT!AI11</f>
        <v>DH</v>
      </c>
      <c r="AJ15" s="327" t="str">
        <f>EDIT!AJ11</f>
        <v>EN</v>
      </c>
      <c r="AK15" s="327" t="str">
        <f>EDIT!AK11</f>
        <v>MT</v>
      </c>
      <c r="AL15" s="327">
        <f>EDIT!AL11</f>
        <v>0</v>
      </c>
      <c r="AM15" s="327" t="str">
        <f>EDIT!AM11</f>
        <v>MT</v>
      </c>
      <c r="AN15" s="327" t="str">
        <f>EDIT!AN11</f>
        <v>SS</v>
      </c>
      <c r="AO15" s="327" t="str">
        <f>EDIT!AO11</f>
        <v>IS</v>
      </c>
      <c r="AP15" s="327" t="str">
        <f>EDIT!AP11</f>
        <v>DH</v>
      </c>
      <c r="AQ15" s="327">
        <f>EDIT!AQ11</f>
        <v>0</v>
      </c>
      <c r="AR15" s="327" t="str">
        <f>EDIT!AR11</f>
        <v>CA</v>
      </c>
      <c r="AS15" s="327" t="str">
        <f>EDIT!AS11</f>
        <v>HL</v>
      </c>
      <c r="AT15" s="327" t="str">
        <f>EDIT!AT11</f>
        <v>SC</v>
      </c>
      <c r="AU15" s="424"/>
      <c r="AV15" s="393">
        <f>EDIT!AV11</f>
        <v>44</v>
      </c>
      <c r="AW15" s="298"/>
    </row>
    <row r="16" spans="1:50" ht="18.75" customHeight="1" x14ac:dyDescent="0.25">
      <c r="A16" s="331" t="str">
        <f>EDIT!A12</f>
        <v>6A</v>
      </c>
      <c r="B16" s="331" t="str">
        <f>EDIT!B12</f>
        <v>Anand A</v>
      </c>
      <c r="C16" s="45" t="str">
        <f>EDIT!C12</f>
        <v>SC</v>
      </c>
      <c r="D16" s="45" t="str">
        <f>EDIT!D12</f>
        <v>DH</v>
      </c>
      <c r="E16" s="45" t="str">
        <f>EDIT!E12</f>
        <v>IS</v>
      </c>
      <c r="F16" s="45" t="str">
        <f>EDIT!F12</f>
        <v>SS</v>
      </c>
      <c r="G16" s="45">
        <f>EDIT!G12</f>
        <v>0</v>
      </c>
      <c r="H16" s="45" t="str">
        <f>EDIT!H12</f>
        <v>EN</v>
      </c>
      <c r="I16" s="45" t="str">
        <f>EDIT!I12</f>
        <v>MT</v>
      </c>
      <c r="J16" s="45" t="str">
        <f>EDIT!J12</f>
        <v>QR</v>
      </c>
      <c r="K16" s="45">
        <f>EDIT!K12</f>
        <v>0</v>
      </c>
      <c r="L16" s="45" t="str">
        <f>EDIT!L12</f>
        <v>IS</v>
      </c>
      <c r="M16" s="45" t="str">
        <f>EDIT!M12</f>
        <v>DH</v>
      </c>
      <c r="N16" s="45" t="str">
        <f>EDIT!N12</f>
        <v>MT</v>
      </c>
      <c r="O16" s="45" t="str">
        <f>EDIT!O12</f>
        <v>EN</v>
      </c>
      <c r="P16" s="45">
        <f>EDIT!P12</f>
        <v>0</v>
      </c>
      <c r="Q16" s="45" t="str">
        <f>EDIT!Q12</f>
        <v>SC</v>
      </c>
      <c r="R16" s="45" t="str">
        <f>EDIT!R12</f>
        <v>QR</v>
      </c>
      <c r="S16" s="45" t="str">
        <f>EDIT!S12</f>
        <v>HL</v>
      </c>
      <c r="T16" s="45">
        <f>EDIT!T12</f>
        <v>0</v>
      </c>
      <c r="U16" s="45" t="str">
        <f>EDIT!U12</f>
        <v>SC</v>
      </c>
      <c r="V16" s="45" t="str">
        <f>EDIT!V12</f>
        <v>DH</v>
      </c>
      <c r="W16" s="45" t="str">
        <f>EDIT!W12</f>
        <v>SS</v>
      </c>
      <c r="X16" s="45" t="str">
        <f>EDIT!X12</f>
        <v>IS</v>
      </c>
      <c r="Y16" s="45">
        <f>EDIT!Y12</f>
        <v>0</v>
      </c>
      <c r="Z16" s="45" t="str">
        <f>EDIT!Z12</f>
        <v>CA</v>
      </c>
      <c r="AA16" s="45" t="str">
        <f>EDIT!AA12</f>
        <v>MT</v>
      </c>
      <c r="AB16" s="45" t="str">
        <f>EDIT!AB12</f>
        <v>EN</v>
      </c>
      <c r="AC16" s="45">
        <f>EDIT!AC12</f>
        <v>0</v>
      </c>
      <c r="AD16" s="45" t="str">
        <f>EDIT!AD12</f>
        <v>SC</v>
      </c>
      <c r="AE16" s="45" t="str">
        <f>EDIT!AE12</f>
        <v>DH</v>
      </c>
      <c r="AF16" s="45" t="str">
        <f>EDIT!AF12</f>
        <v>EN</v>
      </c>
      <c r="AG16" s="45" t="str">
        <f>EDIT!AG12</f>
        <v>EN</v>
      </c>
      <c r="AH16" s="45">
        <f>EDIT!AH12</f>
        <v>0</v>
      </c>
      <c r="AI16" s="45" t="str">
        <f>EDIT!AI12</f>
        <v>SS</v>
      </c>
      <c r="AJ16" s="45" t="str">
        <f>EDIT!AJ12</f>
        <v>MT</v>
      </c>
      <c r="AK16" s="45" t="str">
        <f>EDIT!AK12</f>
        <v>QR</v>
      </c>
      <c r="AL16" s="45">
        <f>EDIT!AL12</f>
        <v>0</v>
      </c>
      <c r="AM16" s="45" t="str">
        <f>EDIT!AM12</f>
        <v>SC</v>
      </c>
      <c r="AN16" s="45" t="str">
        <f>EDIT!AN12</f>
        <v>DH</v>
      </c>
      <c r="AO16" s="45" t="str">
        <f>EDIT!AO12</f>
        <v>MT</v>
      </c>
      <c r="AP16" s="45" t="str">
        <f>EDIT!AP12</f>
        <v>MT</v>
      </c>
      <c r="AQ16" s="45">
        <f>EDIT!AQ12</f>
        <v>0</v>
      </c>
      <c r="AR16" s="45" t="str">
        <f>EDIT!AR12</f>
        <v>CP</v>
      </c>
      <c r="AS16" s="45" t="str">
        <f>EDIT!AS12</f>
        <v>CA</v>
      </c>
      <c r="AT16" s="45" t="str">
        <f>EDIT!AT12</f>
        <v>EN</v>
      </c>
      <c r="AU16" s="425"/>
      <c r="AV16" s="36">
        <f>EDIT!AV12</f>
        <v>35</v>
      </c>
      <c r="AW16" s="298"/>
    </row>
    <row r="17" spans="1:51" ht="18.75" customHeight="1" thickBot="1" x14ac:dyDescent="0.3">
      <c r="A17" s="51" t="str">
        <f>EDIT!A13</f>
        <v>7A</v>
      </c>
      <c r="B17" s="51" t="str">
        <f>EDIT!B13</f>
        <v>Shuhaidha</v>
      </c>
      <c r="C17" s="327" t="str">
        <f>EDIT!C13</f>
        <v>DH</v>
      </c>
      <c r="D17" s="327" t="str">
        <f>EDIT!D13</f>
        <v>MT</v>
      </c>
      <c r="E17" s="327" t="str">
        <f>EDIT!E13</f>
        <v>EN</v>
      </c>
      <c r="F17" s="327" t="str">
        <f>EDIT!F13</f>
        <v>IS</v>
      </c>
      <c r="G17" s="327">
        <f>EDIT!G13</f>
        <v>0</v>
      </c>
      <c r="H17" s="327" t="str">
        <f>EDIT!H13</f>
        <v>SS</v>
      </c>
      <c r="I17" s="327" t="str">
        <f>EDIT!I13</f>
        <v>SC</v>
      </c>
      <c r="J17" s="327" t="str">
        <f>EDIT!J13</f>
        <v>CA</v>
      </c>
      <c r="K17" s="327">
        <f>EDIT!K13</f>
        <v>0</v>
      </c>
      <c r="L17" s="327" t="str">
        <f>EDIT!L13</f>
        <v>DH</v>
      </c>
      <c r="M17" s="327" t="str">
        <f>EDIT!M13</f>
        <v>QR</v>
      </c>
      <c r="N17" s="327" t="str">
        <f>EDIT!N13</f>
        <v>EN</v>
      </c>
      <c r="O17" s="327" t="str">
        <f>EDIT!O13</f>
        <v>IS</v>
      </c>
      <c r="P17" s="327">
        <f>EDIT!P13</f>
        <v>0</v>
      </c>
      <c r="Q17" s="327" t="str">
        <f>EDIT!Q13</f>
        <v>CP</v>
      </c>
      <c r="R17" s="327" t="str">
        <f>EDIT!R13</f>
        <v>MT</v>
      </c>
      <c r="S17" s="327" t="str">
        <f>EDIT!S13</f>
        <v>HL</v>
      </c>
      <c r="T17" s="327">
        <f>EDIT!T13</f>
        <v>0</v>
      </c>
      <c r="U17" s="327" t="str">
        <f>EDIT!U13</f>
        <v>DH</v>
      </c>
      <c r="V17" s="327" t="str">
        <f>EDIT!V13</f>
        <v>QR</v>
      </c>
      <c r="W17" s="327" t="str">
        <f>EDIT!W13</f>
        <v>SC</v>
      </c>
      <c r="X17" s="327" t="str">
        <f>EDIT!X13</f>
        <v>MT</v>
      </c>
      <c r="Y17" s="327">
        <f>EDIT!Y13</f>
        <v>0</v>
      </c>
      <c r="Z17" s="327" t="str">
        <f>EDIT!Z13</f>
        <v>EN</v>
      </c>
      <c r="AA17" s="327" t="str">
        <f>EDIT!AA13</f>
        <v>CA</v>
      </c>
      <c r="AB17" s="327" t="str">
        <f>EDIT!AB13</f>
        <v>SS</v>
      </c>
      <c r="AC17" s="327">
        <f>EDIT!AC13</f>
        <v>0</v>
      </c>
      <c r="AD17" s="327" t="str">
        <f>EDIT!AD13</f>
        <v>DH</v>
      </c>
      <c r="AE17" s="327" t="str">
        <f>EDIT!AE13</f>
        <v>EN</v>
      </c>
      <c r="AF17" s="327" t="str">
        <f>EDIT!AF13</f>
        <v>IS</v>
      </c>
      <c r="AG17" s="327" t="str">
        <f>EDIT!AG13</f>
        <v>MT</v>
      </c>
      <c r="AH17" s="327">
        <f>EDIT!AH13</f>
        <v>0</v>
      </c>
      <c r="AI17" s="327" t="str">
        <f>EDIT!AI13</f>
        <v>QR</v>
      </c>
      <c r="AJ17" s="327" t="str">
        <f>EDIT!AJ13</f>
        <v>SS</v>
      </c>
      <c r="AK17" s="327" t="str">
        <f>EDIT!AK13</f>
        <v>SC</v>
      </c>
      <c r="AL17" s="327">
        <f>EDIT!AL13</f>
        <v>0</v>
      </c>
      <c r="AM17" s="327" t="str">
        <f>EDIT!AM13</f>
        <v>DH</v>
      </c>
      <c r="AN17" s="327" t="str">
        <f>EDIT!AN13</f>
        <v>MT</v>
      </c>
      <c r="AO17" s="327" t="str">
        <f>EDIT!AO13</f>
        <v>IS</v>
      </c>
      <c r="AP17" s="327" t="str">
        <f>EDIT!AP13</f>
        <v>SS</v>
      </c>
      <c r="AQ17" s="327">
        <f>EDIT!AQ13</f>
        <v>0</v>
      </c>
      <c r="AR17" s="327" t="str">
        <f>EDIT!AR13</f>
        <v>EN</v>
      </c>
      <c r="AS17" s="327" t="str">
        <f>EDIT!AS13</f>
        <v>SC</v>
      </c>
      <c r="AT17" s="327" t="str">
        <f>EDIT!AT13</f>
        <v>CA</v>
      </c>
      <c r="AU17" s="422"/>
      <c r="AV17" s="39">
        <f>EDIT!AV13</f>
        <v>35</v>
      </c>
      <c r="AW17" s="298"/>
    </row>
    <row r="18" spans="1:51" ht="18.75" customHeight="1" x14ac:dyDescent="0.25">
      <c r="A18" s="51" t="str">
        <f>EDIT!A14</f>
        <v>8A</v>
      </c>
      <c r="B18" s="51" t="str">
        <f>EDIT!B14</f>
        <v>Ageel</v>
      </c>
      <c r="C18" s="566" t="str">
        <f>EDIT!C14</f>
        <v>BS</v>
      </c>
      <c r="D18" s="566" t="str">
        <f>EDIT!D14</f>
        <v>AC</v>
      </c>
      <c r="E18" s="566" t="str">
        <f>EDIT!E14</f>
        <v>CH</v>
      </c>
      <c r="F18" s="566" t="str">
        <f>EDIT!F14</f>
        <v>LS</v>
      </c>
      <c r="G18" s="566">
        <f>EDIT!G14</f>
        <v>0</v>
      </c>
      <c r="H18" s="566" t="str">
        <f>EDIT!H14</f>
        <v>DH</v>
      </c>
      <c r="I18" s="566" t="str">
        <f>EDIT!I14</f>
        <v>IS</v>
      </c>
      <c r="J18" s="566" t="str">
        <f>EDIT!J14</f>
        <v>MT</v>
      </c>
      <c r="K18" s="566">
        <f>EDIT!K14</f>
        <v>0</v>
      </c>
      <c r="L18" s="566" t="str">
        <f>EDIT!L14</f>
        <v>BI</v>
      </c>
      <c r="M18" s="566" t="str">
        <f>EDIT!M14</f>
        <v>CH</v>
      </c>
      <c r="N18" s="566" t="str">
        <f>EDIT!N14</f>
        <v>AC</v>
      </c>
      <c r="O18" s="566" t="str">
        <f>EDIT!O14</f>
        <v>CP</v>
      </c>
      <c r="P18" s="566">
        <f>EDIT!P14</f>
        <v>0</v>
      </c>
      <c r="Q18" s="566" t="str">
        <f>EDIT!Q14</f>
        <v>EN</v>
      </c>
      <c r="R18" s="566" t="str">
        <f>EDIT!R14</f>
        <v>DH</v>
      </c>
      <c r="S18" s="566" t="str">
        <f>EDIT!S14</f>
        <v>MT</v>
      </c>
      <c r="T18" s="566">
        <f>EDIT!T14</f>
        <v>0</v>
      </c>
      <c r="U18" s="566" t="str">
        <f>EDIT!U14</f>
        <v>BS</v>
      </c>
      <c r="V18" s="566" t="str">
        <f>EDIT!V14</f>
        <v>AC</v>
      </c>
      <c r="W18" s="566" t="str">
        <f>EDIT!W14</f>
        <v>BI</v>
      </c>
      <c r="X18" s="566" t="str">
        <f>EDIT!X14</f>
        <v>CH</v>
      </c>
      <c r="Y18" s="566">
        <f>EDIT!Y14</f>
        <v>0</v>
      </c>
      <c r="Z18" s="566" t="str">
        <f>EDIT!Z14</f>
        <v>IS</v>
      </c>
      <c r="AA18" s="566" t="str">
        <f>EDIT!AA14</f>
        <v>EN</v>
      </c>
      <c r="AB18" s="566" t="str">
        <f>EDIT!AB14</f>
        <v>MT</v>
      </c>
      <c r="AC18" s="566">
        <f>EDIT!AC14</f>
        <v>0</v>
      </c>
      <c r="AD18" s="566" t="str">
        <f>EDIT!AD14</f>
        <v>BS</v>
      </c>
      <c r="AE18" s="566" t="str">
        <f>EDIT!AE14</f>
        <v>CH</v>
      </c>
      <c r="AF18" s="566" t="str">
        <f>EDIT!AF14</f>
        <v>BI</v>
      </c>
      <c r="AG18" s="566" t="str">
        <f>EDIT!AG14</f>
        <v>IS</v>
      </c>
      <c r="AH18" s="566">
        <f>EDIT!AH14</f>
        <v>0</v>
      </c>
      <c r="AI18" s="566" t="str">
        <f>EDIT!AI14</f>
        <v>EN</v>
      </c>
      <c r="AJ18" s="566" t="str">
        <f>EDIT!AJ14</f>
        <v>DH</v>
      </c>
      <c r="AK18" s="566" t="str">
        <f>EDIT!AK14</f>
        <v>MT</v>
      </c>
      <c r="AL18" s="566">
        <f>EDIT!AL14</f>
        <v>0</v>
      </c>
      <c r="AM18" s="566" t="str">
        <f>EDIT!AM14</f>
        <v>BS</v>
      </c>
      <c r="AN18" s="566" t="str">
        <f>EDIT!AN14</f>
        <v>AC</v>
      </c>
      <c r="AO18" s="566" t="str">
        <f>EDIT!AO14</f>
        <v>BI</v>
      </c>
      <c r="AP18" s="566" t="str">
        <f>EDIT!AP14</f>
        <v>MT</v>
      </c>
      <c r="AQ18" s="566">
        <f>EDIT!AQ14</f>
        <v>0</v>
      </c>
      <c r="AR18" s="566" t="str">
        <f>EDIT!AR14</f>
        <v>DH</v>
      </c>
      <c r="AS18" s="566" t="str">
        <f>EDIT!AS14</f>
        <v>EN</v>
      </c>
      <c r="AT18" s="566" t="str">
        <f>EDIT!AT14</f>
        <v>IS</v>
      </c>
      <c r="AU18" s="422"/>
      <c r="AV18" s="39">
        <f>EDIT!AV14</f>
        <v>35</v>
      </c>
      <c r="AW18" s="298"/>
    </row>
    <row r="19" spans="1:51" ht="18.75" customHeight="1" thickBot="1" x14ac:dyDescent="0.3">
      <c r="A19" s="51" t="str">
        <f>EDIT!A15</f>
        <v>9A</v>
      </c>
      <c r="B19" s="51" t="str">
        <f>EDIT!B15</f>
        <v>Lucian</v>
      </c>
      <c r="C19" s="576" t="str">
        <f>EDIT!C15</f>
        <v>MS</v>
      </c>
      <c r="D19" s="576" t="str">
        <f>EDIT!D15</f>
        <v>CO</v>
      </c>
      <c r="E19" s="576" t="str">
        <f>EDIT!E15</f>
        <v>AC</v>
      </c>
      <c r="F19" s="576" t="str">
        <f>EDIT!F15</f>
        <v>EC</v>
      </c>
      <c r="G19" s="576">
        <f>EDIT!G15</f>
        <v>0</v>
      </c>
      <c r="H19" s="576" t="str">
        <f>EDIT!H15</f>
        <v>EN</v>
      </c>
      <c r="I19" s="576" t="str">
        <f>EDIT!I15</f>
        <v>MT</v>
      </c>
      <c r="J19" s="576" t="str">
        <f>EDIT!J15</f>
        <v>DH</v>
      </c>
      <c r="K19" s="576">
        <f>EDIT!K15</f>
        <v>0</v>
      </c>
      <c r="L19" s="576" t="str">
        <f>EDIT!L15</f>
        <v>AC</v>
      </c>
      <c r="M19" s="576" t="str">
        <f>EDIT!M15</f>
        <v>CO</v>
      </c>
      <c r="N19" s="576" t="str">
        <f>EDIT!N15</f>
        <v>MS</v>
      </c>
      <c r="O19" s="576" t="str">
        <f>EDIT!O15</f>
        <v>EC</v>
      </c>
      <c r="P19" s="576">
        <f>EDIT!P15</f>
        <v>0</v>
      </c>
      <c r="Q19" s="576" t="str">
        <f>EDIT!Q15</f>
        <v>MT</v>
      </c>
      <c r="R19" s="576" t="str">
        <f>EDIT!R15</f>
        <v>IS</v>
      </c>
      <c r="S19" s="576" t="str">
        <f>EDIT!S15</f>
        <v>EN</v>
      </c>
      <c r="T19" s="576">
        <f>EDIT!T15</f>
        <v>0</v>
      </c>
      <c r="U19" s="576" t="str">
        <f>EDIT!U15</f>
        <v>MS</v>
      </c>
      <c r="V19" s="576" t="str">
        <f>EDIT!V15</f>
        <v>CO</v>
      </c>
      <c r="W19" s="576" t="str">
        <f>EDIT!W15</f>
        <v>AC</v>
      </c>
      <c r="X19" s="576" t="str">
        <f>EDIT!X15</f>
        <v>AC</v>
      </c>
      <c r="Y19" s="576">
        <f>EDIT!Y15</f>
        <v>0</v>
      </c>
      <c r="Z19" s="576" t="str">
        <f>EDIT!Z15</f>
        <v>MT</v>
      </c>
      <c r="AA19" s="576" t="str">
        <f>EDIT!AA15</f>
        <v>DH</v>
      </c>
      <c r="AB19" s="576" t="str">
        <f>EDIT!AB15</f>
        <v>LS</v>
      </c>
      <c r="AC19" s="576">
        <f>EDIT!AC15</f>
        <v>0</v>
      </c>
      <c r="AD19" s="576" t="str">
        <f>EDIT!AD15</f>
        <v>MS</v>
      </c>
      <c r="AE19" s="576" t="str">
        <f>EDIT!AE15</f>
        <v>CO</v>
      </c>
      <c r="AF19" s="576" t="str">
        <f>EDIT!AF15</f>
        <v>EC</v>
      </c>
      <c r="AG19" s="576" t="str">
        <f>EDIT!AG15</f>
        <v>IS</v>
      </c>
      <c r="AH19" s="576">
        <f>EDIT!AH15</f>
        <v>0</v>
      </c>
      <c r="AI19" s="576" t="str">
        <f>EDIT!AI15</f>
        <v>MT</v>
      </c>
      <c r="AJ19" s="576" t="str">
        <f>EDIT!AJ15</f>
        <v>EN</v>
      </c>
      <c r="AK19" s="576" t="str">
        <f>EDIT!AK15</f>
        <v>DH</v>
      </c>
      <c r="AL19" s="576">
        <f>EDIT!AL15</f>
        <v>0</v>
      </c>
      <c r="AM19" s="576" t="str">
        <f>EDIT!AM15</f>
        <v>AC</v>
      </c>
      <c r="AN19" s="576" t="str">
        <f>EDIT!AN15</f>
        <v>EC</v>
      </c>
      <c r="AO19" s="576" t="str">
        <f>EDIT!AO15</f>
        <v>CP</v>
      </c>
      <c r="AP19" s="576" t="str">
        <f>EDIT!AP15</f>
        <v>IS</v>
      </c>
      <c r="AQ19" s="576">
        <f>EDIT!AQ15</f>
        <v>0</v>
      </c>
      <c r="AR19" s="576" t="str">
        <f>EDIT!AR15</f>
        <v>DH</v>
      </c>
      <c r="AS19" s="576" t="str">
        <f>EDIT!AS15</f>
        <v>MT</v>
      </c>
      <c r="AT19" s="576" t="str">
        <f>EDIT!AT15</f>
        <v>EN</v>
      </c>
      <c r="AU19" s="422"/>
      <c r="AV19" s="39">
        <f>EDIT!AV15</f>
        <v>35</v>
      </c>
      <c r="AW19" s="298"/>
    </row>
    <row r="20" spans="1:51" ht="18.75" customHeight="1" x14ac:dyDescent="0.25">
      <c r="A20" s="51" t="str">
        <f>EDIT!A16</f>
        <v>10A</v>
      </c>
      <c r="B20" s="51" t="str">
        <f>EDIT!B16</f>
        <v>Ashraf</v>
      </c>
      <c r="C20" s="87" t="str">
        <f>EDIT!C16</f>
        <v>DH</v>
      </c>
      <c r="D20" s="87" t="str">
        <f>EDIT!D16</f>
        <v>IS</v>
      </c>
      <c r="E20" s="87" t="str">
        <f>EDIT!E16</f>
        <v>CO</v>
      </c>
      <c r="F20" s="87" t="str">
        <f>EDIT!F16</f>
        <v>MT</v>
      </c>
      <c r="G20" s="87">
        <f>EDIT!G16</f>
        <v>0</v>
      </c>
      <c r="H20" s="87" t="str">
        <f>EDIT!H16</f>
        <v>AC</v>
      </c>
      <c r="I20" s="87" t="str">
        <f>EDIT!I16</f>
        <v>EC</v>
      </c>
      <c r="J20" s="87" t="str">
        <f>EDIT!J16</f>
        <v>LS</v>
      </c>
      <c r="K20" s="87">
        <f>EDIT!K16</f>
        <v>0</v>
      </c>
      <c r="L20" s="87" t="str">
        <f>EDIT!L16</f>
        <v>EN</v>
      </c>
      <c r="M20" s="87" t="str">
        <f>EDIT!M16</f>
        <v>AC</v>
      </c>
      <c r="N20" s="87" t="str">
        <f>EDIT!N16</f>
        <v>CO</v>
      </c>
      <c r="O20" s="87" t="str">
        <f>EDIT!O16</f>
        <v>MT</v>
      </c>
      <c r="P20" s="87">
        <f>EDIT!P16</f>
        <v>0</v>
      </c>
      <c r="Q20" s="87" t="str">
        <f>EDIT!Q16</f>
        <v>DH</v>
      </c>
      <c r="R20" s="87" t="str">
        <f>EDIT!R16</f>
        <v>MS</v>
      </c>
      <c r="S20" s="87" t="str">
        <f>EDIT!S16</f>
        <v>IS</v>
      </c>
      <c r="T20" s="87">
        <f>EDIT!T16</f>
        <v>0</v>
      </c>
      <c r="U20" s="87" t="str">
        <f>EDIT!U16</f>
        <v>MT</v>
      </c>
      <c r="V20" s="87" t="str">
        <f>EDIT!V16</f>
        <v>MS</v>
      </c>
      <c r="W20" s="87" t="str">
        <f>EDIT!W16</f>
        <v>EN</v>
      </c>
      <c r="X20" s="87" t="str">
        <f>EDIT!X16</f>
        <v>CO</v>
      </c>
      <c r="Y20" s="87">
        <f>EDIT!Y16</f>
        <v>0</v>
      </c>
      <c r="Z20" s="87" t="str">
        <f>EDIT!Z16</f>
        <v>EC</v>
      </c>
      <c r="AA20" s="87" t="str">
        <f>EDIT!AA16</f>
        <v>CP</v>
      </c>
      <c r="AB20" s="87" t="str">
        <f>EDIT!AB16</f>
        <v>IS</v>
      </c>
      <c r="AC20" s="87">
        <f>EDIT!AC16</f>
        <v>0</v>
      </c>
      <c r="AD20" s="87" t="str">
        <f>EDIT!AD16</f>
        <v>DH</v>
      </c>
      <c r="AE20" s="87" t="str">
        <f>EDIT!AE16</f>
        <v>MS</v>
      </c>
      <c r="AF20" s="87" t="str">
        <f>EDIT!AF16</f>
        <v>EN</v>
      </c>
      <c r="AG20" s="87" t="str">
        <f>EDIT!AG16</f>
        <v>AC</v>
      </c>
      <c r="AH20" s="87">
        <f>EDIT!AH16</f>
        <v>0</v>
      </c>
      <c r="AI20" s="87" t="str">
        <f>EDIT!AI16</f>
        <v>IS</v>
      </c>
      <c r="AJ20" s="87" t="str">
        <f>EDIT!AJ16</f>
        <v>MT</v>
      </c>
      <c r="AK20" s="87" t="str">
        <f>EDIT!AK16</f>
        <v>EC</v>
      </c>
      <c r="AL20" s="87">
        <f>EDIT!AL16</f>
        <v>0</v>
      </c>
      <c r="AM20" s="87" t="str">
        <f>EDIT!AM16</f>
        <v>MS</v>
      </c>
      <c r="AN20" s="87" t="str">
        <f>EDIT!AN16</f>
        <v>EN</v>
      </c>
      <c r="AO20" s="87" t="str">
        <f>EDIT!AO16</f>
        <v>AC</v>
      </c>
      <c r="AP20" s="87" t="str">
        <f>EDIT!AP16</f>
        <v>CO</v>
      </c>
      <c r="AQ20" s="87">
        <f>EDIT!AQ16</f>
        <v>0</v>
      </c>
      <c r="AR20" s="87" t="str">
        <f>EDIT!AR16</f>
        <v>EC</v>
      </c>
      <c r="AS20" s="87" t="str">
        <f>EDIT!AS16</f>
        <v>DH</v>
      </c>
      <c r="AT20" s="87" t="str">
        <f>EDIT!AT16</f>
        <v>MT</v>
      </c>
      <c r="AU20" s="422"/>
      <c r="AV20" s="39">
        <f>EDIT!AV16</f>
        <v>35</v>
      </c>
      <c r="AW20" s="298"/>
    </row>
    <row r="21" spans="1:51" ht="18.75" customHeight="1" thickBot="1" x14ac:dyDescent="0.3">
      <c r="A21" s="52" t="str">
        <f>EDIT!A17</f>
        <v>BTC</v>
      </c>
      <c r="B21" s="260" t="str">
        <f>EDIT!B17</f>
        <v>Sukesh</v>
      </c>
      <c r="C21" s="23" t="str">
        <f>EDIT!C17</f>
        <v>HS</v>
      </c>
      <c r="D21" s="24" t="str">
        <f>EDIT!D17</f>
        <v>HS</v>
      </c>
      <c r="E21" s="24" t="str">
        <f>EDIT!E17</f>
        <v>HS</v>
      </c>
      <c r="F21" s="24">
        <f>EDIT!F17</f>
        <v>0</v>
      </c>
      <c r="G21" s="155">
        <f>EDIT!G17</f>
        <v>0</v>
      </c>
      <c r="H21" s="24">
        <f>EDIT!H17</f>
        <v>0</v>
      </c>
      <c r="I21" s="24">
        <f>EDIT!I17</f>
        <v>0</v>
      </c>
      <c r="J21" s="25">
        <f>EDIT!J17</f>
        <v>0</v>
      </c>
      <c r="K21" s="419">
        <f>EDIT!K17</f>
        <v>0</v>
      </c>
      <c r="L21" s="23" t="str">
        <f>EDIT!L17</f>
        <v>HS</v>
      </c>
      <c r="M21" s="24" t="str">
        <f>EDIT!M17</f>
        <v>HS</v>
      </c>
      <c r="N21" s="24" t="str">
        <f>EDIT!N17</f>
        <v>HS</v>
      </c>
      <c r="O21" s="24">
        <f>EDIT!O17</f>
        <v>0</v>
      </c>
      <c r="P21" s="155">
        <f>EDIT!P17</f>
        <v>0</v>
      </c>
      <c r="Q21" s="24">
        <f>EDIT!Q17</f>
        <v>0</v>
      </c>
      <c r="R21" s="24">
        <f>EDIT!R17</f>
        <v>0</v>
      </c>
      <c r="S21" s="25">
        <f>EDIT!S17</f>
        <v>0</v>
      </c>
      <c r="T21" s="426">
        <f>EDIT!T17</f>
        <v>0</v>
      </c>
      <c r="U21" s="23" t="str">
        <f>EDIT!U17</f>
        <v>HS</v>
      </c>
      <c r="V21" s="24" t="str">
        <f>EDIT!V17</f>
        <v>HS</v>
      </c>
      <c r="W21" s="24" t="str">
        <f>EDIT!W17</f>
        <v>HS</v>
      </c>
      <c r="X21" s="24">
        <f>EDIT!X17</f>
        <v>0</v>
      </c>
      <c r="Y21" s="155">
        <f>EDIT!Y17</f>
        <v>0</v>
      </c>
      <c r="Z21" s="24">
        <f>EDIT!Z17</f>
        <v>0</v>
      </c>
      <c r="AA21" s="24">
        <f>EDIT!AA17</f>
        <v>0</v>
      </c>
      <c r="AB21" s="25">
        <f>EDIT!AB17</f>
        <v>0</v>
      </c>
      <c r="AC21" s="426">
        <f>EDIT!AC17</f>
        <v>0</v>
      </c>
      <c r="AD21" s="23" t="str">
        <f>EDIT!AD17</f>
        <v>HS</v>
      </c>
      <c r="AE21" s="24" t="str">
        <f>EDIT!AE17</f>
        <v>HS</v>
      </c>
      <c r="AF21" s="24" t="str">
        <f>EDIT!AF17</f>
        <v>BT</v>
      </c>
      <c r="AG21" s="24">
        <f>EDIT!AG17</f>
        <v>0</v>
      </c>
      <c r="AH21" s="155">
        <f>EDIT!AH17</f>
        <v>0</v>
      </c>
      <c r="AI21" s="24">
        <f>EDIT!AI17</f>
        <v>0</v>
      </c>
      <c r="AJ21" s="24">
        <f>EDIT!AJ17</f>
        <v>0</v>
      </c>
      <c r="AK21" s="25">
        <f>EDIT!AK17</f>
        <v>0</v>
      </c>
      <c r="AL21" s="426">
        <f>EDIT!AL17</f>
        <v>0</v>
      </c>
      <c r="AM21" s="23" t="str">
        <f>EDIT!AM17</f>
        <v>HS</v>
      </c>
      <c r="AN21" s="24" t="str">
        <f>EDIT!AN17</f>
        <v>BT</v>
      </c>
      <c r="AO21" s="24">
        <f>EDIT!AO17</f>
        <v>0</v>
      </c>
      <c r="AP21" s="24">
        <f>EDIT!AP17</f>
        <v>0</v>
      </c>
      <c r="AQ21" s="155">
        <f>EDIT!AQ17</f>
        <v>0</v>
      </c>
      <c r="AR21" s="24">
        <f>EDIT!AR17</f>
        <v>0</v>
      </c>
      <c r="AS21" s="24">
        <f>EDIT!AS17</f>
        <v>0</v>
      </c>
      <c r="AT21" s="25">
        <f>EDIT!AT17</f>
        <v>0</v>
      </c>
      <c r="AU21" s="426"/>
      <c r="AV21" s="423"/>
      <c r="AW21" s="298"/>
    </row>
    <row r="22" spans="1:51" ht="18.75" hidden="1" customHeight="1" x14ac:dyDescent="0.25">
      <c r="A22" s="338"/>
      <c r="B22" s="406"/>
      <c r="C22" s="407"/>
      <c r="D22" s="408"/>
      <c r="E22" s="408"/>
      <c r="F22" s="408"/>
      <c r="G22" s="409"/>
      <c r="H22" s="408"/>
      <c r="I22" s="408"/>
      <c r="J22" s="408"/>
      <c r="K22" s="410"/>
      <c r="L22" s="407"/>
      <c r="M22" s="408"/>
      <c r="N22" s="408"/>
      <c r="O22" s="408"/>
      <c r="P22" s="409"/>
      <c r="Q22" s="408"/>
      <c r="R22" s="408"/>
      <c r="S22" s="408"/>
      <c r="T22" s="410"/>
      <c r="U22" s="407"/>
      <c r="V22" s="408"/>
      <c r="W22" s="408"/>
      <c r="X22" s="408"/>
      <c r="Y22" s="409"/>
      <c r="Z22" s="408"/>
      <c r="AA22" s="408"/>
      <c r="AB22" s="408"/>
      <c r="AC22" s="410"/>
      <c r="AD22" s="407"/>
      <c r="AE22" s="408"/>
      <c r="AF22" s="408"/>
      <c r="AG22" s="408"/>
      <c r="AH22" s="409"/>
      <c r="AI22" s="408"/>
      <c r="AJ22" s="408"/>
      <c r="AK22" s="408"/>
      <c r="AL22" s="410"/>
      <c r="AM22" s="407"/>
      <c r="AN22" s="408"/>
      <c r="AO22" s="408"/>
      <c r="AP22" s="408"/>
      <c r="AQ22" s="409"/>
      <c r="AR22" s="408"/>
      <c r="AS22" s="408"/>
      <c r="AT22" s="408"/>
      <c r="AU22" s="410"/>
      <c r="AV22" s="411"/>
      <c r="AW22" s="298"/>
    </row>
    <row r="23" spans="1:51" ht="8.25" customHeight="1" thickBot="1" x14ac:dyDescent="0.3">
      <c r="A23" s="298"/>
      <c r="B23" s="298"/>
      <c r="C23" s="305"/>
      <c r="D23" s="305"/>
      <c r="E23" s="305"/>
      <c r="F23" s="305"/>
      <c r="G23" s="306"/>
      <c r="H23" s="305"/>
      <c r="I23" s="305"/>
      <c r="J23" s="305"/>
      <c r="K23" s="305"/>
      <c r="L23" s="305"/>
      <c r="M23" s="305"/>
      <c r="N23" s="305"/>
      <c r="O23" s="305"/>
      <c r="P23" s="306"/>
      <c r="Q23" s="305"/>
      <c r="R23" s="305"/>
      <c r="S23" s="305"/>
      <c r="T23" s="305"/>
      <c r="U23" s="305"/>
      <c r="V23" s="305"/>
      <c r="W23" s="305"/>
      <c r="X23" s="305"/>
      <c r="Y23" s="306"/>
      <c r="Z23" s="305"/>
      <c r="AA23" s="305"/>
      <c r="AB23" s="305"/>
      <c r="AC23" s="305"/>
      <c r="AD23" s="305"/>
      <c r="AE23" s="305"/>
      <c r="AF23" s="305"/>
      <c r="AG23" s="305"/>
      <c r="AH23" s="306"/>
      <c r="AI23" s="305"/>
      <c r="AJ23" s="305"/>
      <c r="AK23" s="305"/>
      <c r="AL23" s="305"/>
      <c r="AM23" s="305"/>
      <c r="AN23" s="305"/>
      <c r="AO23" s="305"/>
      <c r="AP23" s="305"/>
      <c r="AQ23" s="306"/>
      <c r="AR23" s="305"/>
      <c r="AS23" s="305"/>
      <c r="AT23" s="305"/>
      <c r="AU23" s="305"/>
      <c r="AV23" s="305"/>
      <c r="AW23" s="298"/>
      <c r="AX23" s="298"/>
      <c r="AY23" s="298"/>
    </row>
    <row r="24" spans="1:51" ht="18.75" customHeight="1" thickBot="1" x14ac:dyDescent="0.3">
      <c r="A24" s="62" t="str">
        <f>EDIT!A32</f>
        <v>#</v>
      </c>
      <c r="B24" s="435" t="str">
        <f>EDIT!B32</f>
        <v>Teacher</v>
      </c>
      <c r="C24" s="253">
        <f>EDIT!C32</f>
        <v>1</v>
      </c>
      <c r="D24" s="251">
        <f>EDIT!D32</f>
        <v>2</v>
      </c>
      <c r="E24" s="251">
        <f>EDIT!E32</f>
        <v>3</v>
      </c>
      <c r="F24" s="251">
        <f>EDIT!F32</f>
        <v>4</v>
      </c>
      <c r="G24" s="252"/>
      <c r="H24" s="251">
        <f>EDIT!H32</f>
        <v>5</v>
      </c>
      <c r="I24" s="251">
        <f>EDIT!I32</f>
        <v>6</v>
      </c>
      <c r="J24" s="254">
        <f>EDIT!J32</f>
        <v>7</v>
      </c>
      <c r="K24" s="502">
        <f>EDIT!K32</f>
        <v>9</v>
      </c>
      <c r="L24" s="253">
        <f>EDIT!L32</f>
        <v>1</v>
      </c>
      <c r="M24" s="251">
        <f>EDIT!M32</f>
        <v>2</v>
      </c>
      <c r="N24" s="251">
        <f>EDIT!N32</f>
        <v>3</v>
      </c>
      <c r="O24" s="251">
        <f>EDIT!O32</f>
        <v>4</v>
      </c>
      <c r="P24" s="252"/>
      <c r="Q24" s="251">
        <f>EDIT!Q32</f>
        <v>5</v>
      </c>
      <c r="R24" s="251">
        <f>EDIT!R32</f>
        <v>6</v>
      </c>
      <c r="S24" s="254">
        <f>EDIT!S32</f>
        <v>7</v>
      </c>
      <c r="T24" s="502">
        <f>EDIT!T32</f>
        <v>9</v>
      </c>
      <c r="U24" s="253">
        <f>EDIT!U32</f>
        <v>1</v>
      </c>
      <c r="V24" s="251">
        <f>EDIT!V32</f>
        <v>2</v>
      </c>
      <c r="W24" s="251">
        <f>EDIT!W32</f>
        <v>3</v>
      </c>
      <c r="X24" s="251">
        <f>EDIT!X32</f>
        <v>4</v>
      </c>
      <c r="Y24" s="252"/>
      <c r="Z24" s="251">
        <f>EDIT!Z32</f>
        <v>5</v>
      </c>
      <c r="AA24" s="251">
        <f>EDIT!AA32</f>
        <v>6</v>
      </c>
      <c r="AB24" s="254">
        <f>EDIT!AB32</f>
        <v>7</v>
      </c>
      <c r="AC24" s="502">
        <f>EDIT!AC32</f>
        <v>9</v>
      </c>
      <c r="AD24" s="253">
        <f>EDIT!AD32</f>
        <v>1</v>
      </c>
      <c r="AE24" s="251">
        <f>EDIT!AE32</f>
        <v>2</v>
      </c>
      <c r="AF24" s="251">
        <f>EDIT!AF32</f>
        <v>3</v>
      </c>
      <c r="AG24" s="251">
        <f>EDIT!AG32</f>
        <v>4</v>
      </c>
      <c r="AH24" s="252"/>
      <c r="AI24" s="251">
        <f>EDIT!AI32</f>
        <v>5</v>
      </c>
      <c r="AJ24" s="251">
        <f>EDIT!AJ32</f>
        <v>6</v>
      </c>
      <c r="AK24" s="254">
        <f>EDIT!AK32</f>
        <v>7</v>
      </c>
      <c r="AL24" s="502">
        <f>EDIT!AL32</f>
        <v>9</v>
      </c>
      <c r="AM24" s="253">
        <f>EDIT!AM32</f>
        <v>1</v>
      </c>
      <c r="AN24" s="251">
        <f>EDIT!AN32</f>
        <v>2</v>
      </c>
      <c r="AO24" s="251">
        <f>EDIT!AO32</f>
        <v>3</v>
      </c>
      <c r="AP24" s="251">
        <f>EDIT!AP32</f>
        <v>4</v>
      </c>
      <c r="AQ24" s="252"/>
      <c r="AR24" s="251">
        <f>EDIT!AR32</f>
        <v>5</v>
      </c>
      <c r="AS24" s="251">
        <f>EDIT!AS32</f>
        <v>6</v>
      </c>
      <c r="AT24" s="254">
        <f>EDIT!AT32</f>
        <v>7</v>
      </c>
      <c r="AU24" s="502">
        <f>EDIT!AU32</f>
        <v>9</v>
      </c>
      <c r="AV24" s="404" t="str">
        <f>EDIT!AV32</f>
        <v>#</v>
      </c>
      <c r="AW24" s="307"/>
    </row>
    <row r="25" spans="1:51" ht="18.75" customHeight="1" x14ac:dyDescent="0.25">
      <c r="A25" s="331">
        <f>EDIT!A33</f>
        <v>1</v>
      </c>
      <c r="B25" s="232" t="str">
        <f>EDIT!B33</f>
        <v>Salma</v>
      </c>
      <c r="C25" s="16" t="str">
        <f>EDIT!C33</f>
        <v/>
      </c>
      <c r="D25" s="17" t="str">
        <f>EDIT!D33</f>
        <v/>
      </c>
      <c r="E25" s="17" t="str">
        <f>EDIT!E33</f>
        <v/>
      </c>
      <c r="F25" s="17" t="str">
        <f>EDIT!F33</f>
        <v>P1</v>
      </c>
      <c r="G25" s="153" t="str">
        <f>EDIT!G33</f>
        <v>P1</v>
      </c>
      <c r="H25" s="17" t="str">
        <f>EDIT!H33</f>
        <v>P1</v>
      </c>
      <c r="I25" s="17" t="str">
        <f>EDIT!I33</f>
        <v>P1</v>
      </c>
      <c r="J25" s="18" t="str">
        <f>EDIT!J33</f>
        <v>P1</v>
      </c>
      <c r="K25" s="503" t="str">
        <f>EDIT!K33</f>
        <v/>
      </c>
      <c r="L25" s="16" t="str">
        <f>EDIT!L33</f>
        <v/>
      </c>
      <c r="M25" s="17" t="str">
        <f>EDIT!M33</f>
        <v/>
      </c>
      <c r="N25" s="17" t="str">
        <f>EDIT!N33</f>
        <v/>
      </c>
      <c r="O25" s="17" t="str">
        <f>EDIT!O33</f>
        <v>P1</v>
      </c>
      <c r="P25" s="153" t="str">
        <f>EDIT!P33</f>
        <v>P1</v>
      </c>
      <c r="Q25" s="17" t="str">
        <f>EDIT!Q33</f>
        <v>P1</v>
      </c>
      <c r="R25" s="17" t="str">
        <f>EDIT!R33</f>
        <v>P1</v>
      </c>
      <c r="S25" s="18" t="str">
        <f>EDIT!S33</f>
        <v>P1</v>
      </c>
      <c r="T25" s="503" t="str">
        <f>EDIT!T33</f>
        <v/>
      </c>
      <c r="U25" s="16" t="str">
        <f>EDIT!U33</f>
        <v/>
      </c>
      <c r="V25" s="17" t="str">
        <f>EDIT!V33</f>
        <v/>
      </c>
      <c r="W25" s="17" t="str">
        <f>EDIT!W33</f>
        <v/>
      </c>
      <c r="X25" s="17" t="str">
        <f>EDIT!X33</f>
        <v>P1</v>
      </c>
      <c r="Y25" s="153" t="str">
        <f>EDIT!Y33</f>
        <v>P1</v>
      </c>
      <c r="Z25" s="17" t="str">
        <f>EDIT!Z33</f>
        <v>P1</v>
      </c>
      <c r="AA25" s="17" t="str">
        <f>EDIT!AA33</f>
        <v>P1</v>
      </c>
      <c r="AB25" s="18" t="str">
        <f>EDIT!AB33</f>
        <v>P1</v>
      </c>
      <c r="AC25" s="503" t="str">
        <f>EDIT!AC33</f>
        <v/>
      </c>
      <c r="AD25" s="16" t="str">
        <f>EDIT!AD33</f>
        <v/>
      </c>
      <c r="AE25" s="17" t="str">
        <f>EDIT!AE33</f>
        <v/>
      </c>
      <c r="AF25" s="17" t="str">
        <f>EDIT!AF33</f>
        <v/>
      </c>
      <c r="AG25" s="17" t="str">
        <f>EDIT!AG33</f>
        <v>P1</v>
      </c>
      <c r="AH25" s="153" t="str">
        <f>EDIT!AH33</f>
        <v>P1</v>
      </c>
      <c r="AI25" s="17" t="str">
        <f>EDIT!AI33</f>
        <v>P1</v>
      </c>
      <c r="AJ25" s="17" t="str">
        <f>EDIT!AJ33</f>
        <v>P1</v>
      </c>
      <c r="AK25" s="18" t="str">
        <f>EDIT!AK33</f>
        <v>P1</v>
      </c>
      <c r="AL25" s="503" t="str">
        <f>EDIT!AL33</f>
        <v/>
      </c>
      <c r="AM25" s="16" t="str">
        <f>EDIT!AM33</f>
        <v/>
      </c>
      <c r="AN25" s="17" t="str">
        <f>EDIT!AN33</f>
        <v/>
      </c>
      <c r="AO25" s="17" t="str">
        <f>EDIT!AO33</f>
        <v/>
      </c>
      <c r="AP25" s="17" t="str">
        <f>EDIT!AP33</f>
        <v>P1</v>
      </c>
      <c r="AQ25" s="153" t="str">
        <f>EDIT!AQ33</f>
        <v>P1</v>
      </c>
      <c r="AR25" s="17" t="str">
        <f>EDIT!AR33</f>
        <v>P1</v>
      </c>
      <c r="AS25" s="17" t="str">
        <f>EDIT!AS33</f>
        <v>P1</v>
      </c>
      <c r="AT25" s="18" t="str">
        <f>EDIT!AT33</f>
        <v>P1</v>
      </c>
      <c r="AU25" s="503" t="str">
        <f>EDIT!AU33</f>
        <v/>
      </c>
      <c r="AV25" s="258">
        <f>EDIT!AV33</f>
        <v>25</v>
      </c>
      <c r="AW25" s="427">
        <f>EDIT!AV33</f>
        <v>25</v>
      </c>
    </row>
    <row r="26" spans="1:51" ht="18.75" customHeight="1" x14ac:dyDescent="0.25">
      <c r="A26" s="51">
        <f>EDIT!A34</f>
        <v>2</v>
      </c>
      <c r="B26" s="233" t="str">
        <f>EDIT!B34</f>
        <v>Sheema</v>
      </c>
      <c r="C26" s="447" t="str">
        <f>EDIT!C34</f>
        <v/>
      </c>
      <c r="D26" s="448" t="str">
        <f>EDIT!D34</f>
        <v/>
      </c>
      <c r="E26" s="448" t="str">
        <f>EDIT!E34</f>
        <v/>
      </c>
      <c r="F26" s="448" t="str">
        <f>EDIT!F34</f>
        <v/>
      </c>
      <c r="G26" s="154" t="str">
        <f>EDIT!G34</f>
        <v/>
      </c>
      <c r="H26" s="21" t="str">
        <f>EDIT!H34</f>
        <v>P2</v>
      </c>
      <c r="I26" s="21" t="str">
        <f>EDIT!I34</f>
        <v>P2</v>
      </c>
      <c r="J26" s="22" t="str">
        <f>EDIT!J34</f>
        <v>1A</v>
      </c>
      <c r="K26" s="504" t="str">
        <f>EDIT!K34</f>
        <v/>
      </c>
      <c r="L26" s="447" t="str">
        <f>EDIT!L34</f>
        <v>1A</v>
      </c>
      <c r="M26" s="448" t="str">
        <f>EDIT!M34</f>
        <v/>
      </c>
      <c r="N26" s="448" t="str">
        <f>EDIT!N34</f>
        <v/>
      </c>
      <c r="O26" s="448" t="str">
        <f>EDIT!O34</f>
        <v/>
      </c>
      <c r="P26" s="154" t="str">
        <f>EDIT!P34</f>
        <v/>
      </c>
      <c r="Q26" s="21" t="str">
        <f>EDIT!Q34</f>
        <v>P2</v>
      </c>
      <c r="R26" s="21" t="str">
        <f>EDIT!R34</f>
        <v/>
      </c>
      <c r="S26" s="22" t="str">
        <f>EDIT!S34</f>
        <v>4A</v>
      </c>
      <c r="T26" s="504" t="str">
        <f>EDIT!T34</f>
        <v/>
      </c>
      <c r="U26" s="447" t="str">
        <f>EDIT!U34</f>
        <v>3A</v>
      </c>
      <c r="V26" s="448" t="str">
        <f>EDIT!V34</f>
        <v>1A</v>
      </c>
      <c r="W26" s="448" t="str">
        <f>EDIT!W34</f>
        <v/>
      </c>
      <c r="X26" s="448" t="str">
        <f>EDIT!X34</f>
        <v/>
      </c>
      <c r="Y26" s="154" t="str">
        <f>EDIT!Y34</f>
        <v/>
      </c>
      <c r="Z26" s="21" t="str">
        <f>EDIT!Z34</f>
        <v>P2</v>
      </c>
      <c r="AA26" s="21" t="str">
        <f>EDIT!AA34</f>
        <v/>
      </c>
      <c r="AB26" s="22" t="str">
        <f>EDIT!AB34</f>
        <v>1A</v>
      </c>
      <c r="AC26" s="504" t="str">
        <f>EDIT!AC34</f>
        <v/>
      </c>
      <c r="AD26" s="447" t="str">
        <f>EDIT!AD34</f>
        <v/>
      </c>
      <c r="AE26" s="448" t="str">
        <f>EDIT!AE34</f>
        <v/>
      </c>
      <c r="AF26" s="448" t="str">
        <f>EDIT!AF34</f>
        <v>1A</v>
      </c>
      <c r="AG26" s="448" t="str">
        <f>EDIT!AG34</f>
        <v>3A</v>
      </c>
      <c r="AH26" s="154" t="str">
        <f>EDIT!AH34</f>
        <v/>
      </c>
      <c r="AI26" s="21" t="str">
        <f>EDIT!AI34</f>
        <v>P2</v>
      </c>
      <c r="AJ26" s="21" t="str">
        <f>EDIT!AJ34</f>
        <v>1A</v>
      </c>
      <c r="AK26" s="22" t="str">
        <f>EDIT!AK34</f>
        <v>P2</v>
      </c>
      <c r="AL26" s="504" t="str">
        <f>EDIT!AL34</f>
        <v/>
      </c>
      <c r="AM26" s="447" t="str">
        <f>EDIT!AM34</f>
        <v/>
      </c>
      <c r="AN26" s="448" t="str">
        <f>EDIT!AN34</f>
        <v/>
      </c>
      <c r="AO26" s="448" t="str">
        <f>EDIT!AO34</f>
        <v/>
      </c>
      <c r="AP26" s="448" t="str">
        <f>EDIT!AP34</f>
        <v/>
      </c>
      <c r="AQ26" s="154" t="str">
        <f>EDIT!AQ34</f>
        <v>P2</v>
      </c>
      <c r="AR26" s="21" t="str">
        <f>EDIT!AR34</f>
        <v>P2</v>
      </c>
      <c r="AS26" s="21" t="str">
        <f>EDIT!AS34</f>
        <v>4A</v>
      </c>
      <c r="AT26" s="22" t="str">
        <f>EDIT!AT34</f>
        <v>1A</v>
      </c>
      <c r="AU26" s="504" t="str">
        <f>EDIT!AU34</f>
        <v/>
      </c>
      <c r="AV26" s="256">
        <f>EDIT!AV34</f>
        <v>19</v>
      </c>
      <c r="AW26" s="428">
        <f>EDIT!AV34</f>
        <v>19</v>
      </c>
    </row>
    <row r="27" spans="1:51" ht="18.75" customHeight="1" x14ac:dyDescent="0.25">
      <c r="A27" s="51">
        <f>EDIT!A35</f>
        <v>3</v>
      </c>
      <c r="B27" s="233" t="str">
        <f>EDIT!B35</f>
        <v>Ummuhany</v>
      </c>
      <c r="C27" s="20" t="str">
        <f>EDIT!C35</f>
        <v>1A</v>
      </c>
      <c r="D27" s="21" t="str">
        <f>EDIT!D35</f>
        <v/>
      </c>
      <c r="E27" s="21" t="str">
        <f>EDIT!E35</f>
        <v/>
      </c>
      <c r="F27" s="21" t="str">
        <f>EDIT!F35</f>
        <v>5A</v>
      </c>
      <c r="G27" s="154" t="str">
        <f>EDIT!G35</f>
        <v/>
      </c>
      <c r="H27" s="21" t="str">
        <f>EDIT!H35</f>
        <v>2A</v>
      </c>
      <c r="I27" s="21" t="str">
        <f>EDIT!I35</f>
        <v/>
      </c>
      <c r="J27" s="22" t="str">
        <f>EDIT!J35</f>
        <v>3A</v>
      </c>
      <c r="K27" s="504" t="str">
        <f>EDIT!K35</f>
        <v/>
      </c>
      <c r="L27" s="20" t="str">
        <f>EDIT!L35</f>
        <v/>
      </c>
      <c r="M27" s="21" t="str">
        <f>EDIT!M35</f>
        <v/>
      </c>
      <c r="N27" s="21" t="str">
        <f>EDIT!N35</f>
        <v/>
      </c>
      <c r="O27" s="21" t="str">
        <f>EDIT!O35</f>
        <v>2A</v>
      </c>
      <c r="P27" s="154" t="str">
        <f>EDIT!P35</f>
        <v>P2</v>
      </c>
      <c r="Q27" s="21" t="str">
        <f>EDIT!Q35</f>
        <v/>
      </c>
      <c r="R27" s="21" t="str">
        <f>EDIT!R35</f>
        <v>4A</v>
      </c>
      <c r="S27" s="22" t="str">
        <f>EDIT!S35</f>
        <v>3A</v>
      </c>
      <c r="T27" s="504" t="str">
        <f>EDIT!T35</f>
        <v/>
      </c>
      <c r="U27" s="20" t="str">
        <f>EDIT!U35</f>
        <v>4A</v>
      </c>
      <c r="V27" s="21" t="str">
        <f>EDIT!V35</f>
        <v/>
      </c>
      <c r="W27" s="21" t="str">
        <f>EDIT!W35</f>
        <v>5A</v>
      </c>
      <c r="X27" s="21" t="str">
        <f>EDIT!X35</f>
        <v>2A</v>
      </c>
      <c r="Y27" s="154" t="str">
        <f>EDIT!Y35</f>
        <v/>
      </c>
      <c r="Z27" s="21" t="str">
        <f>EDIT!Z35</f>
        <v/>
      </c>
      <c r="AA27" s="21" t="str">
        <f>EDIT!AA35</f>
        <v/>
      </c>
      <c r="AB27" s="22" t="str">
        <f>EDIT!AB35</f>
        <v/>
      </c>
      <c r="AC27" s="504" t="str">
        <f>EDIT!AC35</f>
        <v/>
      </c>
      <c r="AD27" s="20" t="str">
        <f>EDIT!AD35</f>
        <v>1A</v>
      </c>
      <c r="AE27" s="21" t="str">
        <f>EDIT!AE35</f>
        <v>4A</v>
      </c>
      <c r="AF27" s="21" t="str">
        <f>EDIT!AF35</f>
        <v>5A</v>
      </c>
      <c r="AG27" s="21" t="str">
        <f>EDIT!AG35</f>
        <v/>
      </c>
      <c r="AH27" s="154" t="str">
        <f>EDIT!AH35</f>
        <v/>
      </c>
      <c r="AI27" s="21" t="str">
        <f>EDIT!AI35</f>
        <v/>
      </c>
      <c r="AJ27" s="21" t="str">
        <f>EDIT!AJ35</f>
        <v/>
      </c>
      <c r="AK27" s="22" t="str">
        <f>EDIT!AK35</f>
        <v/>
      </c>
      <c r="AL27" s="504" t="str">
        <f>EDIT!AL35</f>
        <v/>
      </c>
      <c r="AM27" s="20" t="str">
        <f>EDIT!AM35</f>
        <v>3A</v>
      </c>
      <c r="AN27" s="21" t="str">
        <f>EDIT!AN35</f>
        <v/>
      </c>
      <c r="AO27" s="21" t="str">
        <f>EDIT!AO35</f>
        <v>4A</v>
      </c>
      <c r="AP27" s="21" t="str">
        <f>EDIT!AP35</f>
        <v>P2</v>
      </c>
      <c r="AQ27" s="154" t="str">
        <f>EDIT!AQ35</f>
        <v/>
      </c>
      <c r="AR27" s="21" t="str">
        <f>EDIT!AR35</f>
        <v/>
      </c>
      <c r="AS27" s="21" t="str">
        <f>EDIT!AS35</f>
        <v>1A</v>
      </c>
      <c r="AT27" s="22" t="str">
        <f>EDIT!AT35</f>
        <v/>
      </c>
      <c r="AU27" s="504" t="str">
        <f>EDIT!AU35</f>
        <v/>
      </c>
      <c r="AV27" s="256">
        <f>EDIT!AV35</f>
        <v>18</v>
      </c>
      <c r="AW27" s="428">
        <f>EDIT!AV35</f>
        <v>18</v>
      </c>
    </row>
    <row r="28" spans="1:51" ht="18.75" customHeight="1" x14ac:dyDescent="0.25">
      <c r="A28" s="51">
        <f>EDIT!A36</f>
        <v>4</v>
      </c>
      <c r="B28" s="233" t="str">
        <f>EDIT!B36</f>
        <v>Ziyadha</v>
      </c>
      <c r="C28" s="20" t="str">
        <f>EDIT!C36</f>
        <v>5A</v>
      </c>
      <c r="D28" s="21" t="str">
        <f>EDIT!D36</f>
        <v>5A</v>
      </c>
      <c r="E28" s="21" t="str">
        <f>EDIT!E36</f>
        <v/>
      </c>
      <c r="F28" s="21" t="str">
        <f>EDIT!F36</f>
        <v>1A</v>
      </c>
      <c r="G28" s="154" t="str">
        <f>EDIT!G36</f>
        <v/>
      </c>
      <c r="H28" s="21" t="str">
        <f>EDIT!H36</f>
        <v/>
      </c>
      <c r="I28" s="21" t="str">
        <f>EDIT!I36</f>
        <v>1A</v>
      </c>
      <c r="J28" s="22" t="str">
        <f>EDIT!J36</f>
        <v/>
      </c>
      <c r="K28" s="504" t="str">
        <f>EDIT!K36</f>
        <v/>
      </c>
      <c r="L28" s="20" t="str">
        <f>EDIT!L36</f>
        <v>5A</v>
      </c>
      <c r="M28" s="21" t="str">
        <f>EDIT!M36</f>
        <v/>
      </c>
      <c r="N28" s="21" t="str">
        <f>EDIT!N36</f>
        <v/>
      </c>
      <c r="O28" s="21" t="str">
        <f>EDIT!O36</f>
        <v/>
      </c>
      <c r="P28" s="154" t="str">
        <f>EDIT!P36</f>
        <v/>
      </c>
      <c r="Q28" s="21" t="str">
        <f>EDIT!Q36</f>
        <v>1A</v>
      </c>
      <c r="R28" s="21" t="str">
        <f>EDIT!R36</f>
        <v>1A</v>
      </c>
      <c r="S28" s="22" t="str">
        <f>EDIT!S36</f>
        <v/>
      </c>
      <c r="T28" s="504" t="str">
        <f>EDIT!T36</f>
        <v/>
      </c>
      <c r="U28" s="20" t="str">
        <f>EDIT!U36</f>
        <v>1A</v>
      </c>
      <c r="V28" s="21" t="str">
        <f>EDIT!V36</f>
        <v/>
      </c>
      <c r="W28" s="21" t="str">
        <f>EDIT!W36</f>
        <v/>
      </c>
      <c r="X28" s="21" t="str">
        <f>EDIT!X36</f>
        <v>5A</v>
      </c>
      <c r="Y28" s="154" t="str">
        <f>EDIT!Y36</f>
        <v/>
      </c>
      <c r="Z28" s="21" t="str">
        <f>EDIT!Z36</f>
        <v/>
      </c>
      <c r="AA28" s="21" t="str">
        <f>EDIT!AA36</f>
        <v>1A</v>
      </c>
      <c r="AB28" s="22" t="str">
        <f>EDIT!AB36</f>
        <v/>
      </c>
      <c r="AC28" s="504" t="str">
        <f>EDIT!AC36</f>
        <v/>
      </c>
      <c r="AD28" s="20" t="str">
        <f>EDIT!AD36</f>
        <v>5A</v>
      </c>
      <c r="AE28" s="21" t="str">
        <f>EDIT!AE36</f>
        <v/>
      </c>
      <c r="AF28" s="21" t="str">
        <f>EDIT!AF36</f>
        <v/>
      </c>
      <c r="AG28" s="21" t="str">
        <f>EDIT!AG36</f>
        <v>1A</v>
      </c>
      <c r="AH28" s="154" t="str">
        <f>EDIT!AH36</f>
        <v/>
      </c>
      <c r="AI28" s="21" t="str">
        <f>EDIT!AI36</f>
        <v/>
      </c>
      <c r="AJ28" s="21" t="str">
        <f>EDIT!AJ36</f>
        <v>5A</v>
      </c>
      <c r="AK28" s="22" t="str">
        <f>EDIT!AK36</f>
        <v>1A</v>
      </c>
      <c r="AL28" s="504" t="str">
        <f>EDIT!AL36</f>
        <v/>
      </c>
      <c r="AM28" s="20" t="str">
        <f>EDIT!AM36</f>
        <v/>
      </c>
      <c r="AN28" s="21" t="str">
        <f>EDIT!AN36</f>
        <v/>
      </c>
      <c r="AO28" s="21" t="str">
        <f>EDIT!AO36</f>
        <v>1A</v>
      </c>
      <c r="AP28" s="21" t="str">
        <f>EDIT!AP36</f>
        <v>1A</v>
      </c>
      <c r="AQ28" s="154" t="str">
        <f>EDIT!AQ36</f>
        <v/>
      </c>
      <c r="AR28" s="21" t="str">
        <f>EDIT!AR36</f>
        <v/>
      </c>
      <c r="AS28" s="21" t="str">
        <f>EDIT!AS36</f>
        <v/>
      </c>
      <c r="AT28" s="22" t="str">
        <f>EDIT!AT36</f>
        <v/>
      </c>
      <c r="AU28" s="504" t="str">
        <f>EDIT!AU36</f>
        <v/>
      </c>
      <c r="AV28" s="256">
        <f>EDIT!AV36</f>
        <v>16</v>
      </c>
      <c r="AW28" s="428">
        <f>EDIT!AV36</f>
        <v>16</v>
      </c>
    </row>
    <row r="29" spans="1:51" ht="18.75" customHeight="1" x14ac:dyDescent="0.25">
      <c r="A29" s="51">
        <f>EDIT!A37</f>
        <v>5</v>
      </c>
      <c r="B29" s="233" t="str">
        <f>EDIT!B37</f>
        <v xml:space="preserve">Razeena </v>
      </c>
      <c r="C29" s="20" t="str">
        <f>EDIT!C37</f>
        <v/>
      </c>
      <c r="D29" s="21" t="str">
        <f>EDIT!D37</f>
        <v/>
      </c>
      <c r="E29" s="21" t="str">
        <f>EDIT!E37</f>
        <v>3A</v>
      </c>
      <c r="F29" s="21" t="str">
        <f>EDIT!F37</f>
        <v>2A</v>
      </c>
      <c r="G29" s="154" t="str">
        <f>EDIT!G37</f>
        <v/>
      </c>
      <c r="H29" s="21" t="str">
        <f>EDIT!H37</f>
        <v>4A</v>
      </c>
      <c r="I29" s="21" t="str">
        <f>EDIT!I37</f>
        <v/>
      </c>
      <c r="J29" s="22" t="str">
        <f>EDIT!J37</f>
        <v/>
      </c>
      <c r="K29" s="504" t="str">
        <f>EDIT!K37</f>
        <v/>
      </c>
      <c r="L29" s="20" t="str">
        <f>EDIT!L37</f>
        <v/>
      </c>
      <c r="M29" s="21" t="str">
        <f>EDIT!M37</f>
        <v>3A</v>
      </c>
      <c r="N29" s="21" t="str">
        <f>EDIT!N37</f>
        <v/>
      </c>
      <c r="O29" s="21" t="str">
        <f>EDIT!O37</f>
        <v>4A</v>
      </c>
      <c r="P29" s="154" t="str">
        <f>EDIT!P37</f>
        <v/>
      </c>
      <c r="Q29" s="21" t="str">
        <f>EDIT!Q37</f>
        <v/>
      </c>
      <c r="R29" s="21" t="str">
        <f>EDIT!R37</f>
        <v>2A</v>
      </c>
      <c r="S29" s="22" t="str">
        <f>EDIT!S37</f>
        <v>P2</v>
      </c>
      <c r="T29" s="504" t="str">
        <f>EDIT!T37</f>
        <v/>
      </c>
      <c r="U29" s="20" t="str">
        <f>EDIT!U37</f>
        <v>2A</v>
      </c>
      <c r="V29" s="21" t="str">
        <f>EDIT!V37</f>
        <v>4A</v>
      </c>
      <c r="W29" s="21" t="str">
        <f>EDIT!W37</f>
        <v>3A</v>
      </c>
      <c r="X29" s="21" t="str">
        <f>EDIT!X37</f>
        <v/>
      </c>
      <c r="Y29" s="154" t="str">
        <f>EDIT!Y37</f>
        <v/>
      </c>
      <c r="Z29" s="21" t="str">
        <f>EDIT!Z37</f>
        <v/>
      </c>
      <c r="AA29" s="21" t="str">
        <f>EDIT!AA37</f>
        <v/>
      </c>
      <c r="AB29" s="22" t="str">
        <f>EDIT!AB37</f>
        <v>P2</v>
      </c>
      <c r="AC29" s="504" t="str">
        <f>EDIT!AC37</f>
        <v/>
      </c>
      <c r="AD29" s="20" t="str">
        <f>EDIT!AD37</f>
        <v/>
      </c>
      <c r="AE29" s="21" t="str">
        <f>EDIT!AE37</f>
        <v/>
      </c>
      <c r="AF29" s="21" t="str">
        <f>EDIT!AF37</f>
        <v>3A</v>
      </c>
      <c r="AG29" s="21" t="str">
        <f>EDIT!AG37</f>
        <v>2A</v>
      </c>
      <c r="AH29" s="154" t="str">
        <f>EDIT!AH37</f>
        <v>P2</v>
      </c>
      <c r="AI29" s="21" t="str">
        <f>EDIT!AI37</f>
        <v/>
      </c>
      <c r="AJ29" s="21" t="str">
        <f>EDIT!AJ37</f>
        <v/>
      </c>
      <c r="AK29" s="22" t="str">
        <f>EDIT!AK37</f>
        <v>4A</v>
      </c>
      <c r="AL29" s="504" t="str">
        <f>EDIT!AL37</f>
        <v/>
      </c>
      <c r="AM29" s="20" t="str">
        <f>EDIT!AM37</f>
        <v>4A</v>
      </c>
      <c r="AN29" s="21" t="str">
        <f>EDIT!AN37</f>
        <v/>
      </c>
      <c r="AO29" s="21" t="str">
        <f>EDIT!AO37</f>
        <v>3A</v>
      </c>
      <c r="AP29" s="21" t="str">
        <f>EDIT!AP37</f>
        <v>2A</v>
      </c>
      <c r="AQ29" s="154" t="str">
        <f>EDIT!AQ37</f>
        <v/>
      </c>
      <c r="AR29" s="21" t="str">
        <f>EDIT!AR37</f>
        <v/>
      </c>
      <c r="AS29" s="21" t="str">
        <f>EDIT!AS37</f>
        <v/>
      </c>
      <c r="AT29" s="22" t="str">
        <f>EDIT!AT37</f>
        <v/>
      </c>
      <c r="AU29" s="504" t="str">
        <f>EDIT!AU37</f>
        <v/>
      </c>
      <c r="AV29" s="256">
        <f>EDIT!AV37</f>
        <v>18</v>
      </c>
      <c r="AW29" s="428">
        <f>EDIT!AV37</f>
        <v>18</v>
      </c>
    </row>
    <row r="30" spans="1:51" ht="18.75" customHeight="1" x14ac:dyDescent="0.25">
      <c r="A30" s="51">
        <f>EDIT!A38</f>
        <v>6</v>
      </c>
      <c r="B30" s="233" t="str">
        <f>EDIT!B38</f>
        <v>Zunaira</v>
      </c>
      <c r="C30" s="20" t="str">
        <f>EDIT!C38</f>
        <v>3A</v>
      </c>
      <c r="D30" s="21" t="str">
        <f>EDIT!D38</f>
        <v>3A</v>
      </c>
      <c r="E30" s="21" t="str">
        <f>EDIT!E38</f>
        <v>1A</v>
      </c>
      <c r="F30" s="21" t="str">
        <f>EDIT!F38</f>
        <v/>
      </c>
      <c r="G30" s="154" t="str">
        <f>EDIT!G38</f>
        <v/>
      </c>
      <c r="H30" s="21" t="str">
        <f>EDIT!H38</f>
        <v/>
      </c>
      <c r="I30" s="21" t="str">
        <f>EDIT!I38</f>
        <v>4A</v>
      </c>
      <c r="J30" s="22" t="str">
        <f>EDIT!J38</f>
        <v/>
      </c>
      <c r="K30" s="504" t="str">
        <f>EDIT!K38</f>
        <v/>
      </c>
      <c r="L30" s="20" t="str">
        <f>EDIT!L38</f>
        <v/>
      </c>
      <c r="M30" s="21" t="str">
        <f>EDIT!M38</f>
        <v>4A</v>
      </c>
      <c r="N30" s="21" t="str">
        <f>EDIT!N38</f>
        <v>1A</v>
      </c>
      <c r="O30" s="21" t="str">
        <f>EDIT!O38</f>
        <v/>
      </c>
      <c r="P30" s="154" t="str">
        <f>EDIT!P38</f>
        <v/>
      </c>
      <c r="Q30" s="21" t="str">
        <f>EDIT!Q38</f>
        <v/>
      </c>
      <c r="R30" s="21" t="str">
        <f>EDIT!R38</f>
        <v>3A</v>
      </c>
      <c r="S30" s="22" t="str">
        <f>EDIT!S38</f>
        <v/>
      </c>
      <c r="T30" s="504" t="str">
        <f>EDIT!T38</f>
        <v/>
      </c>
      <c r="U30" s="20" t="str">
        <f>EDIT!U38</f>
        <v/>
      </c>
      <c r="V30" s="21" t="str">
        <f>EDIT!V38</f>
        <v>3A</v>
      </c>
      <c r="W30" s="21" t="str">
        <f>EDIT!W38</f>
        <v>1A</v>
      </c>
      <c r="X30" s="21" t="str">
        <f>EDIT!X38</f>
        <v/>
      </c>
      <c r="Y30" s="154" t="str">
        <f>EDIT!Y38</f>
        <v/>
      </c>
      <c r="Z30" s="21" t="str">
        <f>EDIT!Z38</f>
        <v/>
      </c>
      <c r="AA30" s="21" t="str">
        <f>EDIT!AA38</f>
        <v>4A</v>
      </c>
      <c r="AB30" s="22" t="str">
        <f>EDIT!AB38</f>
        <v/>
      </c>
      <c r="AC30" s="504" t="str">
        <f>EDIT!AC38</f>
        <v/>
      </c>
      <c r="AD30" s="20" t="str">
        <f>EDIT!AD38</f>
        <v/>
      </c>
      <c r="AE30" s="21" t="str">
        <f>EDIT!AE38</f>
        <v/>
      </c>
      <c r="AF30" s="21" t="str">
        <f>EDIT!AF38</f>
        <v/>
      </c>
      <c r="AG30" s="21" t="str">
        <f>EDIT!AG38</f>
        <v>4A</v>
      </c>
      <c r="AH30" s="154" t="str">
        <f>EDIT!AH38</f>
        <v/>
      </c>
      <c r="AI30" s="21" t="str">
        <f>EDIT!AI38</f>
        <v>1A</v>
      </c>
      <c r="AJ30" s="21" t="str">
        <f>EDIT!AJ38</f>
        <v/>
      </c>
      <c r="AK30" s="22" t="str">
        <f>EDIT!AK38</f>
        <v>3A</v>
      </c>
      <c r="AL30" s="504" t="str">
        <f>EDIT!AL38</f>
        <v/>
      </c>
      <c r="AM30" s="20" t="str">
        <f>EDIT!AM38</f>
        <v>1A</v>
      </c>
      <c r="AN30" s="21" t="str">
        <f>EDIT!AN38</f>
        <v>1A</v>
      </c>
      <c r="AO30" s="21" t="str">
        <f>EDIT!AO38</f>
        <v/>
      </c>
      <c r="AP30" s="21" t="str">
        <f>EDIT!AP38</f>
        <v/>
      </c>
      <c r="AQ30" s="154" t="str">
        <f>EDIT!AQ38</f>
        <v/>
      </c>
      <c r="AR30" s="21" t="str">
        <f>EDIT!AR38</f>
        <v>3A</v>
      </c>
      <c r="AS30" s="21" t="str">
        <f>EDIT!AS38</f>
        <v/>
      </c>
      <c r="AT30" s="22" t="str">
        <f>EDIT!AT38</f>
        <v>4A</v>
      </c>
      <c r="AU30" s="504" t="str">
        <f>EDIT!AU38</f>
        <v/>
      </c>
      <c r="AV30" s="256">
        <f>EDIT!AV38</f>
        <v>17</v>
      </c>
      <c r="AW30" s="428">
        <f>EDIT!AV38</f>
        <v>17</v>
      </c>
    </row>
    <row r="31" spans="1:51" ht="18.75" customHeight="1" thickBot="1" x14ac:dyDescent="0.3">
      <c r="A31" s="52">
        <f>EDIT!A39</f>
        <v>7</v>
      </c>
      <c r="B31" s="433" t="str">
        <f>EDIT!B39</f>
        <v>Maurifa</v>
      </c>
      <c r="C31" s="20" t="str">
        <f>EDIT!C39</f>
        <v/>
      </c>
      <c r="D31" s="21" t="str">
        <f>EDIT!D39</f>
        <v/>
      </c>
      <c r="E31" s="21" t="str">
        <f>EDIT!E39</f>
        <v/>
      </c>
      <c r="F31" s="21" t="str">
        <f>EDIT!F39</f>
        <v>P2</v>
      </c>
      <c r="G31" s="154" t="str">
        <f>EDIT!G39</f>
        <v/>
      </c>
      <c r="H31" s="21" t="str">
        <f>EDIT!H39</f>
        <v>3A</v>
      </c>
      <c r="I31" s="21" t="str">
        <f>EDIT!I39</f>
        <v>3A</v>
      </c>
      <c r="J31" s="22" t="str">
        <f>EDIT!J39</f>
        <v>P2</v>
      </c>
      <c r="K31" s="504" t="str">
        <f>EDIT!K39</f>
        <v/>
      </c>
      <c r="L31" s="20" t="str">
        <f>EDIT!L39</f>
        <v/>
      </c>
      <c r="M31" s="21" t="str">
        <f>EDIT!M39</f>
        <v/>
      </c>
      <c r="N31" s="21" t="str">
        <f>EDIT!N39</f>
        <v>3A</v>
      </c>
      <c r="O31" s="21" t="str">
        <f>EDIT!O39</f>
        <v>3A</v>
      </c>
      <c r="P31" s="154" t="str">
        <f>EDIT!P39</f>
        <v/>
      </c>
      <c r="Q31" s="21" t="str">
        <f>EDIT!Q39</f>
        <v/>
      </c>
      <c r="R31" s="21" t="str">
        <f>EDIT!R39</f>
        <v/>
      </c>
      <c r="S31" s="22" t="str">
        <f>EDIT!S39</f>
        <v/>
      </c>
      <c r="T31" s="504" t="str">
        <f>EDIT!T39</f>
        <v/>
      </c>
      <c r="U31" s="20" t="str">
        <f>EDIT!U39</f>
        <v/>
      </c>
      <c r="V31" s="21" t="str">
        <f>EDIT!V39</f>
        <v/>
      </c>
      <c r="W31" s="21" t="str">
        <f>EDIT!W39</f>
        <v/>
      </c>
      <c r="X31" s="21" t="str">
        <f>EDIT!X39</f>
        <v>3A</v>
      </c>
      <c r="Y31" s="154" t="str">
        <f>EDIT!Y39</f>
        <v>P2</v>
      </c>
      <c r="Z31" s="21" t="str">
        <f>EDIT!Z39</f>
        <v>4A</v>
      </c>
      <c r="AA31" s="21" t="str">
        <f>EDIT!AA39</f>
        <v>3A</v>
      </c>
      <c r="AB31" s="22" t="str">
        <f>EDIT!AB39</f>
        <v/>
      </c>
      <c r="AC31" s="504" t="str">
        <f>EDIT!AC39</f>
        <v/>
      </c>
      <c r="AD31" s="20" t="str">
        <f>EDIT!AD39</f>
        <v/>
      </c>
      <c r="AE31" s="21" t="str">
        <f>EDIT!AE39</f>
        <v>3A</v>
      </c>
      <c r="AF31" s="21" t="str">
        <f>EDIT!AF39</f>
        <v/>
      </c>
      <c r="AG31" s="21" t="str">
        <f>EDIT!AG39</f>
        <v/>
      </c>
      <c r="AH31" s="154" t="str">
        <f>EDIT!AH39</f>
        <v/>
      </c>
      <c r="AI31" s="21" t="str">
        <f>EDIT!AI39</f>
        <v>3A</v>
      </c>
      <c r="AJ31" s="21" t="str">
        <f>EDIT!AJ39</f>
        <v/>
      </c>
      <c r="AK31" s="22" t="str">
        <f>EDIT!AK39</f>
        <v/>
      </c>
      <c r="AL31" s="504" t="str">
        <f>EDIT!AL39</f>
        <v/>
      </c>
      <c r="AM31" s="20" t="str">
        <f>EDIT!AM39</f>
        <v/>
      </c>
      <c r="AN31" s="21" t="str">
        <f>EDIT!AN39</f>
        <v>3A</v>
      </c>
      <c r="AO31" s="21" t="str">
        <f>EDIT!AO39</f>
        <v/>
      </c>
      <c r="AP31" s="21" t="str">
        <f>EDIT!AP39</f>
        <v>3A</v>
      </c>
      <c r="AQ31" s="154" t="str">
        <f>EDIT!AQ39</f>
        <v/>
      </c>
      <c r="AR31" s="21" t="str">
        <f>EDIT!AR39</f>
        <v>4A</v>
      </c>
      <c r="AS31" s="21" t="str">
        <f>EDIT!AS39</f>
        <v>P2</v>
      </c>
      <c r="AT31" s="22" t="str">
        <f>EDIT!AT39</f>
        <v>P2</v>
      </c>
      <c r="AU31" s="504" t="str">
        <f>EDIT!AU39</f>
        <v/>
      </c>
      <c r="AV31" s="256">
        <f>EDIT!AV39</f>
        <v>17</v>
      </c>
      <c r="AW31" s="428">
        <f>EDIT!AV39</f>
        <v>17</v>
      </c>
    </row>
    <row r="32" spans="1:51" ht="18.75" customHeight="1" x14ac:dyDescent="0.25">
      <c r="A32" s="58">
        <f>EDIT!A40</f>
        <v>8</v>
      </c>
      <c r="B32" s="434" t="str">
        <f>EDIT!B40</f>
        <v>Anand A</v>
      </c>
      <c r="C32" s="20" t="str">
        <f>EDIT!C40</f>
        <v>6A</v>
      </c>
      <c r="D32" s="21" t="str">
        <f>EDIT!D40</f>
        <v/>
      </c>
      <c r="E32" s="21" t="str">
        <f>EDIT!E40</f>
        <v>8A</v>
      </c>
      <c r="F32" s="21" t="str">
        <f>EDIT!F40</f>
        <v/>
      </c>
      <c r="G32" s="154" t="str">
        <f>EDIT!G40</f>
        <v/>
      </c>
      <c r="H32" s="21" t="str">
        <f>EDIT!H40</f>
        <v/>
      </c>
      <c r="I32" s="21" t="str">
        <f>EDIT!I40</f>
        <v>7A</v>
      </c>
      <c r="J32" s="22" t="str">
        <f>EDIT!J40</f>
        <v>2A</v>
      </c>
      <c r="K32" s="504" t="str">
        <f>EDIT!K40</f>
        <v/>
      </c>
      <c r="L32" s="20" t="str">
        <f>EDIT!L40</f>
        <v>2A</v>
      </c>
      <c r="M32" s="21" t="str">
        <f>EDIT!M40</f>
        <v>8A</v>
      </c>
      <c r="N32" s="21" t="str">
        <f>EDIT!N40</f>
        <v/>
      </c>
      <c r="O32" s="21" t="str">
        <f>EDIT!O40</f>
        <v/>
      </c>
      <c r="P32" s="154" t="str">
        <f>EDIT!P40</f>
        <v/>
      </c>
      <c r="Q32" s="21" t="str">
        <f>EDIT!Q40</f>
        <v>6A</v>
      </c>
      <c r="R32" s="21" t="str">
        <f>EDIT!R40</f>
        <v/>
      </c>
      <c r="S32" s="22" t="str">
        <f>EDIT!S40</f>
        <v>7A</v>
      </c>
      <c r="T32" s="504" t="str">
        <f>EDIT!T40</f>
        <v/>
      </c>
      <c r="U32" s="20" t="str">
        <f>EDIT!U40</f>
        <v>6A</v>
      </c>
      <c r="V32" s="21" t="str">
        <f>EDIT!V40</f>
        <v>2A</v>
      </c>
      <c r="W32" s="21" t="str">
        <f>EDIT!W40</f>
        <v>7A</v>
      </c>
      <c r="X32" s="21" t="str">
        <f>EDIT!X40</f>
        <v>8A</v>
      </c>
      <c r="Y32" s="154" t="str">
        <f>EDIT!Y40</f>
        <v/>
      </c>
      <c r="Z32" s="21" t="str">
        <f>EDIT!Z40</f>
        <v/>
      </c>
      <c r="AA32" s="21" t="str">
        <f>EDIT!AA40</f>
        <v/>
      </c>
      <c r="AB32" s="22" t="str">
        <f>EDIT!AB40</f>
        <v/>
      </c>
      <c r="AC32" s="504" t="str">
        <f>EDIT!AC40</f>
        <v/>
      </c>
      <c r="AD32" s="20" t="str">
        <f>EDIT!AD40</f>
        <v>6A</v>
      </c>
      <c r="AE32" s="21" t="str">
        <f>EDIT!AE40</f>
        <v>8A</v>
      </c>
      <c r="AF32" s="21" t="str">
        <f>EDIT!AF40</f>
        <v>2A</v>
      </c>
      <c r="AG32" s="21" t="str">
        <f>EDIT!AG40</f>
        <v/>
      </c>
      <c r="AH32" s="154" t="str">
        <f>EDIT!AH40</f>
        <v/>
      </c>
      <c r="AI32" s="21" t="str">
        <f>EDIT!AI40</f>
        <v/>
      </c>
      <c r="AJ32" s="21" t="str">
        <f>EDIT!AJ40</f>
        <v>2A</v>
      </c>
      <c r="AK32" s="22" t="str">
        <f>EDIT!AK40</f>
        <v>7A</v>
      </c>
      <c r="AL32" s="504" t="str">
        <f>EDIT!AL40</f>
        <v/>
      </c>
      <c r="AM32" s="20" t="str">
        <f>EDIT!AM40</f>
        <v>6A</v>
      </c>
      <c r="AN32" s="21" t="str">
        <f>EDIT!AN40</f>
        <v/>
      </c>
      <c r="AO32" s="21" t="str">
        <f>EDIT!AO40</f>
        <v/>
      </c>
      <c r="AP32" s="21" t="str">
        <f>EDIT!AP40</f>
        <v/>
      </c>
      <c r="AQ32" s="154" t="str">
        <f>EDIT!AQ40</f>
        <v/>
      </c>
      <c r="AR32" s="21" t="str">
        <f>EDIT!AR40</f>
        <v/>
      </c>
      <c r="AS32" s="21" t="str">
        <f>EDIT!AS40</f>
        <v>7A</v>
      </c>
      <c r="AT32" s="22" t="str">
        <f>EDIT!AT40</f>
        <v/>
      </c>
      <c r="AU32" s="504" t="str">
        <f>EDIT!AU40</f>
        <v/>
      </c>
      <c r="AV32" s="256">
        <f>EDIT!AV40</f>
        <v>19</v>
      </c>
      <c r="AW32" s="428">
        <f>EDIT!AV40</f>
        <v>19</v>
      </c>
    </row>
    <row r="33" spans="1:49" ht="18.75" customHeight="1" x14ac:dyDescent="0.25">
      <c r="A33" s="51">
        <f>EDIT!A41</f>
        <v>9</v>
      </c>
      <c r="B33" s="233" t="str">
        <f>EDIT!B41</f>
        <v>Shuhaidha</v>
      </c>
      <c r="C33" s="20" t="str">
        <f>EDIT!C41</f>
        <v>7A</v>
      </c>
      <c r="D33" s="21" t="str">
        <f>EDIT!D41</f>
        <v>6A</v>
      </c>
      <c r="E33" s="21" t="str">
        <f>EDIT!E41</f>
        <v/>
      </c>
      <c r="F33" s="21" t="str">
        <f>EDIT!F41</f>
        <v/>
      </c>
      <c r="G33" s="154" t="str">
        <f>EDIT!G41</f>
        <v/>
      </c>
      <c r="H33" s="21" t="str">
        <f>EDIT!H41</f>
        <v>8A</v>
      </c>
      <c r="I33" s="21" t="str">
        <f>EDIT!I41</f>
        <v/>
      </c>
      <c r="J33" s="22" t="str">
        <f>EDIT!J41</f>
        <v>5A</v>
      </c>
      <c r="K33" s="504" t="str">
        <f>EDIT!K41</f>
        <v/>
      </c>
      <c r="L33" s="20" t="str">
        <f>EDIT!L41</f>
        <v>7A</v>
      </c>
      <c r="M33" s="21" t="str">
        <f>EDIT!M41</f>
        <v>6A</v>
      </c>
      <c r="N33" s="21" t="str">
        <f>EDIT!N41</f>
        <v/>
      </c>
      <c r="O33" s="21" t="str">
        <f>EDIT!O41</f>
        <v/>
      </c>
      <c r="P33" s="154" t="str">
        <f>EDIT!P41</f>
        <v/>
      </c>
      <c r="Q33" s="21" t="str">
        <f>EDIT!Q41</f>
        <v>5A</v>
      </c>
      <c r="R33" s="21" t="str">
        <f>EDIT!R41</f>
        <v>8A</v>
      </c>
      <c r="S33" s="22" t="str">
        <f>EDIT!S41</f>
        <v/>
      </c>
      <c r="T33" s="504" t="str">
        <f>EDIT!T41</f>
        <v/>
      </c>
      <c r="U33" s="20" t="str">
        <f>EDIT!U41</f>
        <v>7A</v>
      </c>
      <c r="V33" s="21" t="str">
        <f>EDIT!V41</f>
        <v>6A</v>
      </c>
      <c r="W33" s="21" t="str">
        <f>EDIT!W41</f>
        <v/>
      </c>
      <c r="X33" s="21" t="str">
        <f>EDIT!X41</f>
        <v/>
      </c>
      <c r="Y33" s="154" t="str">
        <f>EDIT!Y41</f>
        <v/>
      </c>
      <c r="Z33" s="21" t="str">
        <f>EDIT!Z41</f>
        <v/>
      </c>
      <c r="AA33" s="21" t="str">
        <f>EDIT!AA41</f>
        <v/>
      </c>
      <c r="AB33" s="22" t="str">
        <f>EDIT!AB41</f>
        <v>5A</v>
      </c>
      <c r="AC33" s="504" t="str">
        <f>EDIT!AC41</f>
        <v/>
      </c>
      <c r="AD33" s="20" t="str">
        <f>EDIT!AD41</f>
        <v>7A</v>
      </c>
      <c r="AE33" s="21" t="str">
        <f>EDIT!AE41</f>
        <v>6A</v>
      </c>
      <c r="AF33" s="21" t="str">
        <f>EDIT!AF41</f>
        <v/>
      </c>
      <c r="AG33" s="21" t="str">
        <f>EDIT!AG41</f>
        <v/>
      </c>
      <c r="AH33" s="154" t="str">
        <f>EDIT!AH41</f>
        <v/>
      </c>
      <c r="AI33" s="21" t="str">
        <f>EDIT!AI41</f>
        <v>5A</v>
      </c>
      <c r="AJ33" s="21" t="str">
        <f>EDIT!AJ41</f>
        <v>8A</v>
      </c>
      <c r="AK33" s="22" t="str">
        <f>EDIT!AK41</f>
        <v/>
      </c>
      <c r="AL33" s="504" t="str">
        <f>EDIT!AL41</f>
        <v/>
      </c>
      <c r="AM33" s="20" t="str">
        <f>EDIT!AM41</f>
        <v>7A</v>
      </c>
      <c r="AN33" s="21" t="str">
        <f>EDIT!AN41</f>
        <v>6A</v>
      </c>
      <c r="AO33" s="21" t="str">
        <f>EDIT!AO41</f>
        <v/>
      </c>
      <c r="AP33" s="21" t="str">
        <f>EDIT!AP41</f>
        <v>5A</v>
      </c>
      <c r="AQ33" s="154" t="str">
        <f>EDIT!AQ41</f>
        <v/>
      </c>
      <c r="AR33" s="21" t="str">
        <f>EDIT!AR41</f>
        <v>8A</v>
      </c>
      <c r="AS33" s="21" t="str">
        <f>EDIT!AS41</f>
        <v/>
      </c>
      <c r="AT33" s="22" t="str">
        <f>EDIT!AT41</f>
        <v/>
      </c>
      <c r="AU33" s="504" t="str">
        <f>EDIT!AU41</f>
        <v/>
      </c>
      <c r="AV33" s="256">
        <f>EDIT!AV41</f>
        <v>19</v>
      </c>
      <c r="AW33" s="428">
        <f>EDIT!AV41</f>
        <v>19</v>
      </c>
    </row>
    <row r="34" spans="1:49" ht="18.75" customHeight="1" x14ac:dyDescent="0.25">
      <c r="A34" s="51">
        <f>EDIT!A42</f>
        <v>10</v>
      </c>
      <c r="B34" s="233" t="str">
        <f>EDIT!B42</f>
        <v>Ageel</v>
      </c>
      <c r="C34" s="20" t="str">
        <f>EDIT!C42</f>
        <v>8A</v>
      </c>
      <c r="D34" s="21" t="str">
        <f>EDIT!D42</f>
        <v>9A</v>
      </c>
      <c r="E34" s="21" t="str">
        <f>EDIT!E42</f>
        <v>10A</v>
      </c>
      <c r="F34" s="21" t="str">
        <f>EDIT!F42</f>
        <v/>
      </c>
      <c r="G34" s="154" t="str">
        <f>EDIT!G42</f>
        <v/>
      </c>
      <c r="H34" s="21" t="str">
        <f>EDIT!H42</f>
        <v/>
      </c>
      <c r="I34" s="21" t="str">
        <f>EDIT!I42</f>
        <v/>
      </c>
      <c r="J34" s="22" t="str">
        <f>EDIT!J42</f>
        <v/>
      </c>
      <c r="K34" s="504" t="str">
        <f>EDIT!K42</f>
        <v/>
      </c>
      <c r="L34" s="20" t="str">
        <f>EDIT!L42</f>
        <v/>
      </c>
      <c r="M34" s="21" t="str">
        <f>EDIT!M42</f>
        <v>9A</v>
      </c>
      <c r="N34" s="21" t="str">
        <f>EDIT!N42</f>
        <v>10A</v>
      </c>
      <c r="O34" s="21" t="str">
        <f>EDIT!O42</f>
        <v>8A</v>
      </c>
      <c r="P34" s="154" t="str">
        <f>EDIT!P42</f>
        <v/>
      </c>
      <c r="Q34" s="21" t="str">
        <f>EDIT!Q42</f>
        <v>7A</v>
      </c>
      <c r="R34" s="21" t="str">
        <f>EDIT!R42</f>
        <v/>
      </c>
      <c r="S34" s="22" t="str">
        <f>EDIT!S42</f>
        <v/>
      </c>
      <c r="T34" s="504" t="str">
        <f>EDIT!T42</f>
        <v/>
      </c>
      <c r="U34" s="20" t="str">
        <f>EDIT!U42</f>
        <v>8A</v>
      </c>
      <c r="V34" s="21" t="str">
        <f>EDIT!V42</f>
        <v>9A</v>
      </c>
      <c r="W34" s="21" t="str">
        <f>EDIT!W42</f>
        <v/>
      </c>
      <c r="X34" s="21" t="str">
        <f>EDIT!X42</f>
        <v>10A</v>
      </c>
      <c r="Y34" s="154" t="str">
        <f>EDIT!Y42</f>
        <v/>
      </c>
      <c r="Z34" s="21" t="str">
        <f>EDIT!Z42</f>
        <v/>
      </c>
      <c r="AA34" s="21" t="str">
        <f>EDIT!AA42</f>
        <v>10A</v>
      </c>
      <c r="AB34" s="22" t="str">
        <f>EDIT!AB42</f>
        <v/>
      </c>
      <c r="AC34" s="504" t="str">
        <f>EDIT!AC42</f>
        <v/>
      </c>
      <c r="AD34" s="20" t="str">
        <f>EDIT!AD42</f>
        <v>8A</v>
      </c>
      <c r="AE34" s="21" t="str">
        <f>EDIT!AE42</f>
        <v>9A</v>
      </c>
      <c r="AF34" s="21" t="str">
        <f>EDIT!AF42</f>
        <v>BTC</v>
      </c>
      <c r="AG34" s="21" t="str">
        <f>EDIT!AG42</f>
        <v/>
      </c>
      <c r="AH34" s="154" t="str">
        <f>EDIT!AH42</f>
        <v/>
      </c>
      <c r="AI34" s="21" t="str">
        <f>EDIT!AI42</f>
        <v/>
      </c>
      <c r="AJ34" s="21" t="str">
        <f>EDIT!AJ42</f>
        <v/>
      </c>
      <c r="AK34" s="22" t="str">
        <f>EDIT!AK42</f>
        <v/>
      </c>
      <c r="AL34" s="504" t="str">
        <f>EDIT!AL42</f>
        <v/>
      </c>
      <c r="AM34" s="20" t="str">
        <f>EDIT!AM42</f>
        <v>8A</v>
      </c>
      <c r="AN34" s="21" t="str">
        <f>EDIT!AN42</f>
        <v>BTC</v>
      </c>
      <c r="AO34" s="21" t="str">
        <f>EDIT!AO42</f>
        <v>9A</v>
      </c>
      <c r="AP34" s="21" t="str">
        <f>EDIT!AP42</f>
        <v>10A</v>
      </c>
      <c r="AQ34" s="154" t="str">
        <f>EDIT!AQ42</f>
        <v/>
      </c>
      <c r="AR34" s="21" t="str">
        <f>EDIT!AR42</f>
        <v>6A</v>
      </c>
      <c r="AS34" s="21" t="str">
        <f>EDIT!AS42</f>
        <v/>
      </c>
      <c r="AT34" s="22" t="str">
        <f>EDIT!AT42</f>
        <v/>
      </c>
      <c r="AU34" s="504" t="str">
        <f>EDIT!AU42</f>
        <v/>
      </c>
      <c r="AV34" s="256">
        <f>EDIT!AV42</f>
        <v>19</v>
      </c>
      <c r="AW34" s="428">
        <f>EDIT!AV42</f>
        <v>19</v>
      </c>
    </row>
    <row r="35" spans="1:49" ht="18.75" customHeight="1" x14ac:dyDescent="0.25">
      <c r="A35" s="51">
        <f>EDIT!A43</f>
        <v>11</v>
      </c>
      <c r="B35" s="233" t="str">
        <f>EDIT!B43</f>
        <v>Lucian</v>
      </c>
      <c r="C35" s="20" t="str">
        <f>EDIT!C43</f>
        <v>9A</v>
      </c>
      <c r="D35" s="21" t="str">
        <f>EDIT!D43</f>
        <v/>
      </c>
      <c r="E35" s="21" t="str">
        <f>EDIT!E43</f>
        <v/>
      </c>
      <c r="F35" s="21" t="str">
        <f>EDIT!F43</f>
        <v/>
      </c>
      <c r="G35" s="154" t="str">
        <f>EDIT!G43</f>
        <v/>
      </c>
      <c r="H35" s="21" t="str">
        <f>EDIT!H43</f>
        <v/>
      </c>
      <c r="I35" s="21" t="str">
        <f>EDIT!I43</f>
        <v>5A</v>
      </c>
      <c r="J35" s="22" t="str">
        <f>EDIT!J43</f>
        <v/>
      </c>
      <c r="K35" s="504" t="str">
        <f>EDIT!K43</f>
        <v/>
      </c>
      <c r="L35" s="20" t="str">
        <f>EDIT!L43</f>
        <v>8A</v>
      </c>
      <c r="M35" s="21" t="str">
        <f>EDIT!M43</f>
        <v>5A</v>
      </c>
      <c r="N35" s="21" t="str">
        <f>EDIT!N43</f>
        <v>9A</v>
      </c>
      <c r="O35" s="21" t="str">
        <f>EDIT!O43</f>
        <v/>
      </c>
      <c r="P35" s="154" t="str">
        <f>EDIT!P43</f>
        <v/>
      </c>
      <c r="Q35" s="21" t="str">
        <f>EDIT!Q43</f>
        <v/>
      </c>
      <c r="R35" s="21" t="str">
        <f>EDIT!R43</f>
        <v>10A</v>
      </c>
      <c r="S35" s="22" t="str">
        <f>EDIT!S43</f>
        <v/>
      </c>
      <c r="T35" s="504" t="str">
        <f>EDIT!T43</f>
        <v/>
      </c>
      <c r="U35" s="20" t="str">
        <f>EDIT!U43</f>
        <v>9A</v>
      </c>
      <c r="V35" s="21" t="str">
        <f>EDIT!V43</f>
        <v>10A</v>
      </c>
      <c r="W35" s="21" t="str">
        <f>EDIT!W43</f>
        <v>8A</v>
      </c>
      <c r="X35" s="21" t="str">
        <f>EDIT!X43</f>
        <v/>
      </c>
      <c r="Y35" s="154" t="str">
        <f>EDIT!Y43</f>
        <v/>
      </c>
      <c r="Z35" s="21" t="str">
        <f>EDIT!Z43</f>
        <v/>
      </c>
      <c r="AA35" s="21" t="str">
        <f>EDIT!AA43</f>
        <v>5A</v>
      </c>
      <c r="AB35" s="22" t="str">
        <f>EDIT!AB43</f>
        <v/>
      </c>
      <c r="AC35" s="504" t="str">
        <f>EDIT!AC43</f>
        <v/>
      </c>
      <c r="AD35" s="20" t="str">
        <f>EDIT!AD43</f>
        <v>9A</v>
      </c>
      <c r="AE35" s="21" t="str">
        <f>EDIT!AE43</f>
        <v>10A</v>
      </c>
      <c r="AF35" s="21" t="str">
        <f>EDIT!AF43</f>
        <v>8A</v>
      </c>
      <c r="AG35" s="21" t="str">
        <f>EDIT!AG43</f>
        <v>5A</v>
      </c>
      <c r="AH35" s="154" t="str">
        <f>EDIT!AH43</f>
        <v/>
      </c>
      <c r="AI35" s="21" t="str">
        <f>EDIT!AI43</f>
        <v/>
      </c>
      <c r="AJ35" s="21" t="str">
        <f>EDIT!AJ43</f>
        <v/>
      </c>
      <c r="AK35" s="22" t="str">
        <f>EDIT!AK43</f>
        <v/>
      </c>
      <c r="AL35" s="504" t="str">
        <f>EDIT!AL43</f>
        <v/>
      </c>
      <c r="AM35" s="20" t="str">
        <f>EDIT!AM43</f>
        <v>10A</v>
      </c>
      <c r="AN35" s="21" t="str">
        <f>EDIT!AN43</f>
        <v/>
      </c>
      <c r="AO35" s="21" t="str">
        <f>EDIT!AO43</f>
        <v>8A</v>
      </c>
      <c r="AP35" s="21" t="str">
        <f>EDIT!AP43</f>
        <v/>
      </c>
      <c r="AQ35" s="154" t="str">
        <f>EDIT!AQ43</f>
        <v/>
      </c>
      <c r="AR35" s="21" t="str">
        <f>EDIT!AR43</f>
        <v/>
      </c>
      <c r="AS35" s="21" t="str">
        <f>EDIT!AS43</f>
        <v/>
      </c>
      <c r="AT35" s="22" t="str">
        <f>EDIT!AT43</f>
        <v>5A</v>
      </c>
      <c r="AU35" s="504" t="str">
        <f>EDIT!AU43</f>
        <v/>
      </c>
      <c r="AV35" s="256">
        <f>EDIT!AV43</f>
        <v>17</v>
      </c>
      <c r="AW35" s="428">
        <f>EDIT!AV43</f>
        <v>17</v>
      </c>
    </row>
    <row r="36" spans="1:49" ht="18.75" customHeight="1" x14ac:dyDescent="0.25">
      <c r="A36" s="51">
        <f>EDIT!A44</f>
        <v>12</v>
      </c>
      <c r="B36" s="233" t="str">
        <f>EDIT!B44</f>
        <v>Ashraf</v>
      </c>
      <c r="C36" s="20" t="str">
        <f>EDIT!C44</f>
        <v>10A</v>
      </c>
      <c r="D36" s="21" t="str">
        <f>EDIT!D44</f>
        <v/>
      </c>
      <c r="E36" s="21" t="str">
        <f>EDIT!E44</f>
        <v/>
      </c>
      <c r="F36" s="21" t="str">
        <f>EDIT!F44</f>
        <v>7A</v>
      </c>
      <c r="G36" s="154" t="str">
        <f>EDIT!G44</f>
        <v/>
      </c>
      <c r="H36" s="21" t="str">
        <f>EDIT!H44</f>
        <v/>
      </c>
      <c r="I36" s="21" t="str">
        <f>EDIT!I44</f>
        <v>8A</v>
      </c>
      <c r="J36" s="22" t="str">
        <f>EDIT!J44</f>
        <v>9A</v>
      </c>
      <c r="K36" s="504" t="str">
        <f>EDIT!K44</f>
        <v/>
      </c>
      <c r="L36" s="20" t="str">
        <f>EDIT!L44</f>
        <v/>
      </c>
      <c r="M36" s="21" t="str">
        <f>EDIT!M44</f>
        <v/>
      </c>
      <c r="N36" s="21" t="str">
        <f>EDIT!N44</f>
        <v/>
      </c>
      <c r="O36" s="21" t="str">
        <f>EDIT!O44</f>
        <v>7A</v>
      </c>
      <c r="P36" s="154" t="str">
        <f>EDIT!P44</f>
        <v/>
      </c>
      <c r="Q36" s="21" t="str">
        <f>EDIT!Q44</f>
        <v>10A</v>
      </c>
      <c r="R36" s="21" t="str">
        <f>EDIT!R44</f>
        <v/>
      </c>
      <c r="S36" s="22" t="str">
        <f>EDIT!S44</f>
        <v/>
      </c>
      <c r="T36" s="504" t="str">
        <f>EDIT!T44</f>
        <v/>
      </c>
      <c r="U36" s="20" t="str">
        <f>EDIT!U44</f>
        <v/>
      </c>
      <c r="V36" s="21" t="str">
        <f>EDIT!V44</f>
        <v/>
      </c>
      <c r="W36" s="21" t="str">
        <f>EDIT!W44</f>
        <v/>
      </c>
      <c r="X36" s="21" t="str">
        <f>EDIT!X44</f>
        <v/>
      </c>
      <c r="Y36" s="154" t="str">
        <f>EDIT!Y44</f>
        <v/>
      </c>
      <c r="Z36" s="21" t="str">
        <f>EDIT!Z44</f>
        <v>8A</v>
      </c>
      <c r="AA36" s="21" t="str">
        <f>EDIT!AA44</f>
        <v>9A</v>
      </c>
      <c r="AB36" s="22" t="str">
        <f>EDIT!AB44</f>
        <v/>
      </c>
      <c r="AC36" s="504" t="str">
        <f>EDIT!AC44</f>
        <v/>
      </c>
      <c r="AD36" s="20" t="str">
        <f>EDIT!AD44</f>
        <v>10A</v>
      </c>
      <c r="AE36" s="21" t="str">
        <f>EDIT!AE44</f>
        <v/>
      </c>
      <c r="AF36" s="21" t="str">
        <f>EDIT!AF44</f>
        <v>7A</v>
      </c>
      <c r="AG36" s="21" t="str">
        <f>EDIT!AG44</f>
        <v>8A</v>
      </c>
      <c r="AH36" s="154" t="str">
        <f>EDIT!AH44</f>
        <v/>
      </c>
      <c r="AI36" s="21" t="str">
        <f>EDIT!AI44</f>
        <v/>
      </c>
      <c r="AJ36" s="21" t="str">
        <f>EDIT!AJ44</f>
        <v/>
      </c>
      <c r="AK36" s="22" t="str">
        <f>EDIT!AK44</f>
        <v>9A</v>
      </c>
      <c r="AL36" s="504" t="str">
        <f>EDIT!AL44</f>
        <v/>
      </c>
      <c r="AM36" s="20" t="str">
        <f>EDIT!AM44</f>
        <v/>
      </c>
      <c r="AN36" s="21" t="str">
        <f>EDIT!AN44</f>
        <v/>
      </c>
      <c r="AO36" s="21" t="str">
        <f>EDIT!AO44</f>
        <v>7A</v>
      </c>
      <c r="AP36" s="21" t="str">
        <f>EDIT!AP44</f>
        <v/>
      </c>
      <c r="AQ36" s="154" t="str">
        <f>EDIT!AQ44</f>
        <v/>
      </c>
      <c r="AR36" s="21" t="str">
        <f>EDIT!AR44</f>
        <v>9A</v>
      </c>
      <c r="AS36" s="21" t="str">
        <f>EDIT!AS44</f>
        <v>10A</v>
      </c>
      <c r="AT36" s="22" t="str">
        <f>EDIT!AT44</f>
        <v>8A</v>
      </c>
      <c r="AU36" s="504" t="str">
        <f>EDIT!AU44</f>
        <v/>
      </c>
      <c r="AV36" s="256">
        <f>EDIT!AV44</f>
        <v>16</v>
      </c>
      <c r="AW36" s="428">
        <f>EDIT!AV44</f>
        <v>16</v>
      </c>
    </row>
    <row r="37" spans="1:49" s="231" customFormat="1" ht="18.75" customHeight="1" thickBot="1" x14ac:dyDescent="0.3">
      <c r="A37" s="51">
        <f>EDIT!A45</f>
        <v>13</v>
      </c>
      <c r="B37" s="233" t="str">
        <f>EDIT!B45</f>
        <v>Cilji</v>
      </c>
      <c r="C37" s="20" t="str">
        <f>EDIT!C45</f>
        <v/>
      </c>
      <c r="D37" s="21" t="str">
        <f>EDIT!D45</f>
        <v>7A</v>
      </c>
      <c r="E37" s="21" t="str">
        <f>EDIT!E45</f>
        <v/>
      </c>
      <c r="F37" s="21" t="str">
        <f>EDIT!F45</f>
        <v>10A</v>
      </c>
      <c r="G37" s="154" t="str">
        <f>EDIT!G45</f>
        <v/>
      </c>
      <c r="H37" s="21" t="str">
        <f>EDIT!H45</f>
        <v/>
      </c>
      <c r="I37" s="21" t="str">
        <f>EDIT!I45</f>
        <v>9A</v>
      </c>
      <c r="J37" s="22" t="str">
        <f>EDIT!J45</f>
        <v>8A</v>
      </c>
      <c r="K37" s="504" t="str">
        <f>EDIT!K45</f>
        <v/>
      </c>
      <c r="L37" s="20" t="str">
        <f>EDIT!L45</f>
        <v/>
      </c>
      <c r="M37" s="21" t="str">
        <f>EDIT!M45</f>
        <v/>
      </c>
      <c r="N37" s="21" t="str">
        <f>EDIT!N45</f>
        <v/>
      </c>
      <c r="O37" s="21" t="str">
        <f>EDIT!O45</f>
        <v>10A</v>
      </c>
      <c r="P37" s="154" t="str">
        <f>EDIT!P45</f>
        <v/>
      </c>
      <c r="Q37" s="21" t="str">
        <f>EDIT!Q45</f>
        <v>9A</v>
      </c>
      <c r="R37" s="21" t="str">
        <f>EDIT!R45</f>
        <v>7A</v>
      </c>
      <c r="S37" s="22" t="str">
        <f>EDIT!S45</f>
        <v>8A</v>
      </c>
      <c r="T37" s="504" t="str">
        <f>EDIT!T45</f>
        <v/>
      </c>
      <c r="U37" s="20" t="str">
        <f>EDIT!U45</f>
        <v>10A</v>
      </c>
      <c r="V37" s="21" t="str">
        <f>EDIT!V45</f>
        <v/>
      </c>
      <c r="W37" s="21" t="str">
        <f>EDIT!W45</f>
        <v/>
      </c>
      <c r="X37" s="21" t="str">
        <f>EDIT!X45</f>
        <v>7A</v>
      </c>
      <c r="Y37" s="154" t="str">
        <f>EDIT!Y45</f>
        <v/>
      </c>
      <c r="Z37" s="21" t="str">
        <f>EDIT!Z45</f>
        <v>9A</v>
      </c>
      <c r="AA37" s="21" t="str">
        <f>EDIT!AA45</f>
        <v/>
      </c>
      <c r="AB37" s="22" t="str">
        <f>EDIT!AB45</f>
        <v>8A</v>
      </c>
      <c r="AC37" s="504" t="str">
        <f>EDIT!AC45</f>
        <v/>
      </c>
      <c r="AD37" s="20" t="str">
        <f>EDIT!AD45</f>
        <v/>
      </c>
      <c r="AE37" s="21" t="str">
        <f>EDIT!AE45</f>
        <v/>
      </c>
      <c r="AF37" s="21" t="str">
        <f>EDIT!AF45</f>
        <v/>
      </c>
      <c r="AG37" s="21" t="str">
        <f>EDIT!AG45</f>
        <v>7A</v>
      </c>
      <c r="AH37" s="154" t="str">
        <f>EDIT!AH45</f>
        <v/>
      </c>
      <c r="AI37" s="21" t="str">
        <f>EDIT!AI45</f>
        <v>9A</v>
      </c>
      <c r="AJ37" s="21" t="str">
        <f>EDIT!AJ45</f>
        <v>10A</v>
      </c>
      <c r="AK37" s="22" t="str">
        <f>EDIT!AK45</f>
        <v>8A</v>
      </c>
      <c r="AL37" s="504" t="str">
        <f>EDIT!AL45</f>
        <v/>
      </c>
      <c r="AM37" s="20" t="str">
        <f>EDIT!AM45</f>
        <v/>
      </c>
      <c r="AN37" s="21" t="str">
        <f>EDIT!AN45</f>
        <v>7A</v>
      </c>
      <c r="AO37" s="21" t="str">
        <f>EDIT!AO45</f>
        <v/>
      </c>
      <c r="AP37" s="21" t="str">
        <f>EDIT!AP45</f>
        <v>8A</v>
      </c>
      <c r="AQ37" s="154" t="str">
        <f>EDIT!AQ45</f>
        <v/>
      </c>
      <c r="AR37" s="21" t="str">
        <f>EDIT!AR45</f>
        <v/>
      </c>
      <c r="AS37" s="21" t="str">
        <f>EDIT!AS45</f>
        <v>9A</v>
      </c>
      <c r="AT37" s="22" t="str">
        <f>EDIT!AT45</f>
        <v>10A</v>
      </c>
      <c r="AU37" s="504" t="str">
        <f>EDIT!AU45</f>
        <v/>
      </c>
      <c r="AV37" s="256">
        <f>EDIT!AV45</f>
        <v>20</v>
      </c>
      <c r="AW37" s="429">
        <f>EDIT!AV45</f>
        <v>20</v>
      </c>
    </row>
    <row r="38" spans="1:49" ht="18.75" customHeight="1" thickBot="1" x14ac:dyDescent="0.3">
      <c r="A38" s="51">
        <f>EDIT!A46</f>
        <v>14</v>
      </c>
      <c r="B38" s="233" t="str">
        <f>EDIT!B46</f>
        <v>Ali</v>
      </c>
      <c r="C38" s="20" t="str">
        <f>EDIT!C46</f>
        <v/>
      </c>
      <c r="D38" s="21" t="str">
        <f>EDIT!D46</f>
        <v/>
      </c>
      <c r="E38" s="21" t="str">
        <f>EDIT!E46</f>
        <v>6A</v>
      </c>
      <c r="F38" s="21" t="str">
        <f>EDIT!F46</f>
        <v/>
      </c>
      <c r="G38" s="154" t="str">
        <f>EDIT!G46</f>
        <v/>
      </c>
      <c r="H38" s="21" t="str">
        <f>EDIT!H46</f>
        <v>5A</v>
      </c>
      <c r="I38" s="21" t="str">
        <f>EDIT!I46</f>
        <v>6A</v>
      </c>
      <c r="J38" s="22" t="str">
        <f>EDIT!J46</f>
        <v/>
      </c>
      <c r="K38" s="504" t="str">
        <f>EDIT!K46</f>
        <v/>
      </c>
      <c r="L38" s="20" t="str">
        <f>EDIT!L46</f>
        <v>6A</v>
      </c>
      <c r="M38" s="21" t="str">
        <f>EDIT!M46</f>
        <v/>
      </c>
      <c r="N38" s="21" t="str">
        <f>EDIT!N46</f>
        <v>6A</v>
      </c>
      <c r="O38" s="21" t="str">
        <f>EDIT!O46</f>
        <v>5A</v>
      </c>
      <c r="P38" s="154" t="str">
        <f>EDIT!P46</f>
        <v/>
      </c>
      <c r="Q38" s="21" t="str">
        <f>EDIT!Q46</f>
        <v/>
      </c>
      <c r="R38" s="21" t="str">
        <f>EDIT!R46</f>
        <v/>
      </c>
      <c r="S38" s="22" t="str">
        <f>EDIT!S46</f>
        <v>5A</v>
      </c>
      <c r="T38" s="504" t="str">
        <f>EDIT!T46</f>
        <v/>
      </c>
      <c r="U38" s="20" t="str">
        <f>EDIT!U46</f>
        <v/>
      </c>
      <c r="V38" s="21" t="str">
        <f>EDIT!V46</f>
        <v>5A</v>
      </c>
      <c r="W38" s="21" t="str">
        <f>EDIT!W46</f>
        <v/>
      </c>
      <c r="X38" s="21" t="str">
        <f>EDIT!X46</f>
        <v>6A</v>
      </c>
      <c r="Y38" s="154" t="str">
        <f>EDIT!Y46</f>
        <v/>
      </c>
      <c r="Z38" s="21" t="str">
        <f>EDIT!Z46</f>
        <v/>
      </c>
      <c r="AA38" s="21" t="str">
        <f>EDIT!AA46</f>
        <v>6A</v>
      </c>
      <c r="AB38" s="22" t="str">
        <f>EDIT!AB46</f>
        <v>2A</v>
      </c>
      <c r="AC38" s="504" t="str">
        <f>EDIT!AC46</f>
        <v/>
      </c>
      <c r="AD38" s="20" t="str">
        <f>EDIT!AD46</f>
        <v/>
      </c>
      <c r="AE38" s="21" t="str">
        <f>EDIT!AE46</f>
        <v/>
      </c>
      <c r="AF38" s="21" t="str">
        <f>EDIT!AF46</f>
        <v/>
      </c>
      <c r="AG38" s="21" t="str">
        <f>EDIT!AG46</f>
        <v/>
      </c>
      <c r="AH38" s="154" t="str">
        <f>EDIT!AH46</f>
        <v/>
      </c>
      <c r="AI38" s="21" t="str">
        <f>EDIT!AI46</f>
        <v/>
      </c>
      <c r="AJ38" s="21" t="str">
        <f>EDIT!AJ46</f>
        <v>6A</v>
      </c>
      <c r="AK38" s="22" t="str">
        <f>EDIT!AK46</f>
        <v>5A</v>
      </c>
      <c r="AL38" s="504" t="str">
        <f>EDIT!AL46</f>
        <v/>
      </c>
      <c r="AM38" s="20" t="str">
        <f>EDIT!AM46</f>
        <v>5A</v>
      </c>
      <c r="AN38" s="21" t="str">
        <f>EDIT!AN46</f>
        <v/>
      </c>
      <c r="AO38" s="21" t="str">
        <f>EDIT!AO46</f>
        <v>6A</v>
      </c>
      <c r="AP38" s="21" t="str">
        <f>EDIT!AP46</f>
        <v>6A</v>
      </c>
      <c r="AQ38" s="154" t="str">
        <f>EDIT!AQ46</f>
        <v/>
      </c>
      <c r="AR38" s="21" t="str">
        <f>EDIT!AR46</f>
        <v/>
      </c>
      <c r="AS38" s="21" t="str">
        <f>EDIT!AS46</f>
        <v>5A</v>
      </c>
      <c r="AT38" s="22" t="str">
        <f>EDIT!AT46</f>
        <v>2A</v>
      </c>
      <c r="AU38" s="504" t="str">
        <f>EDIT!AU46</f>
        <v/>
      </c>
      <c r="AV38" s="256">
        <f>EDIT!AV46</f>
        <v>18</v>
      </c>
      <c r="AW38" s="430">
        <f>EDIT!AV46</f>
        <v>18</v>
      </c>
    </row>
    <row r="39" spans="1:49" ht="18.75" customHeight="1" x14ac:dyDescent="0.25">
      <c r="A39" s="51">
        <f>EDIT!A47</f>
        <v>15</v>
      </c>
      <c r="B39" s="233" t="str">
        <f>EDIT!B47</f>
        <v>Sajith PG</v>
      </c>
      <c r="C39" s="20" t="str">
        <f>EDIT!C47</f>
        <v/>
      </c>
      <c r="D39" s="21" t="str">
        <f>EDIT!D47</f>
        <v/>
      </c>
      <c r="E39" s="21" t="str">
        <f>EDIT!E47</f>
        <v>7A</v>
      </c>
      <c r="F39" s="21" t="str">
        <f>EDIT!F47</f>
        <v>8A</v>
      </c>
      <c r="G39" s="154" t="str">
        <f>EDIT!G47</f>
        <v/>
      </c>
      <c r="H39" s="21" t="str">
        <f>EDIT!H47</f>
        <v>9A</v>
      </c>
      <c r="I39" s="21" t="str">
        <f>EDIT!I47</f>
        <v/>
      </c>
      <c r="J39" s="22" t="str">
        <f>EDIT!J47</f>
        <v>10A</v>
      </c>
      <c r="K39" s="504" t="str">
        <f>EDIT!K47</f>
        <v/>
      </c>
      <c r="L39" s="20" t="str">
        <f>EDIT!L47</f>
        <v>10A</v>
      </c>
      <c r="M39" s="21" t="str">
        <f>EDIT!M47</f>
        <v/>
      </c>
      <c r="N39" s="21" t="str">
        <f>EDIT!N47</f>
        <v>7A</v>
      </c>
      <c r="O39" s="21" t="str">
        <f>EDIT!O47</f>
        <v/>
      </c>
      <c r="P39" s="154" t="str">
        <f>EDIT!P47</f>
        <v/>
      </c>
      <c r="Q39" s="21" t="str">
        <f>EDIT!Q47</f>
        <v>8A</v>
      </c>
      <c r="R39" s="21" t="str">
        <f>EDIT!R47</f>
        <v/>
      </c>
      <c r="S39" s="22" t="str">
        <f>EDIT!S47</f>
        <v>9A</v>
      </c>
      <c r="T39" s="504" t="str">
        <f>EDIT!T47</f>
        <v/>
      </c>
      <c r="U39" s="20" t="str">
        <f>EDIT!U47</f>
        <v/>
      </c>
      <c r="V39" s="21" t="str">
        <f>EDIT!V47</f>
        <v/>
      </c>
      <c r="W39" s="21" t="str">
        <f>EDIT!W47</f>
        <v>10A</v>
      </c>
      <c r="X39" s="21" t="str">
        <f>EDIT!X47</f>
        <v/>
      </c>
      <c r="Y39" s="154" t="str">
        <f>EDIT!Y47</f>
        <v/>
      </c>
      <c r="Z39" s="21" t="str">
        <f>EDIT!Z47</f>
        <v>7A</v>
      </c>
      <c r="AA39" s="21" t="str">
        <f>EDIT!AA47</f>
        <v>8A</v>
      </c>
      <c r="AB39" s="22" t="str">
        <f>EDIT!AB47</f>
        <v>9A</v>
      </c>
      <c r="AC39" s="504" t="str">
        <f>EDIT!AC47</f>
        <v/>
      </c>
      <c r="AD39" s="20" t="str">
        <f>EDIT!AD47</f>
        <v/>
      </c>
      <c r="AE39" s="21" t="str">
        <f>EDIT!AE47</f>
        <v>7A</v>
      </c>
      <c r="AF39" s="21" t="str">
        <f>EDIT!AF47</f>
        <v>10A</v>
      </c>
      <c r="AG39" s="21" t="str">
        <f>EDIT!AG47</f>
        <v/>
      </c>
      <c r="AH39" s="154" t="str">
        <f>EDIT!AH47</f>
        <v/>
      </c>
      <c r="AI39" s="21" t="str">
        <f>EDIT!AI47</f>
        <v>8A</v>
      </c>
      <c r="AJ39" s="21" t="str">
        <f>EDIT!AJ47</f>
        <v>9A</v>
      </c>
      <c r="AK39" s="22" t="str">
        <f>EDIT!AK47</f>
        <v/>
      </c>
      <c r="AL39" s="504" t="str">
        <f>EDIT!AL47</f>
        <v/>
      </c>
      <c r="AM39" s="20" t="str">
        <f>EDIT!AM47</f>
        <v/>
      </c>
      <c r="AN39" s="21" t="str">
        <f>EDIT!AN47</f>
        <v>10A</v>
      </c>
      <c r="AO39" s="21" t="str">
        <f>EDIT!AO47</f>
        <v/>
      </c>
      <c r="AP39" s="21" t="str">
        <f>EDIT!AP47</f>
        <v/>
      </c>
      <c r="AQ39" s="154" t="str">
        <f>EDIT!AQ47</f>
        <v/>
      </c>
      <c r="AR39" s="21" t="str">
        <f>EDIT!AR47</f>
        <v>7A</v>
      </c>
      <c r="AS39" s="21" t="str">
        <f>EDIT!AS47</f>
        <v>8A</v>
      </c>
      <c r="AT39" s="22" t="str">
        <f>EDIT!AT47</f>
        <v>9A</v>
      </c>
      <c r="AU39" s="504" t="str">
        <f>EDIT!AU47</f>
        <v/>
      </c>
      <c r="AV39" s="256">
        <f>EDIT!AV47</f>
        <v>20</v>
      </c>
      <c r="AW39" s="427" t="str">
        <f>EDIT!AW47</f>
        <v/>
      </c>
    </row>
    <row r="40" spans="1:49" ht="18.75" customHeight="1" x14ac:dyDescent="0.25">
      <c r="A40" s="51">
        <f>EDIT!A48</f>
        <v>16</v>
      </c>
      <c r="B40" s="233" t="str">
        <f>EDIT!B48</f>
        <v>Nizna</v>
      </c>
      <c r="C40" s="20" t="str">
        <f>EDIT!C48</f>
        <v/>
      </c>
      <c r="D40" s="21" t="str">
        <f>EDIT!D48</f>
        <v>8A</v>
      </c>
      <c r="E40" s="21" t="str">
        <f>EDIT!E48</f>
        <v>9A</v>
      </c>
      <c r="F40" s="21" t="str">
        <f>EDIT!F48</f>
        <v/>
      </c>
      <c r="G40" s="154" t="str">
        <f>EDIT!G48</f>
        <v/>
      </c>
      <c r="H40" s="21" t="str">
        <f>EDIT!H48</f>
        <v>10A</v>
      </c>
      <c r="I40" s="21" t="str">
        <f>EDIT!I48</f>
        <v/>
      </c>
      <c r="J40" s="22" t="str">
        <f>EDIT!J48</f>
        <v/>
      </c>
      <c r="K40" s="504" t="str">
        <f>EDIT!K48</f>
        <v/>
      </c>
      <c r="L40" s="20" t="str">
        <f>EDIT!L48</f>
        <v>9A</v>
      </c>
      <c r="M40" s="21" t="str">
        <f>EDIT!M48</f>
        <v>10A</v>
      </c>
      <c r="N40" s="21" t="str">
        <f>EDIT!N48</f>
        <v>8A</v>
      </c>
      <c r="O40" s="21" t="str">
        <f>EDIT!O48</f>
        <v/>
      </c>
      <c r="P40" s="154" t="str">
        <f>EDIT!P48</f>
        <v/>
      </c>
      <c r="Q40" s="21" t="str">
        <f>EDIT!Q48</f>
        <v/>
      </c>
      <c r="R40" s="21" t="str">
        <f>EDIT!R48</f>
        <v>5A</v>
      </c>
      <c r="S40" s="22" t="str">
        <f>EDIT!S48</f>
        <v>2A</v>
      </c>
      <c r="T40" s="504" t="str">
        <f>EDIT!T48</f>
        <v/>
      </c>
      <c r="U40" s="20" t="str">
        <f>EDIT!U48</f>
        <v/>
      </c>
      <c r="V40" s="21" t="str">
        <f>EDIT!V48</f>
        <v>8A</v>
      </c>
      <c r="W40" s="21" t="str">
        <f>EDIT!W48</f>
        <v>9A</v>
      </c>
      <c r="X40" s="21" t="str">
        <f>EDIT!X48</f>
        <v>9A</v>
      </c>
      <c r="Y40" s="154" t="str">
        <f>EDIT!Y48</f>
        <v/>
      </c>
      <c r="Z40" s="21" t="str">
        <f>EDIT!Z48</f>
        <v>5A</v>
      </c>
      <c r="AA40" s="21" t="str">
        <f>EDIT!AA48</f>
        <v/>
      </c>
      <c r="AB40" s="22" t="str">
        <f>EDIT!AB48</f>
        <v/>
      </c>
      <c r="AC40" s="504" t="str">
        <f>EDIT!AC48</f>
        <v/>
      </c>
      <c r="AD40" s="20" t="str">
        <f>EDIT!AD48</f>
        <v/>
      </c>
      <c r="AE40" s="21" t="str">
        <f>EDIT!AE48</f>
        <v/>
      </c>
      <c r="AF40" s="21" t="str">
        <f>EDIT!AF48</f>
        <v/>
      </c>
      <c r="AG40" s="21" t="str">
        <f>EDIT!AG48</f>
        <v>10A</v>
      </c>
      <c r="AH40" s="154" t="str">
        <f>EDIT!AH48</f>
        <v/>
      </c>
      <c r="AI40" s="21" t="str">
        <f>EDIT!AI48</f>
        <v/>
      </c>
      <c r="AJ40" s="21" t="str">
        <f>EDIT!AJ48</f>
        <v/>
      </c>
      <c r="AK40" s="22" t="str">
        <f>EDIT!AK48</f>
        <v/>
      </c>
      <c r="AL40" s="504" t="str">
        <f>EDIT!AL48</f>
        <v/>
      </c>
      <c r="AM40" s="20" t="str">
        <f>EDIT!AM48</f>
        <v>9A</v>
      </c>
      <c r="AN40" s="21" t="str">
        <f>EDIT!AN48</f>
        <v>8A</v>
      </c>
      <c r="AO40" s="21" t="str">
        <f>EDIT!AO48</f>
        <v>10A</v>
      </c>
      <c r="AP40" s="21" t="str">
        <f>EDIT!AP48</f>
        <v/>
      </c>
      <c r="AQ40" s="154" t="str">
        <f>EDIT!AQ48</f>
        <v/>
      </c>
      <c r="AR40" s="21" t="str">
        <f>EDIT!AR48</f>
        <v>5A</v>
      </c>
      <c r="AS40" s="21" t="str">
        <f>EDIT!AS48</f>
        <v/>
      </c>
      <c r="AT40" s="22" t="str">
        <f>EDIT!AT48</f>
        <v/>
      </c>
      <c r="AU40" s="504" t="str">
        <f>EDIT!AU48</f>
        <v/>
      </c>
      <c r="AV40" s="256">
        <f>EDIT!AV48</f>
        <v>17</v>
      </c>
      <c r="AW40" s="428" t="str">
        <f>EDIT!AW48</f>
        <v/>
      </c>
    </row>
    <row r="41" spans="1:49" ht="18.75" customHeight="1" x14ac:dyDescent="0.25">
      <c r="A41" s="51">
        <f>EDIT!A49</f>
        <v>17</v>
      </c>
      <c r="B41" s="233" t="str">
        <f>EDIT!B49</f>
        <v>Sanjay</v>
      </c>
      <c r="C41" s="20" t="str">
        <f>EDIT!C49</f>
        <v/>
      </c>
      <c r="D41" s="21" t="str">
        <f>EDIT!D49</f>
        <v/>
      </c>
      <c r="E41" s="21" t="str">
        <f>EDIT!E49</f>
        <v>5A</v>
      </c>
      <c r="F41" s="21" t="str">
        <f>EDIT!F49</f>
        <v>6A</v>
      </c>
      <c r="G41" s="154" t="str">
        <f>EDIT!G49</f>
        <v/>
      </c>
      <c r="H41" s="21" t="str">
        <f>EDIT!H49</f>
        <v>7A</v>
      </c>
      <c r="I41" s="21" t="str">
        <f>EDIT!I49</f>
        <v/>
      </c>
      <c r="J41" s="22" t="str">
        <f>EDIT!J49</f>
        <v>7A</v>
      </c>
      <c r="K41" s="504" t="str">
        <f>EDIT!K49</f>
        <v/>
      </c>
      <c r="L41" s="20" t="str">
        <f>EDIT!L49</f>
        <v/>
      </c>
      <c r="M41" s="21" t="str">
        <f>EDIT!M49</f>
        <v/>
      </c>
      <c r="N41" s="21" t="str">
        <f>EDIT!N49</f>
        <v>5A</v>
      </c>
      <c r="O41" s="21" t="str">
        <f>EDIT!O49</f>
        <v/>
      </c>
      <c r="P41" s="154" t="str">
        <f>EDIT!P49</f>
        <v/>
      </c>
      <c r="Q41" s="21" t="str">
        <f>EDIT!Q49</f>
        <v/>
      </c>
      <c r="R41" s="21" t="str">
        <f>EDIT!R49</f>
        <v/>
      </c>
      <c r="S41" s="22" t="str">
        <f>EDIT!S49</f>
        <v>6A</v>
      </c>
      <c r="T41" s="504" t="str">
        <f>EDIT!T49</f>
        <v/>
      </c>
      <c r="U41" s="20" t="str">
        <f>EDIT!U49</f>
        <v/>
      </c>
      <c r="V41" s="21" t="str">
        <f>EDIT!V49</f>
        <v/>
      </c>
      <c r="W41" s="21" t="str">
        <f>EDIT!W49</f>
        <v>6A</v>
      </c>
      <c r="X41" s="21" t="str">
        <f>EDIT!X49</f>
        <v/>
      </c>
      <c r="Y41" s="154" t="str">
        <f>EDIT!Y49</f>
        <v/>
      </c>
      <c r="Z41" s="21" t="str">
        <f>EDIT!Z49</f>
        <v>6A</v>
      </c>
      <c r="AA41" s="21" t="str">
        <f>EDIT!AA49</f>
        <v>7A</v>
      </c>
      <c r="AB41" s="22" t="str">
        <f>EDIT!AB49</f>
        <v>7A</v>
      </c>
      <c r="AC41" s="504" t="str">
        <f>EDIT!AC49</f>
        <v/>
      </c>
      <c r="AD41" s="20" t="str">
        <f>EDIT!AD49</f>
        <v/>
      </c>
      <c r="AE41" s="21" t="str">
        <f>EDIT!AE49</f>
        <v/>
      </c>
      <c r="AF41" s="21" t="str">
        <f>EDIT!AF49</f>
        <v/>
      </c>
      <c r="AG41" s="21" t="str">
        <f>EDIT!AG49</f>
        <v/>
      </c>
      <c r="AH41" s="154" t="str">
        <f>EDIT!AH49</f>
        <v/>
      </c>
      <c r="AI41" s="21" t="str">
        <f>EDIT!AI49</f>
        <v>6A</v>
      </c>
      <c r="AJ41" s="21" t="str">
        <f>EDIT!AJ49</f>
        <v>7A</v>
      </c>
      <c r="AK41" s="22" t="str">
        <f>EDIT!AK49</f>
        <v/>
      </c>
      <c r="AL41" s="504" t="str">
        <f>EDIT!AL49</f>
        <v/>
      </c>
      <c r="AM41" s="20" t="str">
        <f>EDIT!AM49</f>
        <v/>
      </c>
      <c r="AN41" s="21" t="str">
        <f>EDIT!AN49</f>
        <v>5A</v>
      </c>
      <c r="AO41" s="21" t="str">
        <f>EDIT!AO49</f>
        <v/>
      </c>
      <c r="AP41" s="21" t="str">
        <f>EDIT!AP49</f>
        <v>7A</v>
      </c>
      <c r="AQ41" s="154" t="str">
        <f>EDIT!AQ49</f>
        <v/>
      </c>
      <c r="AR41" s="21" t="str">
        <f>EDIT!AR49</f>
        <v/>
      </c>
      <c r="AS41" s="21" t="str">
        <f>EDIT!AS49</f>
        <v>6A</v>
      </c>
      <c r="AT41" s="22" t="str">
        <f>EDIT!AT49</f>
        <v>7A</v>
      </c>
      <c r="AU41" s="504" t="str">
        <f>EDIT!AU49</f>
        <v/>
      </c>
      <c r="AV41" s="256">
        <f>EDIT!AV49</f>
        <v>16</v>
      </c>
      <c r="AW41" s="428" t="str">
        <f>EDIT!AW49</f>
        <v/>
      </c>
    </row>
    <row r="42" spans="1:49" ht="18.75" customHeight="1" thickBot="1" x14ac:dyDescent="0.3">
      <c r="A42" s="59">
        <f>EDIT!A50</f>
        <v>18</v>
      </c>
      <c r="B42" s="301" t="str">
        <f>EDIT!B50</f>
        <v>Sindhu</v>
      </c>
      <c r="C42" s="20" t="str">
        <f>EDIT!C50</f>
        <v>4A</v>
      </c>
      <c r="D42" s="21" t="str">
        <f>EDIT!D50</f>
        <v>4A</v>
      </c>
      <c r="E42" s="21" t="str">
        <f>EDIT!E50</f>
        <v>2A</v>
      </c>
      <c r="F42" s="21" t="str">
        <f>EDIT!F50</f>
        <v/>
      </c>
      <c r="G42" s="154" t="str">
        <f>EDIT!G50</f>
        <v/>
      </c>
      <c r="H42" s="21" t="str">
        <f>EDIT!H50</f>
        <v>6A</v>
      </c>
      <c r="I42" s="21" t="str">
        <f>EDIT!I50</f>
        <v/>
      </c>
      <c r="J42" s="22" t="str">
        <f>EDIT!J50</f>
        <v/>
      </c>
      <c r="K42" s="504" t="str">
        <f>EDIT!K50</f>
        <v/>
      </c>
      <c r="L42" s="20" t="str">
        <f>EDIT!L50</f>
        <v>4A</v>
      </c>
      <c r="M42" s="21" t="str">
        <f>EDIT!M50</f>
        <v/>
      </c>
      <c r="N42" s="21" t="str">
        <f>EDIT!N50</f>
        <v>2A</v>
      </c>
      <c r="O42" s="21" t="str">
        <f>EDIT!O50</f>
        <v>6A</v>
      </c>
      <c r="P42" s="154" t="str">
        <f>EDIT!P50</f>
        <v/>
      </c>
      <c r="Q42" s="21" t="str">
        <f>EDIT!Q50</f>
        <v/>
      </c>
      <c r="R42" s="21" t="str">
        <f>EDIT!R50</f>
        <v/>
      </c>
      <c r="S42" s="22" t="str">
        <f>EDIT!S50</f>
        <v/>
      </c>
      <c r="T42" s="504" t="str">
        <f>EDIT!T50</f>
        <v/>
      </c>
      <c r="U42" s="20" t="str">
        <f>EDIT!U50</f>
        <v/>
      </c>
      <c r="V42" s="21" t="str">
        <f>EDIT!V50</f>
        <v/>
      </c>
      <c r="W42" s="21" t="str">
        <f>EDIT!W50</f>
        <v>2A</v>
      </c>
      <c r="X42" s="21" t="str">
        <f>EDIT!X50</f>
        <v>4A</v>
      </c>
      <c r="Y42" s="154" t="str">
        <f>EDIT!Y50</f>
        <v/>
      </c>
      <c r="Z42" s="21" t="str">
        <f>EDIT!Z50</f>
        <v/>
      </c>
      <c r="AA42" s="21" t="str">
        <f>EDIT!AA50</f>
        <v/>
      </c>
      <c r="AB42" s="22" t="str">
        <f>EDIT!AB50</f>
        <v>6A</v>
      </c>
      <c r="AC42" s="504" t="str">
        <f>EDIT!AC50</f>
        <v/>
      </c>
      <c r="AD42" s="20" t="str">
        <f>EDIT!AD50</f>
        <v>4A</v>
      </c>
      <c r="AE42" s="21" t="str">
        <f>EDIT!AE50</f>
        <v/>
      </c>
      <c r="AF42" s="21" t="str">
        <f>EDIT!AF50</f>
        <v>6A</v>
      </c>
      <c r="AG42" s="21" t="str">
        <f>EDIT!AG50</f>
        <v>6A</v>
      </c>
      <c r="AH42" s="154" t="str">
        <f>EDIT!AH50</f>
        <v/>
      </c>
      <c r="AI42" s="21" t="str">
        <f>EDIT!AI50</f>
        <v>2A</v>
      </c>
      <c r="AJ42" s="21" t="str">
        <f>EDIT!AJ50</f>
        <v>4A</v>
      </c>
      <c r="AK42" s="22" t="str">
        <f>EDIT!AK50</f>
        <v/>
      </c>
      <c r="AL42" s="504" t="str">
        <f>EDIT!AL50</f>
        <v/>
      </c>
      <c r="AM42" s="20" t="str">
        <f>EDIT!AM50</f>
        <v>2A</v>
      </c>
      <c r="AN42" s="21" t="str">
        <f>EDIT!AN50</f>
        <v>2A</v>
      </c>
      <c r="AO42" s="21" t="str">
        <f>EDIT!AO50</f>
        <v/>
      </c>
      <c r="AP42" s="21" t="str">
        <f>EDIT!AP50</f>
        <v/>
      </c>
      <c r="AQ42" s="154" t="str">
        <f>EDIT!AQ50</f>
        <v/>
      </c>
      <c r="AR42" s="21" t="str">
        <f>EDIT!AR50</f>
        <v/>
      </c>
      <c r="AS42" s="21" t="str">
        <f>EDIT!AS50</f>
        <v/>
      </c>
      <c r="AT42" s="22" t="str">
        <f>EDIT!AT50</f>
        <v>6A</v>
      </c>
      <c r="AU42" s="504" t="str">
        <f>EDIT!AU50</f>
        <v/>
      </c>
      <c r="AV42" s="256">
        <f>EDIT!AV50</f>
        <v>18</v>
      </c>
      <c r="AW42" s="431" t="str">
        <f>EDIT!AW50</f>
        <v>WE</v>
      </c>
    </row>
    <row r="43" spans="1:49" ht="18.75" customHeight="1" x14ac:dyDescent="0.25">
      <c r="A43" s="331">
        <f>EDIT!A51</f>
        <v>19</v>
      </c>
      <c r="B43" s="232" t="str">
        <f>EDIT!B51</f>
        <v>Ahmed</v>
      </c>
      <c r="C43" s="20" t="str">
        <f>EDIT!C51</f>
        <v>2A</v>
      </c>
      <c r="D43" s="21" t="str">
        <f>EDIT!D51</f>
        <v/>
      </c>
      <c r="E43" s="21" t="str">
        <f>EDIT!E51</f>
        <v/>
      </c>
      <c r="F43" s="21" t="str">
        <f>EDIT!F51</f>
        <v>4A</v>
      </c>
      <c r="G43" s="154" t="str">
        <f>EDIT!G51</f>
        <v/>
      </c>
      <c r="H43" s="21" t="str">
        <f>EDIT!H51</f>
        <v>1A</v>
      </c>
      <c r="I43" s="21" t="str">
        <f>EDIT!I51</f>
        <v/>
      </c>
      <c r="J43" s="22" t="str">
        <f>EDIT!J51</f>
        <v>6A</v>
      </c>
      <c r="K43" s="504" t="str">
        <f>EDIT!K51</f>
        <v/>
      </c>
      <c r="L43" s="20" t="str">
        <f>EDIT!L51</f>
        <v/>
      </c>
      <c r="M43" s="21" t="str">
        <f>EDIT!M51</f>
        <v>7A</v>
      </c>
      <c r="N43" s="21" t="str">
        <f>EDIT!N51</f>
        <v/>
      </c>
      <c r="O43" s="21" t="str">
        <f>EDIT!O51</f>
        <v>1A</v>
      </c>
      <c r="P43" s="154" t="str">
        <f>EDIT!P51</f>
        <v/>
      </c>
      <c r="Q43" s="21" t="str">
        <f>EDIT!Q51</f>
        <v>3A</v>
      </c>
      <c r="R43" s="21" t="str">
        <f>EDIT!R51</f>
        <v>6A</v>
      </c>
      <c r="S43" s="22" t="str">
        <f>EDIT!S51</f>
        <v/>
      </c>
      <c r="T43" s="504" t="str">
        <f>EDIT!T51</f>
        <v/>
      </c>
      <c r="U43" s="20" t="str">
        <f>EDIT!U51</f>
        <v>5A</v>
      </c>
      <c r="V43" s="21" t="str">
        <f>EDIT!V51</f>
        <v>7A</v>
      </c>
      <c r="W43" s="21" t="str">
        <f>EDIT!W51</f>
        <v>4A</v>
      </c>
      <c r="X43" s="21" t="str">
        <f>EDIT!X51</f>
        <v>1A</v>
      </c>
      <c r="Y43" s="154" t="str">
        <f>EDIT!Y51</f>
        <v/>
      </c>
      <c r="Z43" s="21" t="str">
        <f>EDIT!Z51</f>
        <v>3A</v>
      </c>
      <c r="AA43" s="21" t="str">
        <f>EDIT!AA51</f>
        <v/>
      </c>
      <c r="AB43" s="22" t="str">
        <f>EDIT!AB51</f>
        <v/>
      </c>
      <c r="AC43" s="504" t="str">
        <f>EDIT!AC51</f>
        <v/>
      </c>
      <c r="AD43" s="20" t="str">
        <f>EDIT!AD51</f>
        <v>2A</v>
      </c>
      <c r="AE43" s="21" t="str">
        <f>EDIT!AE51</f>
        <v>5A</v>
      </c>
      <c r="AF43" s="21" t="str">
        <f>EDIT!AF51</f>
        <v>4A</v>
      </c>
      <c r="AG43" s="21" t="str">
        <f>EDIT!AG51</f>
        <v/>
      </c>
      <c r="AH43" s="154" t="str">
        <f>EDIT!AH51</f>
        <v/>
      </c>
      <c r="AI43" s="21" t="str">
        <f>EDIT!AI51</f>
        <v>7A</v>
      </c>
      <c r="AJ43" s="21" t="str">
        <f>EDIT!AJ51</f>
        <v>3A</v>
      </c>
      <c r="AK43" s="22" t="str">
        <f>EDIT!AK51</f>
        <v>6A</v>
      </c>
      <c r="AL43" s="504" t="str">
        <f>EDIT!AL51</f>
        <v/>
      </c>
      <c r="AM43" s="20" t="str">
        <f>EDIT!AM51</f>
        <v/>
      </c>
      <c r="AN43" s="21" t="str">
        <f>EDIT!AN51</f>
        <v/>
      </c>
      <c r="AO43" s="21" t="str">
        <f>EDIT!AO51</f>
        <v>5A</v>
      </c>
      <c r="AP43" s="21" t="str">
        <f>EDIT!AP51</f>
        <v/>
      </c>
      <c r="AQ43" s="154" t="str">
        <f>EDIT!AQ51</f>
        <v/>
      </c>
      <c r="AR43" s="21" t="str">
        <f>EDIT!AR51</f>
        <v/>
      </c>
      <c r="AS43" s="21" t="str">
        <f>EDIT!AS51</f>
        <v>2A</v>
      </c>
      <c r="AT43" s="22" t="str">
        <f>EDIT!AT51</f>
        <v/>
      </c>
      <c r="AU43" s="504" t="str">
        <f>EDIT!AU51</f>
        <v/>
      </c>
      <c r="AV43" s="256">
        <f>EDIT!AV51</f>
        <v>21</v>
      </c>
    </row>
    <row r="44" spans="1:49" ht="18.75" customHeight="1" x14ac:dyDescent="0.25">
      <c r="A44" s="51">
        <f>EDIT!A52</f>
        <v>20</v>
      </c>
      <c r="B44" s="233" t="str">
        <f>EDIT!B52</f>
        <v>Naushadh</v>
      </c>
      <c r="C44" s="20" t="str">
        <f>EDIT!C52</f>
        <v/>
      </c>
      <c r="D44" s="21" t="str">
        <f>EDIT!D52</f>
        <v>10A</v>
      </c>
      <c r="E44" s="21" t="str">
        <f>EDIT!E52</f>
        <v/>
      </c>
      <c r="F44" s="21" t="str">
        <f>EDIT!F52</f>
        <v/>
      </c>
      <c r="G44" s="154" t="str">
        <f>EDIT!G52</f>
        <v/>
      </c>
      <c r="H44" s="21" t="str">
        <f>EDIT!H52</f>
        <v/>
      </c>
      <c r="I44" s="21" t="str">
        <f>EDIT!I52</f>
        <v/>
      </c>
      <c r="J44" s="22" t="str">
        <f>EDIT!J52</f>
        <v/>
      </c>
      <c r="K44" s="504" t="str">
        <f>EDIT!K52</f>
        <v/>
      </c>
      <c r="L44" s="20" t="str">
        <f>EDIT!L52</f>
        <v/>
      </c>
      <c r="M44" s="21" t="str">
        <f>EDIT!M52</f>
        <v/>
      </c>
      <c r="N44" s="21" t="str">
        <f>EDIT!N52</f>
        <v/>
      </c>
      <c r="O44" s="21" t="str">
        <f>EDIT!O52</f>
        <v/>
      </c>
      <c r="P44" s="154" t="str">
        <f>EDIT!P52</f>
        <v/>
      </c>
      <c r="Q44" s="21" t="str">
        <f>EDIT!Q52</f>
        <v/>
      </c>
      <c r="R44" s="21" t="str">
        <f>EDIT!R52</f>
        <v>9A</v>
      </c>
      <c r="S44" s="22" t="str">
        <f>EDIT!S52</f>
        <v>10A</v>
      </c>
      <c r="T44" s="504" t="str">
        <f>EDIT!T52</f>
        <v/>
      </c>
      <c r="U44" s="20" t="str">
        <f>EDIT!U52</f>
        <v/>
      </c>
      <c r="V44" s="21" t="str">
        <f>EDIT!V52</f>
        <v/>
      </c>
      <c r="W44" s="21" t="str">
        <f>EDIT!W52</f>
        <v/>
      </c>
      <c r="X44" s="21" t="str">
        <f>EDIT!X52</f>
        <v/>
      </c>
      <c r="Y44" s="154" t="str">
        <f>EDIT!Y52</f>
        <v/>
      </c>
      <c r="Z44" s="21" t="str">
        <f>EDIT!Z52</f>
        <v/>
      </c>
      <c r="AA44" s="21" t="str">
        <f>EDIT!AA52</f>
        <v/>
      </c>
      <c r="AB44" s="22" t="str">
        <f>EDIT!AB52</f>
        <v>10A</v>
      </c>
      <c r="AC44" s="504" t="str">
        <f>EDIT!AC52</f>
        <v/>
      </c>
      <c r="AD44" s="20" t="str">
        <f>EDIT!AD52</f>
        <v/>
      </c>
      <c r="AE44" s="21" t="str">
        <f>EDIT!AE52</f>
        <v/>
      </c>
      <c r="AF44" s="21" t="str">
        <f>EDIT!AF52</f>
        <v/>
      </c>
      <c r="AG44" s="21" t="str">
        <f>EDIT!AG52</f>
        <v>9A</v>
      </c>
      <c r="AH44" s="154" t="str">
        <f>EDIT!AH52</f>
        <v/>
      </c>
      <c r="AI44" s="21" t="str">
        <f>EDIT!AI52</f>
        <v>10A</v>
      </c>
      <c r="AJ44" s="21" t="str">
        <f>EDIT!AJ52</f>
        <v/>
      </c>
      <c r="AK44" s="22" t="str">
        <f>EDIT!AK52</f>
        <v/>
      </c>
      <c r="AL44" s="504" t="str">
        <f>EDIT!AL52</f>
        <v/>
      </c>
      <c r="AM44" s="20" t="str">
        <f>EDIT!AM52</f>
        <v/>
      </c>
      <c r="AN44" s="21" t="str">
        <f>EDIT!AN52</f>
        <v/>
      </c>
      <c r="AO44" s="21" t="str">
        <f>EDIT!AO52</f>
        <v/>
      </c>
      <c r="AP44" s="21" t="str">
        <f>EDIT!AP52</f>
        <v>9A</v>
      </c>
      <c r="AQ44" s="154" t="str">
        <f>EDIT!AQ52</f>
        <v/>
      </c>
      <c r="AR44" s="21" t="str">
        <f>EDIT!AR52</f>
        <v/>
      </c>
      <c r="AS44" s="21" t="str">
        <f>EDIT!AS52</f>
        <v/>
      </c>
      <c r="AT44" s="22" t="str">
        <f>EDIT!AT52</f>
        <v/>
      </c>
      <c r="AU44" s="504" t="str">
        <f>EDIT!AU52</f>
        <v/>
      </c>
      <c r="AV44" s="256">
        <f>EDIT!AV52</f>
        <v>7</v>
      </c>
    </row>
    <row r="45" spans="1:49" ht="18.75" customHeight="1" x14ac:dyDescent="0.25">
      <c r="A45" s="51">
        <f>EDIT!A53</f>
        <v>21</v>
      </c>
      <c r="B45" s="233" t="str">
        <f>EDIT!B53</f>
        <v>Muna</v>
      </c>
      <c r="C45" s="20" t="str">
        <f>EDIT!C53</f>
        <v/>
      </c>
      <c r="D45" s="21" t="str">
        <f>EDIT!D53</f>
        <v>2A</v>
      </c>
      <c r="E45" s="21" t="str">
        <f>EDIT!E53</f>
        <v/>
      </c>
      <c r="F45" s="21" t="str">
        <f>EDIT!F53</f>
        <v/>
      </c>
      <c r="G45" s="154" t="str">
        <f>EDIT!G53</f>
        <v>P2</v>
      </c>
      <c r="H45" s="21" t="str">
        <f>EDIT!H53</f>
        <v/>
      </c>
      <c r="I45" s="21" t="str">
        <f>EDIT!I53</f>
        <v/>
      </c>
      <c r="J45" s="22" t="str">
        <f>EDIT!J53</f>
        <v>4A</v>
      </c>
      <c r="K45" s="504" t="str">
        <f>EDIT!K53</f>
        <v/>
      </c>
      <c r="L45" s="20" t="str">
        <f>EDIT!L53</f>
        <v/>
      </c>
      <c r="M45" s="21" t="str">
        <f>EDIT!M53</f>
        <v>2A</v>
      </c>
      <c r="N45" s="21" t="str">
        <f>EDIT!N53</f>
        <v/>
      </c>
      <c r="O45" s="21" t="str">
        <f>EDIT!O53</f>
        <v>P2</v>
      </c>
      <c r="P45" s="154" t="str">
        <f>EDIT!P53</f>
        <v/>
      </c>
      <c r="Q45" s="21" t="str">
        <f>EDIT!Q53</f>
        <v>4A</v>
      </c>
      <c r="R45" s="21" t="str">
        <f>EDIT!R53</f>
        <v>P2</v>
      </c>
      <c r="S45" s="22" t="str">
        <f>EDIT!S53</f>
        <v>1A</v>
      </c>
      <c r="T45" s="504" t="str">
        <f>EDIT!T53</f>
        <v/>
      </c>
      <c r="U45" s="20" t="str">
        <f>EDIT!U53</f>
        <v/>
      </c>
      <c r="V45" s="21" t="str">
        <f>EDIT!V53</f>
        <v/>
      </c>
      <c r="W45" s="21" t="str">
        <f>EDIT!W53</f>
        <v/>
      </c>
      <c r="X45" s="21" t="str">
        <f>EDIT!X53</f>
        <v>P2</v>
      </c>
      <c r="Y45" s="154" t="str">
        <f>EDIT!Y53</f>
        <v/>
      </c>
      <c r="Z45" s="21" t="str">
        <f>EDIT!Z53</f>
        <v>2A</v>
      </c>
      <c r="AA45" s="21" t="str">
        <f>EDIT!AA53</f>
        <v>P2</v>
      </c>
      <c r="AB45" s="22" t="str">
        <f>EDIT!AB53</f>
        <v>4A</v>
      </c>
      <c r="AC45" s="504" t="str">
        <f>EDIT!AC53</f>
        <v/>
      </c>
      <c r="AD45" s="20" t="str">
        <f>EDIT!AD53</f>
        <v/>
      </c>
      <c r="AE45" s="21" t="str">
        <f>EDIT!AE53</f>
        <v>2A</v>
      </c>
      <c r="AF45" s="21" t="str">
        <f>EDIT!AF53</f>
        <v/>
      </c>
      <c r="AG45" s="21" t="str">
        <f>EDIT!AG53</f>
        <v>P2</v>
      </c>
      <c r="AH45" s="154" t="str">
        <f>EDIT!AH53</f>
        <v/>
      </c>
      <c r="AI45" s="21" t="str">
        <f>EDIT!AI53</f>
        <v>4A</v>
      </c>
      <c r="AJ45" s="21" t="str">
        <f>EDIT!AJ53</f>
        <v>P2</v>
      </c>
      <c r="AK45" s="22" t="str">
        <f>EDIT!AK53</f>
        <v/>
      </c>
      <c r="AL45" s="504" t="str">
        <f>EDIT!AL53</f>
        <v/>
      </c>
      <c r="AM45" s="20" t="str">
        <f>EDIT!AM53</f>
        <v/>
      </c>
      <c r="AN45" s="21" t="str">
        <f>EDIT!AN53</f>
        <v/>
      </c>
      <c r="AO45" s="21" t="str">
        <f>EDIT!AO53</f>
        <v/>
      </c>
      <c r="AP45" s="21" t="str">
        <f>EDIT!AP53</f>
        <v>4A</v>
      </c>
      <c r="AQ45" s="154" t="str">
        <f>EDIT!AQ53</f>
        <v/>
      </c>
      <c r="AR45" s="21" t="str">
        <f>EDIT!AR53</f>
        <v>2A</v>
      </c>
      <c r="AS45" s="21" t="str">
        <f>EDIT!AS53</f>
        <v/>
      </c>
      <c r="AT45" s="22" t="str">
        <f>EDIT!AT53</f>
        <v/>
      </c>
      <c r="AU45" s="504" t="str">
        <f>EDIT!AU53</f>
        <v/>
      </c>
      <c r="AV45" s="256">
        <f>EDIT!AV53</f>
        <v>18</v>
      </c>
    </row>
    <row r="46" spans="1:49" ht="18.75" customHeight="1" thickBot="1" x14ac:dyDescent="0.3">
      <c r="A46" s="52">
        <f>EDIT!A54</f>
        <v>22</v>
      </c>
      <c r="B46" s="433" t="str">
        <f>EDIT!B54</f>
        <v>Sukesh</v>
      </c>
      <c r="C46" s="436" t="str">
        <f>EDIT!C54</f>
        <v>BTC</v>
      </c>
      <c r="D46" s="432" t="str">
        <f>EDIT!D54</f>
        <v>BTC</v>
      </c>
      <c r="E46" s="432" t="str">
        <f>EDIT!E54</f>
        <v>BTC</v>
      </c>
      <c r="F46" s="155" t="str">
        <f>EDIT!F54</f>
        <v>9A</v>
      </c>
      <c r="G46" s="155" t="str">
        <f>EDIT!G54</f>
        <v/>
      </c>
      <c r="H46" s="24" t="str">
        <f>EDIT!H54</f>
        <v/>
      </c>
      <c r="I46" s="24" t="str">
        <f>EDIT!I54</f>
        <v>10A</v>
      </c>
      <c r="J46" s="25" t="str">
        <f>EDIT!J54</f>
        <v/>
      </c>
      <c r="K46" s="504" t="str">
        <f>EDIT!K54</f>
        <v/>
      </c>
      <c r="L46" s="436" t="str">
        <f>EDIT!L54</f>
        <v>BTC</v>
      </c>
      <c r="M46" s="432" t="str">
        <f>EDIT!M54</f>
        <v>BTC</v>
      </c>
      <c r="N46" s="432" t="str">
        <f>EDIT!N54</f>
        <v>BTC</v>
      </c>
      <c r="O46" s="155" t="str">
        <f>EDIT!O54</f>
        <v>9A</v>
      </c>
      <c r="P46" s="155" t="str">
        <f>EDIT!P54</f>
        <v/>
      </c>
      <c r="Q46" s="24" t="str">
        <f>EDIT!Q54</f>
        <v/>
      </c>
      <c r="R46" s="24" t="str">
        <f>EDIT!R54</f>
        <v/>
      </c>
      <c r="S46" s="25" t="str">
        <f>EDIT!S54</f>
        <v/>
      </c>
      <c r="T46" s="504" t="str">
        <f>EDIT!T54</f>
        <v/>
      </c>
      <c r="U46" s="436" t="str">
        <f>EDIT!U54</f>
        <v>BTC</v>
      </c>
      <c r="V46" s="432" t="str">
        <f>EDIT!V54</f>
        <v>BTC</v>
      </c>
      <c r="W46" s="432" t="str">
        <f>EDIT!W54</f>
        <v>BTC</v>
      </c>
      <c r="X46" s="155" t="str">
        <f>EDIT!X54</f>
        <v/>
      </c>
      <c r="Y46" s="155" t="str">
        <f>EDIT!Y54</f>
        <v/>
      </c>
      <c r="Z46" s="24" t="str">
        <f>EDIT!Z54</f>
        <v>10A</v>
      </c>
      <c r="AA46" s="24" t="str">
        <f>EDIT!AA54</f>
        <v/>
      </c>
      <c r="AB46" s="25" t="str">
        <f>EDIT!AB54</f>
        <v/>
      </c>
      <c r="AC46" s="504" t="str">
        <f>EDIT!AC54</f>
        <v/>
      </c>
      <c r="AD46" s="436" t="str">
        <f>EDIT!AD54</f>
        <v>BTC</v>
      </c>
      <c r="AE46" s="432" t="str">
        <f>EDIT!AE54</f>
        <v>BTC</v>
      </c>
      <c r="AF46" s="432" t="str">
        <f>EDIT!AF54</f>
        <v>9A</v>
      </c>
      <c r="AG46" s="155" t="str">
        <f>EDIT!AG54</f>
        <v/>
      </c>
      <c r="AH46" s="155" t="str">
        <f>EDIT!AH54</f>
        <v/>
      </c>
      <c r="AI46" s="24" t="str">
        <f>EDIT!AI54</f>
        <v/>
      </c>
      <c r="AJ46" s="24" t="str">
        <f>EDIT!AJ54</f>
        <v/>
      </c>
      <c r="AK46" s="25" t="str">
        <f>EDIT!AK54</f>
        <v>10A</v>
      </c>
      <c r="AL46" s="504" t="str">
        <f>EDIT!AL54</f>
        <v/>
      </c>
      <c r="AM46" s="436" t="str">
        <f>EDIT!AM54</f>
        <v>BTC</v>
      </c>
      <c r="AN46" s="432" t="str">
        <f>EDIT!AN54</f>
        <v>9A</v>
      </c>
      <c r="AO46" s="432" t="str">
        <f>EDIT!AO54</f>
        <v/>
      </c>
      <c r="AP46" s="155" t="str">
        <f>EDIT!AP54</f>
        <v/>
      </c>
      <c r="AQ46" s="155" t="str">
        <f>EDIT!AQ54</f>
        <v/>
      </c>
      <c r="AR46" s="24" t="str">
        <f>EDIT!AR54</f>
        <v>10A</v>
      </c>
      <c r="AS46" s="24" t="str">
        <f>EDIT!AS54</f>
        <v/>
      </c>
      <c r="AT46" s="25" t="str">
        <f>EDIT!AT54</f>
        <v/>
      </c>
      <c r="AU46" s="504" t="str">
        <f>EDIT!AU54</f>
        <v/>
      </c>
      <c r="AV46" s="257">
        <f>EDIT!AV54</f>
        <v>20</v>
      </c>
    </row>
    <row r="47" spans="1:49" ht="18.75" customHeight="1" x14ac:dyDescent="0.25">
      <c r="A47" s="58">
        <f>EDIT!A55</f>
        <v>23</v>
      </c>
      <c r="B47" s="30" t="str">
        <f>EDIT!B55</f>
        <v xml:space="preserve">Sharafiyya </v>
      </c>
      <c r="C47" s="16" t="str">
        <f>EDIT!C55</f>
        <v/>
      </c>
      <c r="D47" s="17" t="str">
        <f>EDIT!D55</f>
        <v>1A</v>
      </c>
      <c r="E47" s="17" t="str">
        <f>EDIT!E55</f>
        <v>4A</v>
      </c>
      <c r="F47" s="17" t="str">
        <f>EDIT!F55</f>
        <v>3A</v>
      </c>
      <c r="G47" s="153" t="str">
        <f>EDIT!G55</f>
        <v/>
      </c>
      <c r="H47" s="17" t="str">
        <f>EDIT!H55</f>
        <v/>
      </c>
      <c r="I47" s="17" t="str">
        <f>EDIT!I55</f>
        <v>2A</v>
      </c>
      <c r="J47" s="17" t="str">
        <f>EDIT!J55</f>
        <v/>
      </c>
      <c r="K47" s="18" t="str">
        <f>EDIT!K55</f>
        <v/>
      </c>
      <c r="L47" s="16" t="str">
        <f>EDIT!L55</f>
        <v>3A</v>
      </c>
      <c r="M47" s="17" t="str">
        <f>EDIT!M55</f>
        <v>1A</v>
      </c>
      <c r="N47" s="17" t="str">
        <f>EDIT!N55</f>
        <v>4A</v>
      </c>
      <c r="O47" s="17" t="str">
        <f>EDIT!O55</f>
        <v/>
      </c>
      <c r="P47" s="153" t="str">
        <f>EDIT!P55</f>
        <v/>
      </c>
      <c r="Q47" s="17" t="str">
        <f>EDIT!Q55</f>
        <v>2A</v>
      </c>
      <c r="R47" s="17" t="str">
        <f>EDIT!R55</f>
        <v/>
      </c>
      <c r="S47" s="17" t="str">
        <f>EDIT!S55</f>
        <v/>
      </c>
      <c r="T47" s="18" t="str">
        <f>EDIT!T55</f>
        <v/>
      </c>
      <c r="U47" s="16" t="str">
        <f>EDIT!U55</f>
        <v/>
      </c>
      <c r="V47" s="17" t="str">
        <f>EDIT!V55</f>
        <v/>
      </c>
      <c r="W47" s="17" t="str">
        <f>EDIT!W55</f>
        <v/>
      </c>
      <c r="X47" s="17" t="str">
        <f>EDIT!X55</f>
        <v/>
      </c>
      <c r="Y47" s="153" t="str">
        <f>EDIT!Y55</f>
        <v/>
      </c>
      <c r="Z47" s="17" t="str">
        <f>EDIT!Z55</f>
        <v>1A</v>
      </c>
      <c r="AA47" s="17" t="str">
        <f>EDIT!AA55</f>
        <v>2A</v>
      </c>
      <c r="AB47" s="17" t="str">
        <f>EDIT!AB55</f>
        <v>3A</v>
      </c>
      <c r="AC47" s="18" t="str">
        <f>EDIT!AC55</f>
        <v/>
      </c>
      <c r="AD47" s="16" t="str">
        <f>EDIT!AD55</f>
        <v>3A</v>
      </c>
      <c r="AE47" s="17" t="str">
        <f>EDIT!AE55</f>
        <v>1A</v>
      </c>
      <c r="AF47" s="17" t="str">
        <f>EDIT!AF55</f>
        <v/>
      </c>
      <c r="AG47" s="17" t="str">
        <f>EDIT!AG55</f>
        <v/>
      </c>
      <c r="AH47" s="153" t="str">
        <f>EDIT!AH55</f>
        <v/>
      </c>
      <c r="AI47" s="17" t="str">
        <f>EDIT!AI55</f>
        <v/>
      </c>
      <c r="AJ47" s="17" t="str">
        <f>EDIT!AJ55</f>
        <v/>
      </c>
      <c r="AK47" s="17" t="str">
        <f>EDIT!AK55</f>
        <v>2A</v>
      </c>
      <c r="AL47" s="18" t="str">
        <f>EDIT!AL55</f>
        <v/>
      </c>
      <c r="AM47" s="16" t="str">
        <f>EDIT!AM55</f>
        <v/>
      </c>
      <c r="AN47" s="17" t="str">
        <f>EDIT!AN55</f>
        <v>4A</v>
      </c>
      <c r="AO47" s="17" t="str">
        <f>EDIT!AO55</f>
        <v>2A</v>
      </c>
      <c r="AP47" s="17" t="str">
        <f>EDIT!AP55</f>
        <v/>
      </c>
      <c r="AQ47" s="153" t="str">
        <f>EDIT!AQ55</f>
        <v/>
      </c>
      <c r="AR47" s="17" t="str">
        <f>EDIT!AR55</f>
        <v>1A</v>
      </c>
      <c r="AS47" s="17" t="str">
        <f>EDIT!AS55</f>
        <v>3A</v>
      </c>
      <c r="AT47" s="17" t="str">
        <f>EDIT!AT55</f>
        <v/>
      </c>
      <c r="AU47" s="55" t="str">
        <f>EDIT!AU55</f>
        <v/>
      </c>
      <c r="AV47" s="258">
        <f>EDIT!AV55</f>
        <v>18</v>
      </c>
    </row>
    <row r="48" spans="1:49" ht="8.25" hidden="1" customHeight="1" x14ac:dyDescent="0.25">
      <c r="A48" s="51">
        <f>EDIT!A56</f>
        <v>0</v>
      </c>
      <c r="B48" s="31">
        <f>EDIT!B56</f>
        <v>0</v>
      </c>
      <c r="C48" s="20" t="str">
        <f>EDIT!C56</f>
        <v/>
      </c>
      <c r="D48" s="21" t="str">
        <f>EDIT!D56</f>
        <v/>
      </c>
      <c r="E48" s="21" t="str">
        <f>EDIT!E56</f>
        <v/>
      </c>
      <c r="F48" s="21" t="str">
        <f>EDIT!F56</f>
        <v/>
      </c>
      <c r="G48" s="154" t="str">
        <f>EDIT!G56</f>
        <v/>
      </c>
      <c r="H48" s="21" t="str">
        <f>EDIT!H56</f>
        <v/>
      </c>
      <c r="I48" s="21" t="str">
        <f>EDIT!I56</f>
        <v/>
      </c>
      <c r="J48" s="21" t="str">
        <f>EDIT!J56</f>
        <v/>
      </c>
      <c r="K48" s="22" t="str">
        <f>EDIT!K56</f>
        <v/>
      </c>
      <c r="L48" s="20" t="str">
        <f>EDIT!L56</f>
        <v/>
      </c>
      <c r="M48" s="21" t="str">
        <f>EDIT!M56</f>
        <v/>
      </c>
      <c r="N48" s="21" t="str">
        <f>EDIT!N56</f>
        <v/>
      </c>
      <c r="O48" s="21" t="str">
        <f>EDIT!O56</f>
        <v/>
      </c>
      <c r="P48" s="154"/>
      <c r="Q48" s="21" t="str">
        <f>EDIT!Q56</f>
        <v/>
      </c>
      <c r="R48" s="21" t="str">
        <f>EDIT!R56</f>
        <v/>
      </c>
      <c r="S48" s="21" t="str">
        <f>EDIT!S56</f>
        <v/>
      </c>
      <c r="T48" s="22" t="str">
        <f>EDIT!T56</f>
        <v/>
      </c>
      <c r="U48" s="20" t="str">
        <f>EDIT!U56</f>
        <v/>
      </c>
      <c r="V48" s="21" t="str">
        <f>EDIT!V56</f>
        <v/>
      </c>
      <c r="W48" s="21" t="str">
        <f>EDIT!W56</f>
        <v/>
      </c>
      <c r="X48" s="21" t="str">
        <f>EDIT!X56</f>
        <v/>
      </c>
      <c r="Y48" s="154"/>
      <c r="Z48" s="21" t="str">
        <f>EDIT!Z56</f>
        <v/>
      </c>
      <c r="AA48" s="21" t="str">
        <f>EDIT!AA56</f>
        <v/>
      </c>
      <c r="AB48" s="21" t="str">
        <f>EDIT!AB56</f>
        <v/>
      </c>
      <c r="AC48" s="22" t="str">
        <f>EDIT!AC56</f>
        <v/>
      </c>
      <c r="AD48" s="20" t="str">
        <f>EDIT!AD56</f>
        <v/>
      </c>
      <c r="AE48" s="21" t="str">
        <f>EDIT!AE56</f>
        <v/>
      </c>
      <c r="AF48" s="21" t="str">
        <f>EDIT!AF56</f>
        <v/>
      </c>
      <c r="AG48" s="21" t="str">
        <f>EDIT!AG56</f>
        <v/>
      </c>
      <c r="AH48" s="154"/>
      <c r="AI48" s="21" t="str">
        <f>EDIT!AI56</f>
        <v/>
      </c>
      <c r="AJ48" s="21" t="str">
        <f>EDIT!AJ56</f>
        <v/>
      </c>
      <c r="AK48" s="21" t="str">
        <f>EDIT!AK56</f>
        <v/>
      </c>
      <c r="AL48" s="22" t="str">
        <f>EDIT!AL56</f>
        <v/>
      </c>
      <c r="AM48" s="20" t="str">
        <f>EDIT!AM56</f>
        <v/>
      </c>
      <c r="AN48" s="21" t="str">
        <f>EDIT!AN56</f>
        <v/>
      </c>
      <c r="AO48" s="21" t="str">
        <f>EDIT!AO56</f>
        <v/>
      </c>
      <c r="AP48" s="21" t="str">
        <f>EDIT!AP56</f>
        <v/>
      </c>
      <c r="AQ48" s="154"/>
      <c r="AR48" s="21" t="str">
        <f>EDIT!AR56</f>
        <v/>
      </c>
      <c r="AS48" s="21" t="str">
        <f>EDIT!AS56</f>
        <v/>
      </c>
      <c r="AT48" s="21" t="str">
        <f>EDIT!AT56</f>
        <v/>
      </c>
      <c r="AU48" s="56" t="str">
        <f>EDIT!AU56</f>
        <v/>
      </c>
      <c r="AV48" s="256">
        <f>EDIT!AV56</f>
        <v>0</v>
      </c>
    </row>
    <row r="49" spans="1:50" ht="8.25" hidden="1" customHeight="1" x14ac:dyDescent="0.25">
      <c r="A49" s="51">
        <f>EDIT!A57</f>
        <v>0</v>
      </c>
      <c r="B49" s="31">
        <f>EDIT!B57</f>
        <v>0</v>
      </c>
      <c r="C49" s="20" t="str">
        <f>EDIT!C57</f>
        <v/>
      </c>
      <c r="D49" s="21" t="str">
        <f>EDIT!D57</f>
        <v/>
      </c>
      <c r="E49" s="21" t="str">
        <f>EDIT!E57</f>
        <v/>
      </c>
      <c r="F49" s="21" t="str">
        <f>EDIT!F57</f>
        <v/>
      </c>
      <c r="G49" s="154" t="str">
        <f>EDIT!G57</f>
        <v/>
      </c>
      <c r="H49" s="21" t="str">
        <f>EDIT!H57</f>
        <v/>
      </c>
      <c r="I49" s="21" t="str">
        <f>EDIT!I57</f>
        <v/>
      </c>
      <c r="J49" s="21" t="str">
        <f>EDIT!J57</f>
        <v/>
      </c>
      <c r="K49" s="22" t="str">
        <f>EDIT!K57</f>
        <v/>
      </c>
      <c r="L49" s="20" t="str">
        <f>EDIT!L57</f>
        <v/>
      </c>
      <c r="M49" s="21" t="str">
        <f>EDIT!M57</f>
        <v/>
      </c>
      <c r="N49" s="21" t="str">
        <f>EDIT!N57</f>
        <v/>
      </c>
      <c r="O49" s="21" t="str">
        <f>EDIT!O57</f>
        <v/>
      </c>
      <c r="P49" s="154"/>
      <c r="Q49" s="21" t="str">
        <f>EDIT!Q57</f>
        <v/>
      </c>
      <c r="R49" s="21" t="str">
        <f>EDIT!R57</f>
        <v/>
      </c>
      <c r="S49" s="21" t="str">
        <f>EDIT!S57</f>
        <v/>
      </c>
      <c r="T49" s="22" t="str">
        <f>EDIT!T57</f>
        <v/>
      </c>
      <c r="U49" s="20" t="str">
        <f>EDIT!U57</f>
        <v/>
      </c>
      <c r="V49" s="21" t="str">
        <f>EDIT!V57</f>
        <v/>
      </c>
      <c r="W49" s="21" t="str">
        <f>EDIT!W57</f>
        <v/>
      </c>
      <c r="X49" s="21" t="str">
        <f>EDIT!X57</f>
        <v/>
      </c>
      <c r="Y49" s="154"/>
      <c r="Z49" s="21" t="str">
        <f>EDIT!Z57</f>
        <v/>
      </c>
      <c r="AA49" s="21" t="str">
        <f>EDIT!AA57</f>
        <v/>
      </c>
      <c r="AB49" s="21" t="str">
        <f>EDIT!AB57</f>
        <v/>
      </c>
      <c r="AC49" s="22" t="str">
        <f>EDIT!AC57</f>
        <v/>
      </c>
      <c r="AD49" s="20" t="str">
        <f>EDIT!AD57</f>
        <v/>
      </c>
      <c r="AE49" s="21" t="str">
        <f>EDIT!AE57</f>
        <v/>
      </c>
      <c r="AF49" s="21" t="str">
        <f>EDIT!AF57</f>
        <v/>
      </c>
      <c r="AG49" s="21" t="str">
        <f>EDIT!AG57</f>
        <v/>
      </c>
      <c r="AH49" s="154"/>
      <c r="AI49" s="21" t="str">
        <f>EDIT!AI57</f>
        <v/>
      </c>
      <c r="AJ49" s="21" t="str">
        <f>EDIT!AJ57</f>
        <v/>
      </c>
      <c r="AK49" s="21" t="str">
        <f>EDIT!AK57</f>
        <v/>
      </c>
      <c r="AL49" s="22" t="str">
        <f>EDIT!AL57</f>
        <v/>
      </c>
      <c r="AM49" s="20" t="str">
        <f>EDIT!AM57</f>
        <v/>
      </c>
      <c r="AN49" s="21" t="str">
        <f>EDIT!AN57</f>
        <v/>
      </c>
      <c r="AO49" s="21" t="str">
        <f>EDIT!AO57</f>
        <v/>
      </c>
      <c r="AP49" s="21" t="str">
        <f>EDIT!AP57</f>
        <v/>
      </c>
      <c r="AQ49" s="154"/>
      <c r="AR49" s="21" t="str">
        <f>EDIT!AR57</f>
        <v/>
      </c>
      <c r="AS49" s="21" t="str">
        <f>EDIT!AS57</f>
        <v/>
      </c>
      <c r="AT49" s="21" t="str">
        <f>EDIT!AT57</f>
        <v/>
      </c>
      <c r="AU49" s="56" t="str">
        <f>EDIT!AU57</f>
        <v/>
      </c>
      <c r="AV49" s="256">
        <f>EDIT!AV57</f>
        <v>0</v>
      </c>
    </row>
    <row r="50" spans="1:50" ht="8.25" hidden="1" customHeight="1" x14ac:dyDescent="0.25">
      <c r="A50" s="51">
        <f>EDIT!A58</f>
        <v>0</v>
      </c>
      <c r="B50" s="31">
        <f>EDIT!B58</f>
        <v>0</v>
      </c>
      <c r="C50" s="20" t="str">
        <f>EDIT!C58</f>
        <v/>
      </c>
      <c r="D50" s="21" t="str">
        <f>EDIT!D58</f>
        <v/>
      </c>
      <c r="E50" s="21" t="str">
        <f>EDIT!E58</f>
        <v/>
      </c>
      <c r="F50" s="21" t="str">
        <f>EDIT!F58</f>
        <v/>
      </c>
      <c r="G50" s="154" t="str">
        <f>EDIT!G58</f>
        <v/>
      </c>
      <c r="H50" s="21" t="str">
        <f>EDIT!H58</f>
        <v/>
      </c>
      <c r="I50" s="21" t="str">
        <f>EDIT!I58</f>
        <v/>
      </c>
      <c r="J50" s="21" t="str">
        <f>EDIT!J58</f>
        <v/>
      </c>
      <c r="K50" s="22" t="str">
        <f>EDIT!K58</f>
        <v/>
      </c>
      <c r="L50" s="20" t="str">
        <f>EDIT!L58</f>
        <v/>
      </c>
      <c r="M50" s="21" t="str">
        <f>EDIT!M58</f>
        <v/>
      </c>
      <c r="N50" s="21" t="str">
        <f>EDIT!N58</f>
        <v/>
      </c>
      <c r="O50" s="21" t="str">
        <f>EDIT!O58</f>
        <v/>
      </c>
      <c r="P50" s="154"/>
      <c r="Q50" s="21" t="str">
        <f>EDIT!Q58</f>
        <v/>
      </c>
      <c r="R50" s="21" t="str">
        <f>EDIT!R58</f>
        <v/>
      </c>
      <c r="S50" s="21" t="str">
        <f>EDIT!S58</f>
        <v/>
      </c>
      <c r="T50" s="22" t="str">
        <f>EDIT!T58</f>
        <v/>
      </c>
      <c r="U50" s="20" t="str">
        <f>EDIT!U58</f>
        <v/>
      </c>
      <c r="V50" s="21" t="str">
        <f>EDIT!V58</f>
        <v/>
      </c>
      <c r="W50" s="21" t="str">
        <f>EDIT!W58</f>
        <v/>
      </c>
      <c r="X50" s="21" t="str">
        <f>EDIT!X58</f>
        <v/>
      </c>
      <c r="Y50" s="154"/>
      <c r="Z50" s="21" t="str">
        <f>EDIT!Z58</f>
        <v/>
      </c>
      <c r="AA50" s="21" t="str">
        <f>EDIT!AA58</f>
        <v/>
      </c>
      <c r="AB50" s="21" t="str">
        <f>EDIT!AB58</f>
        <v/>
      </c>
      <c r="AC50" s="22" t="str">
        <f>EDIT!AC58</f>
        <v/>
      </c>
      <c r="AD50" s="20" t="str">
        <f>EDIT!AD58</f>
        <v/>
      </c>
      <c r="AE50" s="21" t="str">
        <f>EDIT!AE58</f>
        <v/>
      </c>
      <c r="AF50" s="21" t="str">
        <f>EDIT!AF58</f>
        <v/>
      </c>
      <c r="AG50" s="21" t="str">
        <f>EDIT!AG58</f>
        <v/>
      </c>
      <c r="AH50" s="154"/>
      <c r="AI50" s="21" t="str">
        <f>EDIT!AI58</f>
        <v/>
      </c>
      <c r="AJ50" s="21" t="str">
        <f>EDIT!AJ58</f>
        <v/>
      </c>
      <c r="AK50" s="21" t="str">
        <f>EDIT!AK58</f>
        <v/>
      </c>
      <c r="AL50" s="22" t="str">
        <f>EDIT!AL58</f>
        <v/>
      </c>
      <c r="AM50" s="20" t="str">
        <f>EDIT!AM58</f>
        <v/>
      </c>
      <c r="AN50" s="21" t="str">
        <f>EDIT!AN58</f>
        <v/>
      </c>
      <c r="AO50" s="21" t="str">
        <f>EDIT!AO58</f>
        <v/>
      </c>
      <c r="AP50" s="21" t="str">
        <f>EDIT!AP58</f>
        <v/>
      </c>
      <c r="AQ50" s="154"/>
      <c r="AR50" s="21" t="str">
        <f>EDIT!AR58</f>
        <v/>
      </c>
      <c r="AS50" s="21" t="str">
        <f>EDIT!AS58</f>
        <v/>
      </c>
      <c r="AT50" s="21" t="str">
        <f>EDIT!AT58</f>
        <v/>
      </c>
      <c r="AU50" s="56" t="str">
        <f>EDIT!AU58</f>
        <v/>
      </c>
      <c r="AV50" s="256">
        <f>EDIT!AV58</f>
        <v>0</v>
      </c>
    </row>
    <row r="51" spans="1:50" ht="8.25" hidden="1" customHeight="1" x14ac:dyDescent="0.25">
      <c r="A51" s="51">
        <f>EDIT!A59</f>
        <v>0</v>
      </c>
      <c r="B51" s="31">
        <f>EDIT!B59</f>
        <v>0</v>
      </c>
      <c r="C51" s="20" t="str">
        <f>EDIT!C59</f>
        <v/>
      </c>
      <c r="D51" s="21" t="str">
        <f>EDIT!D59</f>
        <v/>
      </c>
      <c r="E51" s="21" t="str">
        <f>EDIT!E59</f>
        <v/>
      </c>
      <c r="F51" s="21" t="str">
        <f>EDIT!F59</f>
        <v/>
      </c>
      <c r="G51" s="154" t="str">
        <f>EDIT!G59</f>
        <v/>
      </c>
      <c r="H51" s="21" t="str">
        <f>EDIT!H59</f>
        <v/>
      </c>
      <c r="I51" s="21" t="str">
        <f>EDIT!I59</f>
        <v/>
      </c>
      <c r="J51" s="21" t="str">
        <f>EDIT!J59</f>
        <v/>
      </c>
      <c r="K51" s="22" t="str">
        <f>EDIT!K59</f>
        <v/>
      </c>
      <c r="L51" s="20" t="str">
        <f>EDIT!L59</f>
        <v/>
      </c>
      <c r="M51" s="21" t="str">
        <f>EDIT!M59</f>
        <v/>
      </c>
      <c r="N51" s="21" t="str">
        <f>EDIT!N59</f>
        <v/>
      </c>
      <c r="O51" s="21" t="str">
        <f>EDIT!O59</f>
        <v/>
      </c>
      <c r="P51" s="154"/>
      <c r="Q51" s="21" t="str">
        <f>EDIT!Q59</f>
        <v/>
      </c>
      <c r="R51" s="21" t="str">
        <f>EDIT!R59</f>
        <v/>
      </c>
      <c r="S51" s="21" t="str">
        <f>EDIT!S59</f>
        <v/>
      </c>
      <c r="T51" s="22" t="str">
        <f>EDIT!T59</f>
        <v/>
      </c>
      <c r="U51" s="20" t="str">
        <f>EDIT!U59</f>
        <v/>
      </c>
      <c r="V51" s="21" t="str">
        <f>EDIT!V59</f>
        <v/>
      </c>
      <c r="W51" s="21" t="str">
        <f>EDIT!W59</f>
        <v/>
      </c>
      <c r="X51" s="21" t="str">
        <f>EDIT!X59</f>
        <v/>
      </c>
      <c r="Y51" s="154"/>
      <c r="Z51" s="21" t="str">
        <f>EDIT!Z59</f>
        <v/>
      </c>
      <c r="AA51" s="21" t="str">
        <f>EDIT!AA59</f>
        <v/>
      </c>
      <c r="AB51" s="21" t="str">
        <f>EDIT!AB59</f>
        <v/>
      </c>
      <c r="AC51" s="22" t="str">
        <f>EDIT!AC59</f>
        <v/>
      </c>
      <c r="AD51" s="20" t="str">
        <f>EDIT!AD59</f>
        <v/>
      </c>
      <c r="AE51" s="21" t="str">
        <f>EDIT!AE59</f>
        <v/>
      </c>
      <c r="AF51" s="21" t="str">
        <f>EDIT!AF59</f>
        <v/>
      </c>
      <c r="AG51" s="21" t="str">
        <f>EDIT!AG59</f>
        <v/>
      </c>
      <c r="AH51" s="154"/>
      <c r="AI51" s="21" t="str">
        <f>EDIT!AI59</f>
        <v/>
      </c>
      <c r="AJ51" s="21" t="str">
        <f>EDIT!AJ59</f>
        <v/>
      </c>
      <c r="AK51" s="21" t="str">
        <f>EDIT!AK59</f>
        <v/>
      </c>
      <c r="AL51" s="22" t="str">
        <f>EDIT!AL59</f>
        <v/>
      </c>
      <c r="AM51" s="20" t="str">
        <f>EDIT!AM59</f>
        <v/>
      </c>
      <c r="AN51" s="21" t="str">
        <f>EDIT!AN59</f>
        <v/>
      </c>
      <c r="AO51" s="21" t="str">
        <f>EDIT!AO59</f>
        <v/>
      </c>
      <c r="AP51" s="21" t="str">
        <f>EDIT!AP59</f>
        <v/>
      </c>
      <c r="AQ51" s="154"/>
      <c r="AR51" s="21" t="str">
        <f>EDIT!AR59</f>
        <v/>
      </c>
      <c r="AS51" s="21" t="str">
        <f>EDIT!AS59</f>
        <v/>
      </c>
      <c r="AT51" s="21" t="str">
        <f>EDIT!AT59</f>
        <v/>
      </c>
      <c r="AU51" s="56" t="str">
        <f>EDIT!AU59</f>
        <v/>
      </c>
      <c r="AV51" s="256">
        <f>EDIT!AV59</f>
        <v>0</v>
      </c>
    </row>
    <row r="52" spans="1:50" ht="8.25" hidden="1" customHeight="1" x14ac:dyDescent="0.25">
      <c r="A52" s="51"/>
      <c r="B52" s="31"/>
      <c r="C52" s="20"/>
      <c r="D52" s="21"/>
      <c r="E52" s="21"/>
      <c r="F52" s="21"/>
      <c r="G52" s="154"/>
      <c r="H52" s="21"/>
      <c r="I52" s="21"/>
      <c r="J52" s="21"/>
      <c r="K52" s="22"/>
      <c r="L52" s="20"/>
      <c r="M52" s="21"/>
      <c r="N52" s="21"/>
      <c r="O52" s="21"/>
      <c r="P52" s="154"/>
      <c r="Q52" s="21"/>
      <c r="R52" s="21"/>
      <c r="S52" s="21"/>
      <c r="T52" s="22"/>
      <c r="U52" s="20"/>
      <c r="V52" s="21"/>
      <c r="W52" s="21"/>
      <c r="X52" s="21"/>
      <c r="Y52" s="154"/>
      <c r="Z52" s="21"/>
      <c r="AA52" s="21"/>
      <c r="AB52" s="21"/>
      <c r="AC52" s="22"/>
      <c r="AD52" s="20"/>
      <c r="AE52" s="21"/>
      <c r="AF52" s="21"/>
      <c r="AG52" s="21"/>
      <c r="AH52" s="154"/>
      <c r="AI52" s="21"/>
      <c r="AJ52" s="21"/>
      <c r="AK52" s="21"/>
      <c r="AL52" s="22"/>
      <c r="AM52" s="20"/>
      <c r="AN52" s="21"/>
      <c r="AO52" s="21"/>
      <c r="AP52" s="21"/>
      <c r="AQ52" s="154"/>
      <c r="AR52" s="21"/>
      <c r="AS52" s="21"/>
      <c r="AT52" s="21"/>
      <c r="AU52" s="56"/>
      <c r="AV52" s="256"/>
    </row>
    <row r="53" spans="1:50" ht="8.25" hidden="1" customHeight="1" x14ac:dyDescent="0.25">
      <c r="A53" s="51"/>
      <c r="B53" s="31"/>
      <c r="C53" s="20"/>
      <c r="D53" s="21"/>
      <c r="E53" s="21"/>
      <c r="F53" s="21"/>
      <c r="G53" s="154"/>
      <c r="H53" s="21"/>
      <c r="I53" s="21"/>
      <c r="J53" s="21"/>
      <c r="K53" s="22"/>
      <c r="L53" s="20"/>
      <c r="M53" s="21"/>
      <c r="N53" s="21"/>
      <c r="O53" s="21"/>
      <c r="P53" s="154"/>
      <c r="Q53" s="21"/>
      <c r="R53" s="21"/>
      <c r="S53" s="21"/>
      <c r="T53" s="22"/>
      <c r="U53" s="20"/>
      <c r="V53" s="21"/>
      <c r="W53" s="21"/>
      <c r="X53" s="21"/>
      <c r="Y53" s="154"/>
      <c r="Z53" s="21"/>
      <c r="AA53" s="21"/>
      <c r="AB53" s="21"/>
      <c r="AC53" s="22"/>
      <c r="AD53" s="20"/>
      <c r="AE53" s="21"/>
      <c r="AF53" s="21"/>
      <c r="AG53" s="21"/>
      <c r="AH53" s="154"/>
      <c r="AI53" s="21"/>
      <c r="AJ53" s="21"/>
      <c r="AK53" s="21"/>
      <c r="AL53" s="22"/>
      <c r="AM53" s="20"/>
      <c r="AN53" s="21"/>
      <c r="AO53" s="21"/>
      <c r="AP53" s="21"/>
      <c r="AQ53" s="154"/>
      <c r="AR53" s="21"/>
      <c r="AS53" s="21"/>
      <c r="AT53" s="21"/>
      <c r="AU53" s="56"/>
      <c r="AV53" s="256"/>
    </row>
    <row r="54" spans="1:50" ht="8.25" hidden="1" customHeight="1" x14ac:dyDescent="0.25">
      <c r="A54" s="51"/>
      <c r="B54" s="31"/>
      <c r="C54" s="20"/>
      <c r="D54" s="21"/>
      <c r="E54" s="21"/>
      <c r="F54" s="21"/>
      <c r="G54" s="154"/>
      <c r="H54" s="21"/>
      <c r="I54" s="21"/>
      <c r="J54" s="21"/>
      <c r="K54" s="22"/>
      <c r="L54" s="20"/>
      <c r="M54" s="21"/>
      <c r="N54" s="21"/>
      <c r="O54" s="21"/>
      <c r="P54" s="154"/>
      <c r="Q54" s="21"/>
      <c r="R54" s="21"/>
      <c r="S54" s="21"/>
      <c r="T54" s="22"/>
      <c r="U54" s="20"/>
      <c r="V54" s="21"/>
      <c r="W54" s="21"/>
      <c r="X54" s="21"/>
      <c r="Y54" s="154"/>
      <c r="Z54" s="21"/>
      <c r="AA54" s="21"/>
      <c r="AB54" s="21"/>
      <c r="AC54" s="22"/>
      <c r="AD54" s="20"/>
      <c r="AE54" s="21"/>
      <c r="AF54" s="21"/>
      <c r="AG54" s="21"/>
      <c r="AH54" s="154"/>
      <c r="AI54" s="21"/>
      <c r="AJ54" s="21"/>
      <c r="AK54" s="21"/>
      <c r="AL54" s="22"/>
      <c r="AM54" s="20"/>
      <c r="AN54" s="21"/>
      <c r="AO54" s="21"/>
      <c r="AP54" s="21"/>
      <c r="AQ54" s="154"/>
      <c r="AR54" s="21"/>
      <c r="AS54" s="21"/>
      <c r="AT54" s="21"/>
      <c r="AU54" s="56"/>
      <c r="AV54" s="256"/>
    </row>
    <row r="55" spans="1:50" ht="8.25" hidden="1" customHeight="1" x14ac:dyDescent="0.25">
      <c r="A55" s="51"/>
      <c r="B55" s="31"/>
      <c r="C55" s="20"/>
      <c r="D55" s="21"/>
      <c r="E55" s="21"/>
      <c r="F55" s="21"/>
      <c r="G55" s="154"/>
      <c r="H55" s="21"/>
      <c r="I55" s="21"/>
      <c r="J55" s="21"/>
      <c r="K55" s="22"/>
      <c r="L55" s="20"/>
      <c r="M55" s="21"/>
      <c r="N55" s="21"/>
      <c r="O55" s="21"/>
      <c r="P55" s="154"/>
      <c r="Q55" s="21"/>
      <c r="R55" s="21"/>
      <c r="S55" s="21"/>
      <c r="T55" s="22"/>
      <c r="U55" s="20"/>
      <c r="V55" s="21"/>
      <c r="W55" s="21"/>
      <c r="X55" s="21"/>
      <c r="Y55" s="154"/>
      <c r="Z55" s="21"/>
      <c r="AA55" s="21"/>
      <c r="AB55" s="21"/>
      <c r="AC55" s="22"/>
      <c r="AD55" s="20"/>
      <c r="AE55" s="21"/>
      <c r="AF55" s="21"/>
      <c r="AG55" s="21"/>
      <c r="AH55" s="154"/>
      <c r="AI55" s="21"/>
      <c r="AJ55" s="21"/>
      <c r="AK55" s="21"/>
      <c r="AL55" s="22"/>
      <c r="AM55" s="20"/>
      <c r="AN55" s="21"/>
      <c r="AO55" s="21"/>
      <c r="AP55" s="21"/>
      <c r="AQ55" s="154"/>
      <c r="AR55" s="21"/>
      <c r="AS55" s="21"/>
      <c r="AT55" s="21"/>
      <c r="AU55" s="56"/>
      <c r="AV55" s="256"/>
    </row>
    <row r="56" spans="1:50" ht="8.25" hidden="1" customHeight="1" thickBot="1" x14ac:dyDescent="0.3">
      <c r="A56" s="52"/>
      <c r="B56" s="32"/>
      <c r="C56" s="23"/>
      <c r="D56" s="24"/>
      <c r="E56" s="24"/>
      <c r="F56" s="24"/>
      <c r="G56" s="155"/>
      <c r="H56" s="24"/>
      <c r="I56" s="24"/>
      <c r="J56" s="24"/>
      <c r="K56" s="25"/>
      <c r="L56" s="23"/>
      <c r="M56" s="24"/>
      <c r="N56" s="24"/>
      <c r="O56" s="24"/>
      <c r="P56" s="155"/>
      <c r="Q56" s="24"/>
      <c r="R56" s="24"/>
      <c r="S56" s="24"/>
      <c r="T56" s="25"/>
      <c r="U56" s="23"/>
      <c r="V56" s="24"/>
      <c r="W56" s="24"/>
      <c r="X56" s="24"/>
      <c r="Y56" s="155"/>
      <c r="Z56" s="24"/>
      <c r="AA56" s="24"/>
      <c r="AB56" s="24"/>
      <c r="AC56" s="25"/>
      <c r="AD56" s="23"/>
      <c r="AE56" s="24"/>
      <c r="AF56" s="24"/>
      <c r="AG56" s="24"/>
      <c r="AH56" s="155"/>
      <c r="AI56" s="24"/>
      <c r="AJ56" s="24"/>
      <c r="AK56" s="24"/>
      <c r="AL56" s="25"/>
      <c r="AM56" s="23"/>
      <c r="AN56" s="24"/>
      <c r="AO56" s="24"/>
      <c r="AP56" s="24"/>
      <c r="AQ56" s="155"/>
      <c r="AR56" s="24"/>
      <c r="AS56" s="24"/>
      <c r="AT56" s="24"/>
      <c r="AU56" s="57"/>
      <c r="AV56" s="257"/>
    </row>
    <row r="57" spans="1:50" ht="8.25" hidden="1" customHeight="1" x14ac:dyDescent="0.25">
      <c r="C57" s="240"/>
      <c r="D57" s="240"/>
      <c r="E57" s="240"/>
      <c r="F57" s="240"/>
      <c r="G57" s="241"/>
      <c r="H57" s="240"/>
      <c r="I57" s="240"/>
      <c r="J57" s="240"/>
      <c r="K57" s="240"/>
      <c r="L57" s="240"/>
      <c r="M57" s="240"/>
      <c r="N57" s="240"/>
      <c r="O57" s="240"/>
      <c r="P57" s="241"/>
      <c r="Q57" s="240"/>
      <c r="R57" s="240"/>
      <c r="S57" s="240"/>
      <c r="T57" s="240"/>
      <c r="U57" s="240"/>
      <c r="V57" s="240"/>
      <c r="W57" s="240"/>
      <c r="X57" s="240"/>
      <c r="Y57" s="241"/>
      <c r="Z57" s="240"/>
      <c r="AA57" s="240"/>
      <c r="AB57" s="240"/>
      <c r="AC57" s="240"/>
      <c r="AD57" s="240"/>
      <c r="AE57" s="240"/>
      <c r="AF57" s="240"/>
      <c r="AG57" s="240"/>
      <c r="AH57" s="241"/>
      <c r="AI57" s="240"/>
      <c r="AJ57" s="240"/>
      <c r="AK57" s="240"/>
      <c r="AL57" s="240"/>
      <c r="AM57" s="240"/>
      <c r="AN57" s="240"/>
      <c r="AO57" s="240"/>
      <c r="AP57" s="240"/>
      <c r="AQ57" s="241"/>
      <c r="AR57" s="240"/>
      <c r="AS57" s="240"/>
      <c r="AT57" s="240"/>
      <c r="AU57" s="240"/>
      <c r="AV57" s="240"/>
    </row>
    <row r="58" spans="1:50" ht="8.25" hidden="1" customHeight="1" x14ac:dyDescent="0.25">
      <c r="C58" s="240"/>
      <c r="D58" s="240"/>
      <c r="E58" s="240"/>
      <c r="F58" s="240"/>
      <c r="G58" s="241"/>
      <c r="H58" s="240"/>
      <c r="I58" s="240"/>
      <c r="J58" s="240"/>
      <c r="K58" s="240"/>
      <c r="L58" s="240"/>
      <c r="M58" s="240"/>
      <c r="N58" s="240"/>
      <c r="O58" s="240"/>
      <c r="P58" s="241"/>
      <c r="Q58" s="240"/>
      <c r="R58" s="240"/>
      <c r="S58" s="240"/>
      <c r="T58" s="240"/>
      <c r="U58" s="240"/>
      <c r="V58" s="240"/>
      <c r="W58" s="240"/>
      <c r="X58" s="240"/>
      <c r="Y58" s="241"/>
      <c r="Z58" s="240"/>
      <c r="AA58" s="240"/>
      <c r="AB58" s="240"/>
      <c r="AC58" s="240"/>
      <c r="AD58" s="240"/>
      <c r="AE58" s="240"/>
      <c r="AF58" s="240"/>
      <c r="AG58" s="240"/>
      <c r="AH58" s="241"/>
      <c r="AI58" s="240"/>
      <c r="AJ58" s="240"/>
      <c r="AK58" s="240"/>
      <c r="AL58" s="240"/>
      <c r="AM58" s="240"/>
      <c r="AN58" s="240"/>
      <c r="AO58" s="240"/>
      <c r="AP58" s="240"/>
      <c r="AQ58" s="241"/>
      <c r="AR58" s="240"/>
      <c r="AS58" s="240"/>
      <c r="AT58" s="240"/>
      <c r="AU58" s="240"/>
      <c r="AV58" s="240"/>
    </row>
    <row r="59" spans="1:50" ht="8.25" hidden="1" customHeight="1" thickBot="1" x14ac:dyDescent="0.3">
      <c r="C59" s="240"/>
      <c r="D59" s="240"/>
      <c r="E59" s="240"/>
      <c r="F59" s="240"/>
      <c r="G59" s="241"/>
      <c r="H59" s="240"/>
      <c r="I59" s="240"/>
      <c r="J59" s="240"/>
      <c r="K59" s="240"/>
      <c r="L59" s="240"/>
      <c r="M59" s="240"/>
      <c r="N59" s="240"/>
      <c r="O59" s="240"/>
      <c r="P59" s="241"/>
      <c r="Q59" s="240"/>
      <c r="R59" s="240"/>
      <c r="S59" s="240"/>
      <c r="T59" s="240"/>
      <c r="U59" s="240"/>
      <c r="V59" s="240"/>
      <c r="W59" s="240"/>
      <c r="X59" s="240"/>
      <c r="Y59" s="241"/>
      <c r="Z59" s="240"/>
      <c r="AA59" s="240"/>
      <c r="AB59" s="240"/>
      <c r="AC59" s="240"/>
      <c r="AD59" s="240"/>
      <c r="AE59" s="240"/>
      <c r="AF59" s="240"/>
      <c r="AG59" s="240"/>
      <c r="AH59" s="241"/>
      <c r="AI59" s="240"/>
      <c r="AJ59" s="240"/>
      <c r="AK59" s="240"/>
      <c r="AL59" s="240"/>
      <c r="AM59" s="240"/>
      <c r="AN59" s="240"/>
      <c r="AO59" s="240"/>
      <c r="AP59" s="240"/>
      <c r="AQ59" s="241"/>
      <c r="AR59" s="240"/>
      <c r="AS59" s="240"/>
      <c r="AT59" s="240"/>
      <c r="AU59" s="240"/>
      <c r="AV59" s="240"/>
    </row>
    <row r="60" spans="1:50" ht="8.25" hidden="1" customHeight="1" thickBot="1" x14ac:dyDescent="0.3">
      <c r="A60" s="234"/>
      <c r="B60" s="235" t="str">
        <f>B37</f>
        <v>Cilji</v>
      </c>
      <c r="C60" s="272" t="str">
        <f>C37</f>
        <v/>
      </c>
      <c r="D60" s="272" t="str">
        <f t="shared" ref="D60:AU60" si="0">D37</f>
        <v>7A</v>
      </c>
      <c r="E60" s="273" t="str">
        <f t="shared" si="0"/>
        <v/>
      </c>
      <c r="F60" s="273" t="str">
        <f t="shared" si="0"/>
        <v>10A</v>
      </c>
      <c r="G60" s="274" t="str">
        <f t="shared" si="0"/>
        <v/>
      </c>
      <c r="H60" s="273" t="str">
        <f t="shared" si="0"/>
        <v/>
      </c>
      <c r="I60" s="275" t="str">
        <f t="shared" si="0"/>
        <v>9A</v>
      </c>
      <c r="J60" s="276" t="s">
        <v>61</v>
      </c>
      <c r="K60" s="273" t="str">
        <f t="shared" si="0"/>
        <v/>
      </c>
      <c r="L60" s="242" t="str">
        <f t="shared" si="0"/>
        <v/>
      </c>
      <c r="M60" s="243" t="str">
        <f t="shared" si="0"/>
        <v/>
      </c>
      <c r="N60" s="243" t="str">
        <f t="shared" si="0"/>
        <v/>
      </c>
      <c r="O60" s="243" t="str">
        <f t="shared" si="0"/>
        <v>10A</v>
      </c>
      <c r="P60" s="244"/>
      <c r="Q60" s="243" t="str">
        <f t="shared" si="0"/>
        <v>9A</v>
      </c>
      <c r="R60" s="243" t="str">
        <f t="shared" si="0"/>
        <v>7A</v>
      </c>
      <c r="S60" s="244" t="s">
        <v>61</v>
      </c>
      <c r="T60" s="243" t="str">
        <f t="shared" si="0"/>
        <v/>
      </c>
      <c r="U60" s="273" t="str">
        <f t="shared" si="0"/>
        <v>10A</v>
      </c>
      <c r="V60" s="273" t="str">
        <f t="shared" si="0"/>
        <v/>
      </c>
      <c r="W60" s="273" t="str">
        <f t="shared" si="0"/>
        <v/>
      </c>
      <c r="X60" s="273" t="str">
        <f t="shared" si="0"/>
        <v>7A</v>
      </c>
      <c r="Y60" s="274"/>
      <c r="Z60" s="273" t="str">
        <f t="shared" si="0"/>
        <v>9A</v>
      </c>
      <c r="AA60" s="273" t="str">
        <f t="shared" si="0"/>
        <v/>
      </c>
      <c r="AB60" s="274" t="s">
        <v>61</v>
      </c>
      <c r="AC60" s="273" t="str">
        <f t="shared" si="0"/>
        <v/>
      </c>
      <c r="AD60" s="243" t="str">
        <f t="shared" si="0"/>
        <v/>
      </c>
      <c r="AE60" s="243" t="str">
        <f t="shared" si="0"/>
        <v/>
      </c>
      <c r="AF60" s="243" t="str">
        <f t="shared" si="0"/>
        <v/>
      </c>
      <c r="AG60" s="243" t="str">
        <f t="shared" si="0"/>
        <v>7A</v>
      </c>
      <c r="AH60" s="244"/>
      <c r="AI60" s="243" t="str">
        <f t="shared" si="0"/>
        <v>9A</v>
      </c>
      <c r="AJ60" s="244" t="s">
        <v>61</v>
      </c>
      <c r="AK60" s="243" t="str">
        <f t="shared" si="0"/>
        <v>8A</v>
      </c>
      <c r="AL60" s="243" t="str">
        <f t="shared" si="0"/>
        <v/>
      </c>
      <c r="AM60" s="273" t="str">
        <f t="shared" si="0"/>
        <v/>
      </c>
      <c r="AN60" s="273" t="str">
        <f t="shared" si="0"/>
        <v>7A</v>
      </c>
      <c r="AO60" s="273" t="str">
        <f t="shared" si="0"/>
        <v/>
      </c>
      <c r="AP60" s="273" t="str">
        <f t="shared" si="0"/>
        <v>8A</v>
      </c>
      <c r="AQ60" s="274"/>
      <c r="AR60" s="274" t="s">
        <v>61</v>
      </c>
      <c r="AS60" s="273" t="str">
        <f t="shared" si="0"/>
        <v>9A</v>
      </c>
      <c r="AT60" s="273" t="str">
        <f t="shared" si="0"/>
        <v>10A</v>
      </c>
      <c r="AU60" s="273" t="str">
        <f t="shared" si="0"/>
        <v/>
      </c>
      <c r="AV60" s="277">
        <f>45-(COUNTIF(C60:AU60,""))</f>
        <v>21</v>
      </c>
      <c r="AW60" s="196">
        <f t="shared" ref="AW60" si="1">AW26</f>
        <v>19</v>
      </c>
      <c r="AX60" s="239"/>
    </row>
    <row r="61" spans="1:50" s="278" customFormat="1" ht="8.25" hidden="1" customHeight="1" x14ac:dyDescent="0.25">
      <c r="B61" s="279" t="s">
        <v>71</v>
      </c>
      <c r="C61" s="280"/>
      <c r="D61" s="281"/>
      <c r="E61" s="281"/>
      <c r="F61" s="281"/>
      <c r="G61" s="202"/>
      <c r="H61" s="281"/>
      <c r="I61" s="281"/>
      <c r="J61" s="281"/>
      <c r="K61" s="282"/>
      <c r="L61" s="283"/>
      <c r="M61" s="284"/>
      <c r="N61" s="284"/>
      <c r="O61" s="284"/>
      <c r="P61" s="154"/>
      <c r="Q61" s="284" t="s">
        <v>61</v>
      </c>
      <c r="R61" s="284"/>
      <c r="S61" s="284" t="s">
        <v>61</v>
      </c>
      <c r="T61" s="285"/>
      <c r="U61" s="280"/>
      <c r="V61" s="281"/>
      <c r="W61" s="281"/>
      <c r="X61" s="281"/>
      <c r="Y61" s="202"/>
      <c r="Z61" s="281"/>
      <c r="AA61" s="281"/>
      <c r="AB61" s="281"/>
      <c r="AC61" s="282"/>
      <c r="AD61" s="283"/>
      <c r="AE61" s="284"/>
      <c r="AF61" s="284"/>
      <c r="AG61" s="284"/>
      <c r="AH61" s="154"/>
      <c r="AI61" s="284" t="s">
        <v>67</v>
      </c>
      <c r="AJ61" s="284"/>
      <c r="AK61" s="284"/>
      <c r="AL61" s="285"/>
      <c r="AM61" s="280"/>
      <c r="AN61" s="281"/>
      <c r="AO61" s="281"/>
      <c r="AP61" s="281"/>
      <c r="AQ61" s="202"/>
      <c r="AR61" s="281" t="s">
        <v>67</v>
      </c>
      <c r="AS61" s="281"/>
      <c r="AT61" s="281"/>
      <c r="AU61" s="281"/>
      <c r="AV61" s="282"/>
    </row>
    <row r="62" spans="1:50" s="278" customFormat="1" ht="8.25" hidden="1" customHeight="1" x14ac:dyDescent="0.25">
      <c r="B62" s="279" t="s">
        <v>72</v>
      </c>
      <c r="C62" s="286"/>
      <c r="D62" s="284"/>
      <c r="E62" s="284"/>
      <c r="F62" s="284"/>
      <c r="G62" s="154"/>
      <c r="H62" s="284"/>
      <c r="I62" s="284"/>
      <c r="J62" s="284">
        <v>9</v>
      </c>
      <c r="K62" s="287"/>
      <c r="L62" s="283"/>
      <c r="M62" s="284"/>
      <c r="N62" s="284"/>
      <c r="O62" s="284"/>
      <c r="P62" s="154"/>
      <c r="Q62" s="284"/>
      <c r="R62" s="284"/>
      <c r="S62" s="284"/>
      <c r="T62" s="285"/>
      <c r="U62" s="286"/>
      <c r="V62" s="284"/>
      <c r="W62" s="284"/>
      <c r="X62" s="284"/>
      <c r="Y62" s="154"/>
      <c r="Z62" s="284"/>
      <c r="AA62" s="284"/>
      <c r="AB62" s="284"/>
      <c r="AC62" s="287"/>
      <c r="AD62" s="283"/>
      <c r="AE62" s="284"/>
      <c r="AF62" s="284"/>
      <c r="AG62" s="284"/>
      <c r="AH62" s="154"/>
      <c r="AI62" s="284"/>
      <c r="AJ62" s="284"/>
      <c r="AK62" s="284"/>
      <c r="AL62" s="285"/>
      <c r="AM62" s="286"/>
      <c r="AN62" s="284"/>
      <c r="AO62" s="284"/>
      <c r="AP62" s="284"/>
      <c r="AQ62" s="154"/>
      <c r="AR62" s="284"/>
      <c r="AS62" s="284"/>
      <c r="AT62" s="284"/>
      <c r="AU62" s="284"/>
      <c r="AV62" s="287"/>
    </row>
    <row r="63" spans="1:50" s="278" customFormat="1" ht="8.25" hidden="1" customHeight="1" x14ac:dyDescent="0.25">
      <c r="B63" s="279" t="s">
        <v>73</v>
      </c>
      <c r="C63" s="286"/>
      <c r="D63" s="284"/>
      <c r="E63" s="284"/>
      <c r="F63" s="284"/>
      <c r="G63" s="154"/>
      <c r="H63" s="284"/>
      <c r="I63" s="284">
        <v>9</v>
      </c>
      <c r="J63" s="284"/>
      <c r="K63" s="287"/>
      <c r="L63" s="283"/>
      <c r="M63" s="284"/>
      <c r="N63" s="284"/>
      <c r="O63" s="284"/>
      <c r="P63" s="154"/>
      <c r="Q63" s="284"/>
      <c r="R63" s="284"/>
      <c r="S63" s="284">
        <v>9</v>
      </c>
      <c r="T63" s="285"/>
      <c r="U63" s="286"/>
      <c r="V63" s="284"/>
      <c r="W63" s="284"/>
      <c r="X63" s="284"/>
      <c r="Y63" s="154"/>
      <c r="Z63" s="284"/>
      <c r="AA63" s="284"/>
      <c r="AB63" s="284"/>
      <c r="AC63" s="287"/>
      <c r="AD63" s="283"/>
      <c r="AE63" s="284"/>
      <c r="AF63" s="284"/>
      <c r="AG63" s="284"/>
      <c r="AH63" s="154"/>
      <c r="AI63" s="284"/>
      <c r="AJ63" s="284"/>
      <c r="AK63" s="284"/>
      <c r="AL63" s="285"/>
      <c r="AM63" s="286"/>
      <c r="AN63" s="284"/>
      <c r="AO63" s="284"/>
      <c r="AP63" s="284"/>
      <c r="AQ63" s="154"/>
      <c r="AR63" s="284"/>
      <c r="AS63" s="284"/>
      <c r="AT63" s="284"/>
      <c r="AU63" s="284"/>
      <c r="AV63" s="287"/>
    </row>
    <row r="64" spans="1:50" s="278" customFormat="1" ht="8.25" hidden="1" customHeight="1" x14ac:dyDescent="0.25">
      <c r="B64" s="279" t="s">
        <v>66</v>
      </c>
      <c r="C64" s="286"/>
      <c r="D64" s="284"/>
      <c r="E64" s="284"/>
      <c r="F64" s="284"/>
      <c r="G64" s="154"/>
      <c r="H64" s="284"/>
      <c r="I64" s="284"/>
      <c r="J64" s="284"/>
      <c r="K64" s="287"/>
      <c r="L64" s="283"/>
      <c r="M64" s="284"/>
      <c r="N64" s="284"/>
      <c r="O64" s="284"/>
      <c r="P64" s="154"/>
      <c r="Q64" s="284"/>
      <c r="R64" s="284"/>
      <c r="S64" s="284"/>
      <c r="T64" s="285">
        <v>9</v>
      </c>
      <c r="U64" s="286"/>
      <c r="V64" s="284"/>
      <c r="W64" s="284"/>
      <c r="X64" s="284"/>
      <c r="Y64" s="154"/>
      <c r="Z64" s="284"/>
      <c r="AA64" s="284"/>
      <c r="AB64" s="284"/>
      <c r="AC64" s="287"/>
      <c r="AD64" s="283"/>
      <c r="AE64" s="284"/>
      <c r="AF64" s="284"/>
      <c r="AG64" s="284"/>
      <c r="AH64" s="154"/>
      <c r="AI64" s="284">
        <v>9</v>
      </c>
      <c r="AJ64" s="284"/>
      <c r="AK64" s="284"/>
      <c r="AL64" s="285"/>
      <c r="AM64" s="286"/>
      <c r="AN64" s="284"/>
      <c r="AO64" s="284"/>
      <c r="AP64" s="284"/>
      <c r="AQ64" s="154"/>
      <c r="AR64" s="284"/>
      <c r="AS64" s="284"/>
      <c r="AT64" s="284"/>
      <c r="AU64" s="284"/>
      <c r="AV64" s="287"/>
    </row>
    <row r="65" spans="2:48" s="278" customFormat="1" ht="8.25" hidden="1" customHeight="1" x14ac:dyDescent="0.25">
      <c r="B65" s="279" t="s">
        <v>74</v>
      </c>
      <c r="C65" s="286"/>
      <c r="D65" s="284"/>
      <c r="E65" s="284"/>
      <c r="F65" s="284"/>
      <c r="G65" s="154"/>
      <c r="H65" s="284"/>
      <c r="I65" s="284"/>
      <c r="J65" s="284"/>
      <c r="K65" s="287"/>
      <c r="L65" s="283"/>
      <c r="M65" s="284"/>
      <c r="N65" s="284"/>
      <c r="O65" s="284"/>
      <c r="P65" s="154"/>
      <c r="Q65" s="284"/>
      <c r="R65" s="284"/>
      <c r="S65" s="284"/>
      <c r="T65" s="285"/>
      <c r="U65" s="286"/>
      <c r="V65" s="284"/>
      <c r="W65" s="284"/>
      <c r="X65" s="284"/>
      <c r="Y65" s="154"/>
      <c r="Z65" s="284"/>
      <c r="AA65" s="284">
        <v>9</v>
      </c>
      <c r="AB65" s="284"/>
      <c r="AC65" s="287"/>
      <c r="AD65" s="283"/>
      <c r="AE65" s="284"/>
      <c r="AF65" s="284"/>
      <c r="AG65" s="284"/>
      <c r="AH65" s="154"/>
      <c r="AI65" s="284"/>
      <c r="AJ65" s="284">
        <v>9</v>
      </c>
      <c r="AK65" s="284"/>
      <c r="AL65" s="285"/>
      <c r="AM65" s="286"/>
      <c r="AN65" s="284"/>
      <c r="AO65" s="284"/>
      <c r="AP65" s="284"/>
      <c r="AQ65" s="154"/>
      <c r="AR65" s="284"/>
      <c r="AS65" s="284"/>
      <c r="AT65" s="284"/>
      <c r="AU65" s="284"/>
      <c r="AV65" s="287"/>
    </row>
    <row r="66" spans="2:48" s="278" customFormat="1" ht="8.25" hidden="1" customHeight="1" x14ac:dyDescent="0.25">
      <c r="B66" s="279" t="s">
        <v>65</v>
      </c>
      <c r="C66" s="286"/>
      <c r="D66" s="284"/>
      <c r="E66" s="284"/>
      <c r="F66" s="284"/>
      <c r="G66" s="154"/>
      <c r="H66" s="284"/>
      <c r="I66" s="284"/>
      <c r="J66" s="284"/>
      <c r="K66" s="287"/>
      <c r="L66" s="283"/>
      <c r="M66" s="284"/>
      <c r="N66" s="284"/>
      <c r="O66" s="284"/>
      <c r="P66" s="154"/>
      <c r="Q66" s="284"/>
      <c r="R66" s="284"/>
      <c r="S66" s="284"/>
      <c r="T66" s="285"/>
      <c r="U66" s="286"/>
      <c r="V66" s="284"/>
      <c r="W66" s="284"/>
      <c r="X66" s="284"/>
      <c r="Y66" s="154"/>
      <c r="Z66" s="284">
        <v>9</v>
      </c>
      <c r="AA66" s="284"/>
      <c r="AB66" s="284"/>
      <c r="AC66" s="287"/>
      <c r="AD66" s="283"/>
      <c r="AE66" s="284"/>
      <c r="AF66" s="284"/>
      <c r="AG66" s="284"/>
      <c r="AH66" s="154"/>
      <c r="AI66" s="284"/>
      <c r="AJ66" s="284"/>
      <c r="AK66" s="284"/>
      <c r="AL66" s="285"/>
      <c r="AM66" s="286"/>
      <c r="AN66" s="284"/>
      <c r="AO66" s="284"/>
      <c r="AP66" s="284"/>
      <c r="AQ66" s="154"/>
      <c r="AR66" s="284"/>
      <c r="AS66" s="284"/>
      <c r="AT66" s="284"/>
      <c r="AU66" s="284">
        <v>9</v>
      </c>
      <c r="AV66" s="287"/>
    </row>
    <row r="67" spans="2:48" s="278" customFormat="1" ht="8.25" hidden="1" customHeight="1" thickBot="1" x14ac:dyDescent="0.3">
      <c r="B67" s="279" t="s">
        <v>68</v>
      </c>
      <c r="C67" s="288"/>
      <c r="D67" s="289"/>
      <c r="E67" s="289"/>
      <c r="F67" s="289"/>
      <c r="G67" s="155"/>
      <c r="H67" s="289"/>
      <c r="I67" s="289"/>
      <c r="J67" s="289"/>
      <c r="K67" s="290"/>
      <c r="L67" s="283"/>
      <c r="M67" s="284"/>
      <c r="N67" s="284"/>
      <c r="O67" s="284"/>
      <c r="P67" s="154"/>
      <c r="Q67" s="284"/>
      <c r="R67" s="284"/>
      <c r="S67" s="284"/>
      <c r="T67" s="285"/>
      <c r="U67" s="288"/>
      <c r="V67" s="289"/>
      <c r="W67" s="289"/>
      <c r="X67" s="289"/>
      <c r="Y67" s="155"/>
      <c r="Z67" s="289"/>
      <c r="AA67" s="289"/>
      <c r="AB67" s="289"/>
      <c r="AC67" s="290"/>
      <c r="AD67" s="283"/>
      <c r="AE67" s="284"/>
      <c r="AF67" s="284"/>
      <c r="AG67" s="284"/>
      <c r="AH67" s="154"/>
      <c r="AI67" s="284"/>
      <c r="AJ67" s="284"/>
      <c r="AK67" s="284"/>
      <c r="AL67" s="285"/>
      <c r="AM67" s="288"/>
      <c r="AN67" s="289"/>
      <c r="AO67" s="289"/>
      <c r="AP67" s="289"/>
      <c r="AQ67" s="155"/>
      <c r="AR67" s="289"/>
      <c r="AS67" s="289">
        <v>9</v>
      </c>
      <c r="AT67" s="289"/>
      <c r="AU67" s="289"/>
      <c r="AV67" s="290"/>
    </row>
    <row r="68" spans="2:48" ht="8.25" hidden="1" customHeight="1" x14ac:dyDescent="0.25"/>
    <row r="69" spans="2:48" ht="8.25" hidden="1" customHeight="1" x14ac:dyDescent="0.25"/>
    <row r="70" spans="2:48" ht="8.25" hidden="1" customHeight="1" x14ac:dyDescent="0.25"/>
    <row r="71" spans="2:48" ht="8.25" hidden="1" customHeight="1" x14ac:dyDescent="0.25"/>
    <row r="72" spans="2:48" ht="8.25" hidden="1" customHeight="1" x14ac:dyDescent="0.25"/>
    <row r="73" spans="2:48" ht="8.25" hidden="1" customHeight="1" x14ac:dyDescent="0.25"/>
    <row r="74" spans="2:48" ht="8.25" hidden="1" customHeight="1" x14ac:dyDescent="0.25"/>
    <row r="75" spans="2:48" ht="8.25" hidden="1" customHeight="1" x14ac:dyDescent="0.25"/>
    <row r="76" spans="2:48" ht="8.25" hidden="1" customHeight="1" x14ac:dyDescent="0.25"/>
    <row r="77" spans="2:48" ht="8.25" hidden="1" customHeight="1" x14ac:dyDescent="0.25"/>
    <row r="78" spans="2:48" ht="8.25" hidden="1" customHeight="1" x14ac:dyDescent="0.25"/>
    <row r="79" spans="2:48" ht="8.25" hidden="1" customHeight="1" x14ac:dyDescent="0.25"/>
    <row r="80" spans="2:48" ht="8.25" hidden="1" customHeight="1" x14ac:dyDescent="0.25"/>
    <row r="81" ht="8.25" hidden="1" customHeight="1" x14ac:dyDescent="0.25"/>
    <row r="82" ht="8.25" hidden="1" customHeight="1" x14ac:dyDescent="0.25"/>
    <row r="83" ht="8.25" hidden="1" customHeight="1" x14ac:dyDescent="0.25"/>
    <row r="84" ht="8.25" hidden="1" customHeight="1" x14ac:dyDescent="0.25"/>
    <row r="85" ht="8.25" hidden="1" customHeight="1" x14ac:dyDescent="0.25"/>
    <row r="86" ht="8.25" hidden="1" customHeight="1" x14ac:dyDescent="0.25"/>
    <row r="87" ht="8.25" hidden="1" customHeight="1" x14ac:dyDescent="0.25"/>
    <row r="88" ht="8.25" hidden="1" customHeight="1" x14ac:dyDescent="0.25"/>
    <row r="89" ht="8.25" hidden="1" customHeight="1" x14ac:dyDescent="0.25"/>
    <row r="90" ht="8.25" hidden="1" customHeight="1" x14ac:dyDescent="0.25"/>
    <row r="91" ht="8.25" hidden="1" customHeight="1" x14ac:dyDescent="0.25"/>
    <row r="92" ht="8.25" hidden="1" customHeight="1" x14ac:dyDescent="0.25"/>
    <row r="93" ht="8.25" hidden="1" customHeight="1" x14ac:dyDescent="0.25"/>
    <row r="94" ht="8.25" hidden="1" customHeight="1" x14ac:dyDescent="0.25"/>
    <row r="95" ht="8.25" hidden="1" customHeight="1" x14ac:dyDescent="0.25"/>
    <row r="96" ht="8.25" hidden="1" customHeight="1" x14ac:dyDescent="0.25"/>
    <row r="97" ht="8.25" hidden="1" customHeight="1" x14ac:dyDescent="0.25"/>
    <row r="98" ht="8.25" hidden="1" customHeight="1" x14ac:dyDescent="0.25"/>
    <row r="99" ht="8.25" hidden="1" customHeight="1" x14ac:dyDescent="0.25"/>
    <row r="100" ht="8.25" hidden="1" customHeight="1" x14ac:dyDescent="0.25"/>
    <row r="101" ht="8.25" hidden="1" customHeight="1" x14ac:dyDescent="0.25"/>
    <row r="102" ht="8.25" hidden="1" customHeight="1" x14ac:dyDescent="0.25"/>
    <row r="103" ht="8.25" hidden="1" customHeight="1" x14ac:dyDescent="0.25"/>
    <row r="104" ht="8.25" hidden="1" customHeight="1" x14ac:dyDescent="0.25"/>
    <row r="105" ht="8.25" hidden="1" customHeight="1" x14ac:dyDescent="0.25"/>
    <row r="106" ht="8.25" hidden="1" customHeight="1" x14ac:dyDescent="0.25"/>
    <row r="107" ht="8.25" hidden="1" customHeight="1" x14ac:dyDescent="0.25"/>
    <row r="108" ht="8.25" hidden="1" customHeight="1" x14ac:dyDescent="0.25"/>
    <row r="109" ht="8.25" hidden="1" customHeight="1" x14ac:dyDescent="0.25"/>
    <row r="110" ht="8.25" hidden="1" customHeight="1" x14ac:dyDescent="0.25"/>
    <row r="111" ht="8.25" hidden="1" customHeight="1" x14ac:dyDescent="0.25"/>
    <row r="112" ht="8.25" hidden="1" customHeight="1" x14ac:dyDescent="0.25"/>
    <row r="113" ht="8.25" hidden="1" customHeight="1" x14ac:dyDescent="0.25"/>
    <row r="114" ht="8.25" hidden="1" customHeight="1" x14ac:dyDescent="0.25"/>
    <row r="115" ht="8.25" hidden="1" customHeight="1" x14ac:dyDescent="0.25"/>
    <row r="116" ht="8.25" hidden="1" customHeight="1" x14ac:dyDescent="0.25"/>
    <row r="117" ht="8.25" hidden="1" customHeight="1" x14ac:dyDescent="0.25"/>
    <row r="118" ht="8.25" hidden="1" customHeight="1" x14ac:dyDescent="0.25"/>
    <row r="119" ht="8.25" hidden="1" customHeight="1" x14ac:dyDescent="0.25"/>
    <row r="120" ht="8.25" hidden="1" customHeight="1" x14ac:dyDescent="0.25"/>
    <row r="121" ht="8.25" hidden="1" customHeight="1" x14ac:dyDescent="0.25"/>
    <row r="122" ht="8.25" hidden="1" customHeight="1" x14ac:dyDescent="0.25"/>
    <row r="123" ht="8.25" hidden="1" customHeight="1" x14ac:dyDescent="0.25"/>
    <row r="124" ht="8.25" hidden="1" customHeight="1" x14ac:dyDescent="0.25"/>
    <row r="125" ht="8.25" hidden="1" customHeight="1" x14ac:dyDescent="0.25"/>
    <row r="126" ht="8.25" hidden="1" customHeight="1" x14ac:dyDescent="0.25"/>
    <row r="127" ht="8.25" hidden="1" customHeight="1" x14ac:dyDescent="0.25"/>
    <row r="128" ht="8.25" hidden="1" customHeight="1" x14ac:dyDescent="0.25"/>
    <row r="129" ht="8.25" hidden="1" customHeight="1" x14ac:dyDescent="0.25"/>
    <row r="130" ht="8.25" hidden="1" customHeight="1" x14ac:dyDescent="0.25"/>
    <row r="131" ht="8.25" hidden="1" customHeight="1" x14ac:dyDescent="0.25"/>
    <row r="132" ht="8.25" hidden="1" customHeight="1" x14ac:dyDescent="0.25"/>
    <row r="133" ht="8.25" hidden="1" customHeight="1" x14ac:dyDescent="0.25"/>
    <row r="134" ht="8.25" hidden="1" customHeight="1" x14ac:dyDescent="0.25"/>
    <row r="135" ht="8.25" hidden="1" customHeight="1" x14ac:dyDescent="0.25"/>
    <row r="136" ht="8.25" hidden="1" customHeight="1" x14ac:dyDescent="0.25"/>
    <row r="137" ht="8.25" hidden="1" customHeight="1" x14ac:dyDescent="0.25"/>
    <row r="138" ht="8.25" hidden="1" customHeight="1" x14ac:dyDescent="0.25"/>
    <row r="139" ht="8.25" hidden="1" customHeight="1" x14ac:dyDescent="0.25"/>
    <row r="140" ht="8.25" hidden="1" customHeight="1" x14ac:dyDescent="0.25"/>
    <row r="141" ht="8.25" hidden="1" customHeight="1" x14ac:dyDescent="0.25"/>
    <row r="142" ht="8.25" hidden="1" customHeight="1" x14ac:dyDescent="0.25"/>
    <row r="143" ht="8.25" hidden="1" customHeight="1" x14ac:dyDescent="0.25"/>
    <row r="144" ht="8.25" hidden="1" customHeight="1" x14ac:dyDescent="0.25"/>
    <row r="145" ht="8.25" hidden="1" customHeight="1" x14ac:dyDescent="0.25"/>
    <row r="146" ht="8.25" hidden="1" customHeight="1" x14ac:dyDescent="0.25"/>
    <row r="147" ht="8.25" hidden="1" customHeight="1" x14ac:dyDescent="0.25"/>
    <row r="148" ht="8.25" hidden="1" customHeight="1" x14ac:dyDescent="0.25"/>
    <row r="149" ht="8.25" hidden="1" customHeight="1" x14ac:dyDescent="0.25"/>
    <row r="150" ht="8.25" hidden="1" customHeight="1" x14ac:dyDescent="0.25"/>
    <row r="151" ht="8.25" hidden="1" customHeight="1" x14ac:dyDescent="0.25"/>
    <row r="152" ht="8.25" hidden="1" customHeight="1" x14ac:dyDescent="0.25"/>
    <row r="153" ht="8.25" hidden="1" customHeight="1" x14ac:dyDescent="0.25"/>
    <row r="154" ht="8.25" hidden="1" customHeight="1" x14ac:dyDescent="0.25"/>
    <row r="155" ht="8.25" hidden="1" customHeight="1" x14ac:dyDescent="0.25"/>
    <row r="156" ht="8.25" hidden="1" customHeight="1" x14ac:dyDescent="0.25"/>
    <row r="157" ht="8.25" hidden="1" customHeight="1" x14ac:dyDescent="0.25"/>
    <row r="158" ht="8.25" hidden="1" customHeight="1" x14ac:dyDescent="0.25"/>
    <row r="159" ht="8.25" hidden="1" customHeight="1" x14ac:dyDescent="0.25"/>
    <row r="160" ht="8.25" hidden="1" customHeight="1" x14ac:dyDescent="0.25"/>
    <row r="161" ht="8.25" hidden="1" customHeight="1" x14ac:dyDescent="0.25"/>
    <row r="162" ht="8.25" hidden="1" customHeight="1" x14ac:dyDescent="0.25"/>
    <row r="163" ht="8.25" hidden="1" customHeight="1" x14ac:dyDescent="0.25"/>
    <row r="164" ht="8.25" hidden="1" customHeight="1" x14ac:dyDescent="0.25"/>
    <row r="165" ht="8.25" hidden="1" customHeight="1" x14ac:dyDescent="0.25"/>
    <row r="166" ht="8.25" hidden="1" customHeight="1" x14ac:dyDescent="0.25"/>
    <row r="167" ht="8.25" hidden="1" customHeight="1" x14ac:dyDescent="0.25"/>
    <row r="168" ht="8.25" hidden="1" customHeight="1" x14ac:dyDescent="0.25"/>
    <row r="169" ht="8.25" hidden="1" customHeight="1" x14ac:dyDescent="0.25"/>
    <row r="170" ht="8.25" hidden="1" customHeight="1" x14ac:dyDescent="0.25"/>
    <row r="171" ht="8.25" hidden="1" customHeight="1" x14ac:dyDescent="0.25"/>
    <row r="172" ht="8.25" hidden="1" customHeight="1" x14ac:dyDescent="0.25"/>
    <row r="173" ht="8.25" hidden="1" customHeight="1" x14ac:dyDescent="0.25"/>
    <row r="174" ht="8.25" hidden="1" customHeight="1" x14ac:dyDescent="0.25"/>
    <row r="175" ht="8.25" hidden="1" customHeight="1" x14ac:dyDescent="0.25"/>
    <row r="176" ht="8.25" hidden="1" customHeight="1" x14ac:dyDescent="0.25"/>
    <row r="177" ht="8.25" hidden="1" customHeight="1" x14ac:dyDescent="0.25"/>
    <row r="178" ht="8.25" hidden="1" customHeight="1" x14ac:dyDescent="0.25"/>
    <row r="179" ht="8.25" hidden="1" customHeight="1" x14ac:dyDescent="0.25"/>
    <row r="180" ht="8.25" hidden="1" customHeight="1" x14ac:dyDescent="0.25"/>
    <row r="181" ht="8.25" hidden="1" customHeight="1" x14ac:dyDescent="0.25"/>
    <row r="182" ht="8.25" hidden="1" customHeight="1" x14ac:dyDescent="0.25"/>
    <row r="183" ht="8.25" hidden="1" customHeight="1" x14ac:dyDescent="0.25"/>
    <row r="184" ht="8.25" hidden="1" customHeight="1" x14ac:dyDescent="0.25"/>
    <row r="185" ht="8.25" hidden="1" customHeight="1" x14ac:dyDescent="0.25"/>
    <row r="186" ht="8.25" hidden="1" customHeight="1" x14ac:dyDescent="0.25"/>
    <row r="187" ht="8.25" hidden="1" customHeight="1" x14ac:dyDescent="0.25"/>
    <row r="188" ht="8.25" hidden="1" customHeight="1" x14ac:dyDescent="0.25"/>
    <row r="189" ht="8.25" hidden="1" customHeight="1" x14ac:dyDescent="0.25"/>
    <row r="190" ht="8.25" hidden="1" customHeight="1" x14ac:dyDescent="0.25"/>
    <row r="191" ht="8.25" hidden="1" customHeight="1" x14ac:dyDescent="0.25"/>
    <row r="192" ht="8.25" hidden="1" customHeight="1" x14ac:dyDescent="0.25"/>
    <row r="193" spans="3:13" ht="8.25" hidden="1" customHeight="1" x14ac:dyDescent="0.25"/>
    <row r="194" spans="3:13" ht="8.25" hidden="1" customHeight="1" x14ac:dyDescent="0.25"/>
    <row r="195" spans="3:13" ht="8.25" hidden="1" customHeight="1" x14ac:dyDescent="0.25"/>
    <row r="196" spans="3:13" ht="8.25" hidden="1" customHeight="1" x14ac:dyDescent="0.25"/>
    <row r="197" spans="3:13" ht="8.25" hidden="1" customHeight="1" x14ac:dyDescent="0.25"/>
    <row r="198" spans="3:13" ht="8.25" hidden="1" customHeight="1" x14ac:dyDescent="0.25"/>
    <row r="199" spans="3:13" ht="8.25" hidden="1" customHeight="1" x14ac:dyDescent="0.25"/>
    <row r="200" spans="3:13" ht="8.25" customHeight="1" x14ac:dyDescent="0.25"/>
    <row r="201" spans="3:13" ht="8.25" hidden="1" customHeight="1" x14ac:dyDescent="0.25"/>
    <row r="202" spans="3:13" x14ac:dyDescent="0.25">
      <c r="C202" s="196" t="s">
        <v>1</v>
      </c>
      <c r="D202" s="295" t="s">
        <v>112</v>
      </c>
      <c r="E202" s="196" t="s">
        <v>99</v>
      </c>
      <c r="K202" s="196" t="s">
        <v>85</v>
      </c>
      <c r="L202" s="295" t="s">
        <v>112</v>
      </c>
      <c r="M202" s="196" t="s">
        <v>106</v>
      </c>
    </row>
    <row r="203" spans="3:13" x14ac:dyDescent="0.25">
      <c r="C203" s="196" t="s">
        <v>2</v>
      </c>
      <c r="D203" s="295" t="s">
        <v>112</v>
      </c>
      <c r="E203" s="196" t="s">
        <v>100</v>
      </c>
      <c r="K203" s="196" t="s">
        <v>86</v>
      </c>
      <c r="L203" s="295" t="s">
        <v>112</v>
      </c>
      <c r="M203" s="196" t="s">
        <v>107</v>
      </c>
    </row>
    <row r="204" spans="3:13" x14ac:dyDescent="0.25">
      <c r="C204" s="196" t="s">
        <v>3</v>
      </c>
      <c r="D204" s="295" t="s">
        <v>112</v>
      </c>
      <c r="E204" s="196" t="s">
        <v>101</v>
      </c>
      <c r="K204" s="196" t="s">
        <v>6</v>
      </c>
      <c r="L204" s="295" t="s">
        <v>112</v>
      </c>
      <c r="M204" s="196" t="s">
        <v>109</v>
      </c>
    </row>
    <row r="205" spans="3:13" x14ac:dyDescent="0.25">
      <c r="C205" s="196" t="s">
        <v>4</v>
      </c>
      <c r="D205" s="295" t="s">
        <v>112</v>
      </c>
      <c r="E205" s="196" t="s">
        <v>102</v>
      </c>
      <c r="K205" s="196" t="s">
        <v>7</v>
      </c>
      <c r="L205" s="295" t="s">
        <v>112</v>
      </c>
      <c r="M205" s="196" t="s">
        <v>108</v>
      </c>
    </row>
    <row r="206" spans="3:13" x14ac:dyDescent="0.25">
      <c r="C206" s="196" t="s">
        <v>5</v>
      </c>
      <c r="D206" s="295" t="s">
        <v>112</v>
      </c>
      <c r="E206" s="196" t="s">
        <v>103</v>
      </c>
      <c r="K206" s="196" t="s">
        <v>8</v>
      </c>
      <c r="L206" s="295" t="s">
        <v>112</v>
      </c>
      <c r="M206" s="196" t="s">
        <v>110</v>
      </c>
    </row>
    <row r="207" spans="3:13" x14ac:dyDescent="0.25">
      <c r="C207" s="196" t="s">
        <v>83</v>
      </c>
      <c r="D207" s="295" t="s">
        <v>112</v>
      </c>
      <c r="E207" s="196" t="s">
        <v>104</v>
      </c>
      <c r="K207" s="196" t="s">
        <v>14</v>
      </c>
      <c r="L207" s="295" t="s">
        <v>112</v>
      </c>
      <c r="M207" s="196" t="s">
        <v>111</v>
      </c>
    </row>
    <row r="208" spans="3:13" x14ac:dyDescent="0.25">
      <c r="C208" s="196" t="s">
        <v>84</v>
      </c>
      <c r="D208" s="295" t="s">
        <v>112</v>
      </c>
      <c r="E208" s="196" t="s">
        <v>105</v>
      </c>
      <c r="K208" s="196" t="s">
        <v>9</v>
      </c>
      <c r="L208" s="295" t="s">
        <v>112</v>
      </c>
      <c r="M208" s="196" t="s">
        <v>117</v>
      </c>
    </row>
    <row r="209" spans="3:13" x14ac:dyDescent="0.25">
      <c r="C209" s="196" t="s">
        <v>87</v>
      </c>
      <c r="D209" s="295" t="s">
        <v>112</v>
      </c>
      <c r="E209" s="196" t="s">
        <v>120</v>
      </c>
      <c r="K209" s="196" t="s">
        <v>118</v>
      </c>
      <c r="L209" s="295" t="s">
        <v>112</v>
      </c>
      <c r="M209" s="196" t="s">
        <v>121</v>
      </c>
    </row>
    <row r="210" spans="3:13" x14ac:dyDescent="0.25">
      <c r="C210" s="196" t="s">
        <v>119</v>
      </c>
      <c r="D210" s="295" t="s">
        <v>112</v>
      </c>
      <c r="E210" s="196" t="s">
        <v>122</v>
      </c>
      <c r="K210" s="196" t="s">
        <v>123</v>
      </c>
      <c r="L210" s="295" t="s">
        <v>112</v>
      </c>
      <c r="M210" s="196" t="s">
        <v>124</v>
      </c>
    </row>
    <row r="211" spans="3:13" x14ac:dyDescent="0.25">
      <c r="C211" s="196" t="s">
        <v>176</v>
      </c>
      <c r="D211" s="196" t="s">
        <v>178</v>
      </c>
      <c r="E211" s="196" t="s">
        <v>179</v>
      </c>
      <c r="K211" s="196" t="s">
        <v>10</v>
      </c>
      <c r="L211" s="295" t="s">
        <v>112</v>
      </c>
      <c r="M211" s="196" t="s">
        <v>177</v>
      </c>
    </row>
  </sheetData>
  <mergeCells count="7">
    <mergeCell ref="A4:E4"/>
    <mergeCell ref="F4:I4"/>
    <mergeCell ref="AM5:AU5"/>
    <mergeCell ref="C5:K5"/>
    <mergeCell ref="L5:T5"/>
    <mergeCell ref="U5:AC5"/>
    <mergeCell ref="AD5:AL5"/>
  </mergeCells>
  <conditionalFormatting sqref="C9:AU13">
    <cfRule type="cellIs" dxfId="120" priority="3" operator="equal">
      <formula>"IC"</formula>
    </cfRule>
  </conditionalFormatting>
  <conditionalFormatting sqref="C9:AT21">
    <cfRule type="cellIs" dxfId="119" priority="1" operator="equal">
      <formula>"LS"</formula>
    </cfRule>
    <cfRule type="cellIs" dxfId="118" priority="2" operator="equal">
      <formula>"CP"</formula>
    </cfRule>
  </conditionalFormatting>
  <pageMargins left="0.7" right="0.7" top="0.75" bottom="0.75" header="0.3" footer="0.3"/>
  <pageSetup paperSize="9" scale="4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143"/>
  <sheetViews>
    <sheetView view="pageBreakPreview" topLeftCell="A91" zoomScale="85" zoomScaleNormal="85" zoomScaleSheetLayoutView="85" workbookViewId="0">
      <selection activeCell="AO40" sqref="AO40"/>
    </sheetView>
  </sheetViews>
  <sheetFormatPr defaultColWidth="9.140625" defaultRowHeight="15.75" x14ac:dyDescent="0.25"/>
  <cols>
    <col min="1" max="1" width="4.5703125" style="198" customWidth="1"/>
    <col min="2" max="2" width="10.140625" style="198" bestFit="1" customWidth="1"/>
    <col min="3" max="3" width="9.28515625" style="198" bestFit="1" customWidth="1"/>
    <col min="4" max="8" width="9.140625" style="198"/>
    <col min="9" max="9" width="1.140625" style="198" customWidth="1"/>
    <col min="10" max="10" width="7.42578125" style="198" bestFit="1" customWidth="1"/>
    <col min="11" max="18" width="9.140625" style="198"/>
    <col min="19" max="24" width="0" style="198" hidden="1" customWidth="1"/>
    <col min="25" max="33" width="7.42578125" style="198" hidden="1" customWidth="1"/>
    <col min="34" max="34" width="9.140625" style="198" hidden="1" customWidth="1"/>
    <col min="35" max="36" width="9.140625" style="198" customWidth="1"/>
    <col min="37" max="16384" width="9.140625" style="198"/>
  </cols>
  <sheetData>
    <row r="1" spans="1:33" ht="21" thickBot="1" x14ac:dyDescent="0.3">
      <c r="A1" s="61">
        <v>1</v>
      </c>
      <c r="B1" s="203" t="str">
        <f>VLOOKUP(A1,'TEACHER SUBJECT'!$A$9:$AU$40,2,FALSE)</f>
        <v>Salma</v>
      </c>
      <c r="C1" s="204"/>
      <c r="D1" s="204"/>
      <c r="E1" s="204"/>
      <c r="F1" s="237">
        <f ca="1">NOW()</f>
        <v>42502.325664351854</v>
      </c>
      <c r="G1" s="238">
        <f ca="1">NOW()</f>
        <v>42502.325664351854</v>
      </c>
      <c r="H1" s="205">
        <f>VLOOKUP(A1,'TEACHER SUBJECT'!$A$9:$AV$40,48,FALSE)</f>
        <v>25</v>
      </c>
      <c r="J1" s="61">
        <f>'2'!A1</f>
        <v>2</v>
      </c>
      <c r="K1" s="203" t="str">
        <f>'2'!B1</f>
        <v>Sheema</v>
      </c>
      <c r="L1" s="204"/>
      <c r="M1" s="204"/>
      <c r="N1" s="204"/>
      <c r="O1" s="237">
        <f ca="1">F1</f>
        <v>42502.325664351854</v>
      </c>
      <c r="P1" s="238">
        <f ca="1">G1</f>
        <v>42502.325664351854</v>
      </c>
      <c r="Q1" s="205">
        <f>'2'!H1</f>
        <v>19</v>
      </c>
    </row>
    <row r="2" spans="1:33" s="215" customFormat="1" ht="16.5" thickBot="1" x14ac:dyDescent="0.3">
      <c r="A2" s="262" t="s">
        <v>11</v>
      </c>
      <c r="B2" s="263" t="s">
        <v>27</v>
      </c>
      <c r="C2" s="264" t="s">
        <v>28</v>
      </c>
      <c r="D2" s="265" t="s">
        <v>29</v>
      </c>
      <c r="E2" s="263" t="s">
        <v>30</v>
      </c>
      <c r="F2" s="263" t="s">
        <v>31</v>
      </c>
      <c r="G2" s="263" t="s">
        <v>32</v>
      </c>
      <c r="H2" s="264" t="s">
        <v>33</v>
      </c>
      <c r="J2" s="262" t="str">
        <f>'2'!A2</f>
        <v>#</v>
      </c>
      <c r="K2" s="263" t="str">
        <f>'2'!B2</f>
        <v>Start</v>
      </c>
      <c r="L2" s="264" t="str">
        <f>'2'!C2</f>
        <v>End</v>
      </c>
      <c r="M2" s="265" t="str">
        <f>'2'!D2</f>
        <v>SUN</v>
      </c>
      <c r="N2" s="263" t="str">
        <f>'2'!E2</f>
        <v>MON</v>
      </c>
      <c r="O2" s="263" t="str">
        <f>'2'!F2</f>
        <v>TUE</v>
      </c>
      <c r="P2" s="263" t="str">
        <f>'2'!G2</f>
        <v>WED</v>
      </c>
      <c r="Q2" s="264" t="str">
        <f>'2'!H2</f>
        <v>THU</v>
      </c>
    </row>
    <row r="3" spans="1:33" x14ac:dyDescent="0.25">
      <c r="A3" s="87">
        <f t="array" ref="A3:A11">TRANSPOSE(EDIT!C4:K4)</f>
        <v>1</v>
      </c>
      <c r="B3" s="206">
        <f t="array" ref="B3:B11">TRANSPOSE(EDIT!C3:K3)</f>
        <v>0.29166666666666669</v>
      </c>
      <c r="C3" s="207">
        <f t="array" ref="C3:C11">TRANSPOSE(EDIT!C2:K2)</f>
        <v>0.31944444444444448</v>
      </c>
      <c r="D3" s="208" t="str">
        <f>VLOOKUP($A$1,'TEACHER SUBJECT'!$A$9:$AU$40,Y3,FALSE)</f>
        <v/>
      </c>
      <c r="E3" s="88" t="str">
        <f>VLOOKUP($A$1,'TEACHER SUBJECT'!$A$9:$AU$40,Z3,FALSE)</f>
        <v/>
      </c>
      <c r="F3" s="88" t="str">
        <f>VLOOKUP($A$1,'TEACHER SUBJECT'!$A$9:$AU$40,AA3,FALSE)</f>
        <v/>
      </c>
      <c r="G3" s="88" t="str">
        <f>VLOOKUP($A$1,'TEACHER SUBJECT'!$A$9:$AU$40,AB3,FALSE)</f>
        <v/>
      </c>
      <c r="H3" s="89" t="str">
        <f>VLOOKUP($A$1,'TEACHER SUBJECT'!$A$9:$AU$40,AC3,FALSE)</f>
        <v/>
      </c>
      <c r="J3" s="87">
        <f>'2'!A3</f>
        <v>1</v>
      </c>
      <c r="K3" s="206">
        <f>'2'!B3</f>
        <v>0.29166666666666669</v>
      </c>
      <c r="L3" s="207">
        <f>'2'!C3</f>
        <v>0.31944444444444448</v>
      </c>
      <c r="M3" s="208" t="str">
        <f>'2'!D3</f>
        <v/>
      </c>
      <c r="N3" s="88" t="str">
        <f>'2'!E3</f>
        <v>1A:CA</v>
      </c>
      <c r="O3" s="88" t="str">
        <f>'2'!F3</f>
        <v>3A:Hl</v>
      </c>
      <c r="P3" s="88" t="str">
        <f>'2'!G3</f>
        <v/>
      </c>
      <c r="Q3" s="89" t="str">
        <f>'2'!H3</f>
        <v/>
      </c>
      <c r="Y3" s="198">
        <v>3</v>
      </c>
      <c r="Z3" s="198">
        <f>Y11+1</f>
        <v>12</v>
      </c>
      <c r="AA3" s="198">
        <f t="shared" ref="AA3:AG3" si="0">Z11+1</f>
        <v>21</v>
      </c>
      <c r="AB3" s="198">
        <f t="shared" si="0"/>
        <v>30</v>
      </c>
      <c r="AC3" s="198">
        <f t="shared" si="0"/>
        <v>39</v>
      </c>
      <c r="AD3" s="198">
        <f t="shared" si="0"/>
        <v>48</v>
      </c>
      <c r="AE3" s="198">
        <f t="shared" si="0"/>
        <v>57</v>
      </c>
      <c r="AF3" s="198">
        <f t="shared" si="0"/>
        <v>66</v>
      </c>
      <c r="AG3" s="198">
        <f t="shared" si="0"/>
        <v>75</v>
      </c>
    </row>
    <row r="4" spans="1:33" x14ac:dyDescent="0.25">
      <c r="A4" s="48">
        <v>2</v>
      </c>
      <c r="B4" s="209">
        <v>0.31944444444444448</v>
      </c>
      <c r="C4" s="210">
        <v>0.34722222222222227</v>
      </c>
      <c r="D4" s="211" t="str">
        <f>VLOOKUP($A$1,'TEACHER SUBJECT'!$A$9:$AU$40,Y4,FALSE)</f>
        <v/>
      </c>
      <c r="E4" s="19" t="str">
        <f>VLOOKUP($A$1,'TEACHER SUBJECT'!$A$9:$AU$40,Z4,FALSE)</f>
        <v/>
      </c>
      <c r="F4" s="19" t="str">
        <f>VLOOKUP($A$1,'TEACHER SUBJECT'!$A$9:$AU$40,AA4,FALSE)</f>
        <v/>
      </c>
      <c r="G4" s="19" t="str">
        <f>VLOOKUP($A$1,'TEACHER SUBJECT'!$A$9:$AU$40,AB4,FALSE)</f>
        <v/>
      </c>
      <c r="H4" s="50" t="str">
        <f>VLOOKUP($A$1,'TEACHER SUBJECT'!$A$9:$AU$40,AC4,FALSE)</f>
        <v/>
      </c>
      <c r="J4" s="48">
        <f>'2'!A4</f>
        <v>2</v>
      </c>
      <c r="K4" s="209">
        <f>'2'!B4</f>
        <v>0.31944444444444448</v>
      </c>
      <c r="L4" s="210">
        <f>'2'!C4</f>
        <v>0.34722222222222227</v>
      </c>
      <c r="M4" s="211" t="str">
        <f>'2'!D4</f>
        <v/>
      </c>
      <c r="N4" s="19" t="str">
        <f>'2'!E4</f>
        <v/>
      </c>
      <c r="O4" s="19" t="str">
        <f>'2'!F4</f>
        <v>1A:SS</v>
      </c>
      <c r="P4" s="19" t="str">
        <f>'2'!G4</f>
        <v/>
      </c>
      <c r="Q4" s="50" t="str">
        <f>'2'!H4</f>
        <v/>
      </c>
      <c r="Y4" s="198">
        <f>Y3+1</f>
        <v>4</v>
      </c>
      <c r="Z4" s="198">
        <f t="shared" ref="Z4:AG11" si="1">Z3+1</f>
        <v>13</v>
      </c>
      <c r="AA4" s="198">
        <f t="shared" si="1"/>
        <v>22</v>
      </c>
      <c r="AB4" s="198">
        <f t="shared" si="1"/>
        <v>31</v>
      </c>
      <c r="AC4" s="198">
        <f t="shared" si="1"/>
        <v>40</v>
      </c>
      <c r="AD4" s="198">
        <f t="shared" si="1"/>
        <v>49</v>
      </c>
      <c r="AE4" s="198">
        <f t="shared" si="1"/>
        <v>58</v>
      </c>
      <c r="AF4" s="198">
        <f t="shared" si="1"/>
        <v>67</v>
      </c>
      <c r="AG4" s="198">
        <f t="shared" si="1"/>
        <v>76</v>
      </c>
    </row>
    <row r="5" spans="1:33" x14ac:dyDescent="0.25">
      <c r="A5" s="48">
        <v>3</v>
      </c>
      <c r="B5" s="209">
        <v>0.34722222222222227</v>
      </c>
      <c r="C5" s="210">
        <v>0.37500000000000006</v>
      </c>
      <c r="D5" s="211" t="str">
        <f>VLOOKUP($A$1,'TEACHER SUBJECT'!$A$9:$AU$40,Y5,FALSE)</f>
        <v/>
      </c>
      <c r="E5" s="19" t="str">
        <f>VLOOKUP($A$1,'TEACHER SUBJECT'!$A$9:$AU$40,Z5,FALSE)</f>
        <v/>
      </c>
      <c r="F5" s="19" t="str">
        <f>VLOOKUP($A$1,'TEACHER SUBJECT'!$A$9:$AU$40,AA5,FALSE)</f>
        <v/>
      </c>
      <c r="G5" s="19" t="str">
        <f>VLOOKUP($A$1,'TEACHER SUBJECT'!$A$9:$AU$40,AB5,FALSE)</f>
        <v/>
      </c>
      <c r="H5" s="50" t="str">
        <f>VLOOKUP($A$1,'TEACHER SUBJECT'!$A$9:$AU$40,AC5,FALSE)</f>
        <v/>
      </c>
      <c r="J5" s="48">
        <f>'2'!A5</f>
        <v>3</v>
      </c>
      <c r="K5" s="209">
        <f>'2'!B5</f>
        <v>0.34722222222222227</v>
      </c>
      <c r="L5" s="210">
        <f>'2'!C5</f>
        <v>0.37500000000000006</v>
      </c>
      <c r="M5" s="211" t="str">
        <f>'2'!D5</f>
        <v/>
      </c>
      <c r="N5" s="19" t="str">
        <f>'2'!E5</f>
        <v/>
      </c>
      <c r="O5" s="19" t="str">
        <f>'2'!F5</f>
        <v/>
      </c>
      <c r="P5" s="19" t="str">
        <f>'2'!G5</f>
        <v>1A:SS</v>
      </c>
      <c r="Q5" s="50" t="str">
        <f>'2'!H5</f>
        <v/>
      </c>
      <c r="Y5" s="198">
        <f t="shared" ref="Y5:Y11" si="2">Y4+1</f>
        <v>5</v>
      </c>
      <c r="Z5" s="198">
        <f t="shared" si="1"/>
        <v>14</v>
      </c>
      <c r="AA5" s="198">
        <f t="shared" si="1"/>
        <v>23</v>
      </c>
      <c r="AB5" s="198">
        <f t="shared" si="1"/>
        <v>32</v>
      </c>
      <c r="AC5" s="198">
        <f t="shared" si="1"/>
        <v>41</v>
      </c>
      <c r="AD5" s="198">
        <f t="shared" si="1"/>
        <v>50</v>
      </c>
      <c r="AE5" s="198">
        <f t="shared" si="1"/>
        <v>59</v>
      </c>
      <c r="AF5" s="198">
        <f t="shared" si="1"/>
        <v>68</v>
      </c>
      <c r="AG5" s="198">
        <f t="shared" si="1"/>
        <v>77</v>
      </c>
    </row>
    <row r="6" spans="1:33" x14ac:dyDescent="0.25">
      <c r="A6" s="48">
        <v>4</v>
      </c>
      <c r="B6" s="209">
        <v>0.37500000000000006</v>
      </c>
      <c r="C6" s="210">
        <v>0.40277777777777785</v>
      </c>
      <c r="D6" s="211" t="str">
        <f>VLOOKUP($A$1,'TEACHER SUBJECT'!$A$9:$AU$40,Y6,FALSE)</f>
        <v>P1:IS</v>
      </c>
      <c r="E6" s="19" t="str">
        <f>VLOOKUP($A$1,'TEACHER SUBJECT'!$A$9:$AU$40,Z6,FALSE)</f>
        <v>P1:DH</v>
      </c>
      <c r="F6" s="19" t="str">
        <f>VLOOKUP($A$1,'TEACHER SUBJECT'!$A$9:$AU$40,AA6,FALSE)</f>
        <v>P1:SC</v>
      </c>
      <c r="G6" s="19" t="str">
        <f>VLOOKUP($A$1,'TEACHER SUBJECT'!$A$9:$AU$40,AB6,FALSE)</f>
        <v>P1:SC</v>
      </c>
      <c r="H6" s="50" t="str">
        <f>VLOOKUP($A$1,'TEACHER SUBJECT'!$A$9:$AU$40,AC6,FALSE)</f>
        <v>P1:QR</v>
      </c>
      <c r="J6" s="48">
        <f>'2'!A6</f>
        <v>4</v>
      </c>
      <c r="K6" s="209">
        <f>'2'!B6</f>
        <v>0.37500000000000006</v>
      </c>
      <c r="L6" s="210">
        <f>'2'!C6</f>
        <v>0.40277777777777785</v>
      </c>
      <c r="M6" s="211" t="str">
        <f>'2'!D6</f>
        <v/>
      </c>
      <c r="N6" s="19" t="str">
        <f>'2'!E6</f>
        <v/>
      </c>
      <c r="O6" s="19" t="str">
        <f>'2'!F6</f>
        <v/>
      </c>
      <c r="P6" s="19" t="str">
        <f>'2'!G6</f>
        <v>3A:IC</v>
      </c>
      <c r="Q6" s="50" t="str">
        <f>'2'!H6</f>
        <v/>
      </c>
      <c r="Y6" s="198">
        <f t="shared" si="2"/>
        <v>6</v>
      </c>
      <c r="Z6" s="198">
        <f t="shared" si="1"/>
        <v>15</v>
      </c>
      <c r="AA6" s="198">
        <f t="shared" si="1"/>
        <v>24</v>
      </c>
      <c r="AB6" s="198">
        <f t="shared" si="1"/>
        <v>33</v>
      </c>
      <c r="AC6" s="198">
        <f t="shared" si="1"/>
        <v>42</v>
      </c>
      <c r="AD6" s="198">
        <f t="shared" si="1"/>
        <v>51</v>
      </c>
      <c r="AE6" s="198">
        <f t="shared" si="1"/>
        <v>60</v>
      </c>
      <c r="AF6" s="198">
        <f t="shared" si="1"/>
        <v>69</v>
      </c>
      <c r="AG6" s="198">
        <f t="shared" si="1"/>
        <v>78</v>
      </c>
    </row>
    <row r="7" spans="1:33" x14ac:dyDescent="0.25">
      <c r="A7" s="266">
        <v>0</v>
      </c>
      <c r="B7" s="267">
        <v>0.40277777777777785</v>
      </c>
      <c r="C7" s="268">
        <v>0.42708333333333343</v>
      </c>
      <c r="D7" s="269">
        <f>VLOOKUP($A$1,'TEACHER SUBJECT'!$A$9:$AU$40,Y7,FALSE)</f>
        <v>0</v>
      </c>
      <c r="E7" s="270">
        <f>VLOOKUP($A$1,'TEACHER SUBJECT'!$A$9:$AU$40,Z7,FALSE)</f>
        <v>0</v>
      </c>
      <c r="F7" s="270">
        <f>VLOOKUP($A$1,'TEACHER SUBJECT'!$A$9:$AU$40,AA7,FALSE)</f>
        <v>0</v>
      </c>
      <c r="G7" s="270">
        <f>VLOOKUP($A$1,'TEACHER SUBJECT'!$A$9:$AU$40,AB7,FALSE)</f>
        <v>0</v>
      </c>
      <c r="H7" s="271">
        <f>VLOOKUP($A$1,'TEACHER SUBJECT'!$A$9:$AU$40,AC7,FALSE)</f>
        <v>0</v>
      </c>
      <c r="J7" s="266">
        <f>'2'!A7</f>
        <v>0</v>
      </c>
      <c r="K7" s="267">
        <f>'2'!B7</f>
        <v>0.40277777777777785</v>
      </c>
      <c r="L7" s="268">
        <f>'2'!C7</f>
        <v>0.42708333333333343</v>
      </c>
      <c r="M7" s="269">
        <f>'2'!D7</f>
        <v>0</v>
      </c>
      <c r="N7" s="270">
        <f>'2'!E7</f>
        <v>0</v>
      </c>
      <c r="O7" s="270">
        <f>'2'!F7</f>
        <v>0</v>
      </c>
      <c r="P7" s="270">
        <f>'2'!G7</f>
        <v>0</v>
      </c>
      <c r="Q7" s="271">
        <f>'2'!H7</f>
        <v>0</v>
      </c>
      <c r="Y7" s="198">
        <f t="shared" si="2"/>
        <v>7</v>
      </c>
      <c r="Z7" s="198">
        <f t="shared" si="1"/>
        <v>16</v>
      </c>
      <c r="AA7" s="198">
        <f t="shared" si="1"/>
        <v>25</v>
      </c>
      <c r="AB7" s="198">
        <f t="shared" si="1"/>
        <v>34</v>
      </c>
      <c r="AC7" s="198">
        <f t="shared" si="1"/>
        <v>43</v>
      </c>
      <c r="AD7" s="198">
        <f t="shared" si="1"/>
        <v>52</v>
      </c>
      <c r="AE7" s="198">
        <f t="shared" si="1"/>
        <v>61</v>
      </c>
      <c r="AF7" s="198">
        <f t="shared" si="1"/>
        <v>70</v>
      </c>
      <c r="AG7" s="198">
        <f t="shared" si="1"/>
        <v>79</v>
      </c>
    </row>
    <row r="8" spans="1:33" x14ac:dyDescent="0.25">
      <c r="A8" s="48">
        <v>5</v>
      </c>
      <c r="B8" s="209">
        <v>0.42708333333333343</v>
      </c>
      <c r="C8" s="210">
        <v>0.45486111111111122</v>
      </c>
      <c r="D8" s="211" t="str">
        <f>VLOOKUP($A$1,'TEACHER SUBJECT'!$A$9:$AU$40,Y8,FALSE)</f>
        <v>P1:BR</v>
      </c>
      <c r="E8" s="19" t="str">
        <f>VLOOKUP($A$1,'TEACHER SUBJECT'!$A$9:$AU$40,Z8,FALSE)</f>
        <v>P1:BR</v>
      </c>
      <c r="F8" s="19" t="str">
        <f>VLOOKUP($A$1,'TEACHER SUBJECT'!$A$9:$AU$40,AA8,FALSE)</f>
        <v>P1:BR</v>
      </c>
      <c r="G8" s="19" t="str">
        <f>VLOOKUP($A$1,'TEACHER SUBJECT'!$A$9:$AU$40,AB8,FALSE)</f>
        <v>P1:BR</v>
      </c>
      <c r="H8" s="50" t="str">
        <f>VLOOKUP($A$1,'TEACHER SUBJECT'!$A$9:$AU$40,AC8,FALSE)</f>
        <v>P1:BR</v>
      </c>
      <c r="J8" s="48">
        <f>'2'!A8</f>
        <v>5</v>
      </c>
      <c r="K8" s="209">
        <f>'2'!B8</f>
        <v>0.42708333333333343</v>
      </c>
      <c r="L8" s="210">
        <f>'2'!C8</f>
        <v>0.45486111111111122</v>
      </c>
      <c r="M8" s="211" t="str">
        <f>'2'!D8</f>
        <v>P2:BR</v>
      </c>
      <c r="N8" s="19" t="str">
        <f>'2'!E8</f>
        <v>P2:BR</v>
      </c>
      <c r="O8" s="19" t="str">
        <f>'2'!F8</f>
        <v>P2:BR</v>
      </c>
      <c r="P8" s="19" t="str">
        <f>'2'!G8</f>
        <v>P2:BR</v>
      </c>
      <c r="Q8" s="50" t="str">
        <f>'2'!H8</f>
        <v>P2:BR</v>
      </c>
      <c r="Y8" s="198">
        <f t="shared" si="2"/>
        <v>8</v>
      </c>
      <c r="Z8" s="198">
        <f t="shared" si="1"/>
        <v>17</v>
      </c>
      <c r="AA8" s="198">
        <f t="shared" si="1"/>
        <v>26</v>
      </c>
      <c r="AB8" s="198">
        <f t="shared" si="1"/>
        <v>35</v>
      </c>
      <c r="AC8" s="198">
        <f t="shared" si="1"/>
        <v>44</v>
      </c>
      <c r="AD8" s="198">
        <f t="shared" si="1"/>
        <v>53</v>
      </c>
      <c r="AE8" s="198">
        <f t="shared" si="1"/>
        <v>62</v>
      </c>
      <c r="AF8" s="198">
        <f t="shared" si="1"/>
        <v>71</v>
      </c>
      <c r="AG8" s="198">
        <f t="shared" si="1"/>
        <v>80</v>
      </c>
    </row>
    <row r="9" spans="1:33" x14ac:dyDescent="0.25">
      <c r="A9" s="48">
        <v>6</v>
      </c>
      <c r="B9" s="209">
        <v>0.45486111111111122</v>
      </c>
      <c r="C9" s="210">
        <v>0.48263888888888901</v>
      </c>
      <c r="D9" s="211" t="str">
        <f>VLOOKUP($A$1,'TEACHER SUBJECT'!$A$9:$AU$40,Y9,FALSE)</f>
        <v>P1:EN</v>
      </c>
      <c r="E9" s="19" t="str">
        <f>VLOOKUP($A$1,'TEACHER SUBJECT'!$A$9:$AU$40,Z9,FALSE)</f>
        <v>P1:CA</v>
      </c>
      <c r="F9" s="19" t="str">
        <f>VLOOKUP($A$1,'TEACHER SUBJECT'!$A$9:$AU$40,AA9,FALSE)</f>
        <v>P1:DH</v>
      </c>
      <c r="G9" s="19" t="str">
        <f>VLOOKUP($A$1,'TEACHER SUBJECT'!$A$9:$AU$40,AB9,FALSE)</f>
        <v>P1:CA</v>
      </c>
      <c r="H9" s="50" t="str">
        <f>VLOOKUP($A$1,'TEACHER SUBJECT'!$A$9:$AU$40,AC9,FALSE)</f>
        <v>P1:IS</v>
      </c>
      <c r="J9" s="48">
        <f>'2'!A9</f>
        <v>6</v>
      </c>
      <c r="K9" s="209">
        <f>'2'!B9</f>
        <v>0.45486111111111122</v>
      </c>
      <c r="L9" s="210">
        <f>'2'!C9</f>
        <v>0.48263888888888901</v>
      </c>
      <c r="M9" s="211" t="str">
        <f>'2'!D9</f>
        <v>P2:EN</v>
      </c>
      <c r="N9" s="19" t="str">
        <f>'2'!E9</f>
        <v/>
      </c>
      <c r="O9" s="19" t="str">
        <f>'2'!F9</f>
        <v/>
      </c>
      <c r="P9" s="19" t="str">
        <f>'2'!G9</f>
        <v>1A:CA</v>
      </c>
      <c r="Q9" s="50" t="str">
        <f>'2'!H9</f>
        <v>4A:HL</v>
      </c>
      <c r="Y9" s="198">
        <f t="shared" si="2"/>
        <v>9</v>
      </c>
      <c r="Z9" s="198">
        <f t="shared" si="1"/>
        <v>18</v>
      </c>
      <c r="AA9" s="198">
        <f t="shared" si="1"/>
        <v>27</v>
      </c>
      <c r="AB9" s="198">
        <f t="shared" si="1"/>
        <v>36</v>
      </c>
      <c r="AC9" s="198">
        <f t="shared" si="1"/>
        <v>45</v>
      </c>
      <c r="AD9" s="198">
        <f t="shared" si="1"/>
        <v>54</v>
      </c>
      <c r="AE9" s="198">
        <f t="shared" si="1"/>
        <v>63</v>
      </c>
      <c r="AF9" s="198">
        <f t="shared" si="1"/>
        <v>72</v>
      </c>
      <c r="AG9" s="198">
        <f t="shared" si="1"/>
        <v>81</v>
      </c>
    </row>
    <row r="10" spans="1:33" x14ac:dyDescent="0.25">
      <c r="A10" s="48">
        <v>7</v>
      </c>
      <c r="B10" s="209">
        <v>0.48263888888888901</v>
      </c>
      <c r="C10" s="210">
        <v>0.51041666666666674</v>
      </c>
      <c r="D10" s="211" t="str">
        <f>VLOOKUP($A$1,'TEACHER SUBJECT'!$A$9:$AU$40,Y10,FALSE)</f>
        <v>P1:MT</v>
      </c>
      <c r="E10" s="19" t="str">
        <f>VLOOKUP($A$1,'TEACHER SUBJECT'!$A$9:$AU$40,Z10,FALSE)</f>
        <v>P1:SS</v>
      </c>
      <c r="F10" s="19" t="str">
        <f>VLOOKUP($A$1,'TEACHER SUBJECT'!$A$9:$AU$40,AA10,FALSE)</f>
        <v>P1:HL</v>
      </c>
      <c r="G10" s="19" t="str">
        <f>VLOOKUP($A$1,'TEACHER SUBJECT'!$A$9:$AU$40,AB10,FALSE)</f>
        <v>P1:EN</v>
      </c>
      <c r="H10" s="50" t="str">
        <f>VLOOKUP($A$1,'TEACHER SUBJECT'!$A$9:$AU$40,AC10,FALSE)</f>
        <v>P1:MT</v>
      </c>
      <c r="J10" s="48">
        <f>'2'!A10</f>
        <v>7</v>
      </c>
      <c r="K10" s="209">
        <f>'2'!B10</f>
        <v>0.48263888888888901</v>
      </c>
      <c r="L10" s="210">
        <f>'2'!C10</f>
        <v>0.51041666666666674</v>
      </c>
      <c r="M10" s="211" t="str">
        <f>'2'!D10</f>
        <v>1A:SS</v>
      </c>
      <c r="N10" s="19" t="str">
        <f>'2'!E10</f>
        <v>4A:HL</v>
      </c>
      <c r="O10" s="19" t="str">
        <f>'2'!F10</f>
        <v>1A:HL</v>
      </c>
      <c r="P10" s="19" t="str">
        <f>'2'!G10</f>
        <v>P2:EN</v>
      </c>
      <c r="Q10" s="50" t="str">
        <f>'2'!H10</f>
        <v>1A:HL</v>
      </c>
      <c r="Y10" s="198">
        <f t="shared" si="2"/>
        <v>10</v>
      </c>
      <c r="Z10" s="198">
        <f t="shared" si="1"/>
        <v>19</v>
      </c>
      <c r="AA10" s="198">
        <f t="shared" si="1"/>
        <v>28</v>
      </c>
      <c r="AB10" s="198">
        <f t="shared" si="1"/>
        <v>37</v>
      </c>
      <c r="AC10" s="198">
        <f t="shared" si="1"/>
        <v>46</v>
      </c>
      <c r="AD10" s="198">
        <f t="shared" si="1"/>
        <v>55</v>
      </c>
      <c r="AE10" s="198">
        <f t="shared" si="1"/>
        <v>64</v>
      </c>
      <c r="AF10" s="198">
        <f t="shared" si="1"/>
        <v>73</v>
      </c>
      <c r="AG10" s="198">
        <f t="shared" si="1"/>
        <v>82</v>
      </c>
    </row>
    <row r="11" spans="1:33" ht="16.5" thickBot="1" x14ac:dyDescent="0.3">
      <c r="A11" s="83">
        <v>9</v>
      </c>
      <c r="B11" s="15">
        <v>0.51041666666666674</v>
      </c>
      <c r="C11" s="82">
        <v>0.54166666666666674</v>
      </c>
      <c r="D11" s="212" t="str">
        <f>VLOOKUP($A$1,'TEACHER SUBJECT'!$A$9:$AU$40,Y11,FALSE)</f>
        <v/>
      </c>
      <c r="E11" s="201" t="str">
        <f>VLOOKUP($A$1,'TEACHER SUBJECT'!$A$9:$AU$40,Z11,FALSE)</f>
        <v/>
      </c>
      <c r="F11" s="201" t="str">
        <f>VLOOKUP($A$1,'TEACHER SUBJECT'!$A$9:$AU$40,AA11,FALSE)</f>
        <v/>
      </c>
      <c r="G11" s="201" t="str">
        <f>VLOOKUP($A$1,'TEACHER SUBJECT'!$A$9:$AU$40,AB11,FALSE)</f>
        <v/>
      </c>
      <c r="H11" s="200" t="str">
        <f>VLOOKUP($A$1,'TEACHER SUBJECT'!$A$9:$AU$40,AC11,FALSE)</f>
        <v/>
      </c>
      <c r="J11" s="83">
        <f>'2'!A11</f>
        <v>9</v>
      </c>
      <c r="K11" s="15">
        <f>'2'!B11</f>
        <v>0.51041666666666674</v>
      </c>
      <c r="L11" s="82">
        <f>'2'!C11</f>
        <v>0.54166666666666674</v>
      </c>
      <c r="M11" s="212" t="str">
        <f>'2'!D11</f>
        <v/>
      </c>
      <c r="N11" s="201" t="str">
        <f>'2'!E11</f>
        <v/>
      </c>
      <c r="O11" s="201" t="str">
        <f>'2'!F11</f>
        <v/>
      </c>
      <c r="P11" s="201" t="str">
        <f>'2'!G11</f>
        <v/>
      </c>
      <c r="Q11" s="200" t="str">
        <f>'2'!H11</f>
        <v/>
      </c>
      <c r="Y11" s="198">
        <f t="shared" si="2"/>
        <v>11</v>
      </c>
      <c r="Z11" s="198">
        <f t="shared" si="1"/>
        <v>20</v>
      </c>
      <c r="AA11" s="198">
        <f t="shared" si="1"/>
        <v>29</v>
      </c>
      <c r="AB11" s="198">
        <f t="shared" si="1"/>
        <v>38</v>
      </c>
      <c r="AC11" s="198">
        <f t="shared" si="1"/>
        <v>47</v>
      </c>
      <c r="AD11" s="198">
        <f t="shared" si="1"/>
        <v>56</v>
      </c>
      <c r="AE11" s="198">
        <f t="shared" si="1"/>
        <v>65</v>
      </c>
      <c r="AF11" s="198">
        <f t="shared" si="1"/>
        <v>74</v>
      </c>
      <c r="AG11" s="198">
        <f t="shared" si="1"/>
        <v>83</v>
      </c>
    </row>
    <row r="12" spans="1:33" ht="4.5" customHeight="1" thickBot="1" x14ac:dyDescent="0.3"/>
    <row r="13" spans="1:33" ht="21" thickBot="1" x14ac:dyDescent="0.3">
      <c r="A13" s="61">
        <f>'3'!A1</f>
        <v>3</v>
      </c>
      <c r="B13" s="203" t="str">
        <f>'3'!B1</f>
        <v>Ummuhany</v>
      </c>
      <c r="C13" s="204"/>
      <c r="D13" s="204"/>
      <c r="E13" s="204"/>
      <c r="F13" s="237">
        <f ca="1">F1</f>
        <v>42502.325664351854</v>
      </c>
      <c r="G13" s="238">
        <f ca="1">G1</f>
        <v>42502.325664351854</v>
      </c>
      <c r="H13" s="205">
        <f>'3'!H1</f>
        <v>18</v>
      </c>
      <c r="J13" s="61">
        <f>'4'!A1</f>
        <v>4</v>
      </c>
      <c r="K13" s="203" t="str">
        <f>'4'!B1</f>
        <v>Ziyadha</v>
      </c>
      <c r="L13" s="204"/>
      <c r="M13" s="204"/>
      <c r="N13" s="204"/>
      <c r="O13" s="237">
        <f ca="1">O1</f>
        <v>42502.325664351854</v>
      </c>
      <c r="P13" s="238">
        <f ca="1">P1</f>
        <v>42502.325664351854</v>
      </c>
      <c r="Q13" s="205">
        <f>'4'!H1</f>
        <v>16</v>
      </c>
    </row>
    <row r="14" spans="1:33" ht="16.5" thickBot="1" x14ac:dyDescent="0.3">
      <c r="A14" s="262" t="str">
        <f>'3'!A2</f>
        <v>#</v>
      </c>
      <c r="B14" s="263" t="str">
        <f>'3'!B2</f>
        <v>Start</v>
      </c>
      <c r="C14" s="264" t="str">
        <f>'3'!C2</f>
        <v>End</v>
      </c>
      <c r="D14" s="265" t="str">
        <f>'3'!D2</f>
        <v>SUN</v>
      </c>
      <c r="E14" s="263" t="str">
        <f>'3'!E2</f>
        <v>MON</v>
      </c>
      <c r="F14" s="263" t="str">
        <f>'3'!F2</f>
        <v>TUE</v>
      </c>
      <c r="G14" s="263" t="str">
        <f>'3'!G2</f>
        <v>WED</v>
      </c>
      <c r="H14" s="264" t="str">
        <f>'3'!H2</f>
        <v>THU</v>
      </c>
      <c r="I14" s="215"/>
      <c r="J14" s="262" t="str">
        <f>'4'!A2</f>
        <v>#</v>
      </c>
      <c r="K14" s="263" t="str">
        <f>'4'!B2</f>
        <v>Start</v>
      </c>
      <c r="L14" s="264" t="str">
        <f>'4'!C2</f>
        <v>End</v>
      </c>
      <c r="M14" s="265" t="str">
        <f>'4'!D2</f>
        <v>SUN</v>
      </c>
      <c r="N14" s="263" t="str">
        <f>'4'!E2</f>
        <v>MON</v>
      </c>
      <c r="O14" s="263" t="str">
        <f>'4'!F2</f>
        <v>TUE</v>
      </c>
      <c r="P14" s="263" t="str">
        <f>'4'!G2</f>
        <v>WED</v>
      </c>
      <c r="Q14" s="264" t="str">
        <f>'4'!H2</f>
        <v>THU</v>
      </c>
    </row>
    <row r="15" spans="1:33" x14ac:dyDescent="0.25">
      <c r="A15" s="87">
        <f>'3'!A3</f>
        <v>1</v>
      </c>
      <c r="B15" s="206">
        <f>'3'!B3</f>
        <v>0.29166666666666669</v>
      </c>
      <c r="C15" s="207">
        <f>'3'!C3</f>
        <v>0.31944444444444448</v>
      </c>
      <c r="D15" s="208" t="str">
        <f>'3'!D3</f>
        <v>1A:IS</v>
      </c>
      <c r="E15" s="88" t="str">
        <f>'3'!E3</f>
        <v/>
      </c>
      <c r="F15" s="88" t="str">
        <f>'3'!F3</f>
        <v>4A:IS</v>
      </c>
      <c r="G15" s="88" t="str">
        <f>'3'!G3</f>
        <v>1A:IS</v>
      </c>
      <c r="H15" s="89" t="str">
        <f>'3'!H3</f>
        <v>3A:IS</v>
      </c>
      <c r="J15" s="87">
        <f>'4'!A3</f>
        <v>1</v>
      </c>
      <c r="K15" s="206">
        <f>'4'!B3</f>
        <v>0.29166666666666669</v>
      </c>
      <c r="L15" s="207">
        <f>'4'!C3</f>
        <v>0.31944444444444448</v>
      </c>
      <c r="M15" s="208" t="str">
        <f>'4'!D3</f>
        <v>5A:EN</v>
      </c>
      <c r="N15" s="88" t="str">
        <f>'4'!E3</f>
        <v>5A:EN</v>
      </c>
      <c r="O15" s="88" t="str">
        <f>'4'!F3</f>
        <v>1A:MT</v>
      </c>
      <c r="P15" s="88" t="str">
        <f>'4'!G3</f>
        <v>5A:EN</v>
      </c>
      <c r="Q15" s="89" t="str">
        <f>'4'!H3</f>
        <v/>
      </c>
    </row>
    <row r="16" spans="1:33" x14ac:dyDescent="0.25">
      <c r="A16" s="48">
        <f>'3'!A4</f>
        <v>2</v>
      </c>
      <c r="B16" s="209">
        <f>'3'!B4</f>
        <v>0.31944444444444448</v>
      </c>
      <c r="C16" s="210">
        <f>'3'!C4</f>
        <v>0.34722222222222227</v>
      </c>
      <c r="D16" s="211" t="str">
        <f>'3'!D4</f>
        <v/>
      </c>
      <c r="E16" s="19" t="str">
        <f>'3'!E4</f>
        <v/>
      </c>
      <c r="F16" s="19" t="str">
        <f>'3'!F4</f>
        <v/>
      </c>
      <c r="G16" s="19" t="str">
        <f>'3'!G4</f>
        <v>4A:IS</v>
      </c>
      <c r="H16" s="50" t="str">
        <f>'3'!H4</f>
        <v/>
      </c>
      <c r="J16" s="48">
        <f>'4'!A4</f>
        <v>2</v>
      </c>
      <c r="K16" s="209">
        <f>'4'!B4</f>
        <v>0.31944444444444448</v>
      </c>
      <c r="L16" s="210">
        <f>'4'!C4</f>
        <v>0.34722222222222227</v>
      </c>
      <c r="M16" s="211" t="str">
        <f>'4'!D4</f>
        <v>5A:EN</v>
      </c>
      <c r="N16" s="19" t="str">
        <f>'4'!E4</f>
        <v/>
      </c>
      <c r="O16" s="19" t="str">
        <f>'4'!F4</f>
        <v/>
      </c>
      <c r="P16" s="19" t="str">
        <f>'4'!G4</f>
        <v/>
      </c>
      <c r="Q16" s="50" t="str">
        <f>'4'!H4</f>
        <v/>
      </c>
    </row>
    <row r="17" spans="1:17" x14ac:dyDescent="0.25">
      <c r="A17" s="48">
        <f>'3'!A5</f>
        <v>3</v>
      </c>
      <c r="B17" s="209">
        <f>'3'!B5</f>
        <v>0.34722222222222227</v>
      </c>
      <c r="C17" s="210">
        <f>'3'!C5</f>
        <v>0.37500000000000006</v>
      </c>
      <c r="D17" s="211" t="str">
        <f>'3'!D5</f>
        <v/>
      </c>
      <c r="E17" s="19" t="str">
        <f>'3'!E5</f>
        <v/>
      </c>
      <c r="F17" s="19" t="str">
        <f>'3'!F5</f>
        <v>5A:QR</v>
      </c>
      <c r="G17" s="19" t="str">
        <f>'3'!G5</f>
        <v>5A:QR</v>
      </c>
      <c r="H17" s="50" t="str">
        <f>'3'!H5</f>
        <v>4A:IS</v>
      </c>
      <c r="J17" s="48">
        <f>'4'!A5</f>
        <v>3</v>
      </c>
      <c r="K17" s="209">
        <f>'4'!B5</f>
        <v>0.34722222222222227</v>
      </c>
      <c r="L17" s="210">
        <f>'4'!C5</f>
        <v>0.37500000000000006</v>
      </c>
      <c r="M17" s="211" t="str">
        <f>'4'!D5</f>
        <v/>
      </c>
      <c r="N17" s="19" t="str">
        <f>'4'!E5</f>
        <v/>
      </c>
      <c r="O17" s="19" t="str">
        <f>'4'!F5</f>
        <v/>
      </c>
      <c r="P17" s="19" t="str">
        <f>'4'!G5</f>
        <v/>
      </c>
      <c r="Q17" s="50" t="str">
        <f>'4'!H5</f>
        <v>1A:SC</v>
      </c>
    </row>
    <row r="18" spans="1:17" x14ac:dyDescent="0.25">
      <c r="A18" s="48">
        <f>'3'!A6</f>
        <v>4</v>
      </c>
      <c r="B18" s="209">
        <f>'3'!B6</f>
        <v>0.37500000000000006</v>
      </c>
      <c r="C18" s="210">
        <f>'3'!C6</f>
        <v>0.40277777777777785</v>
      </c>
      <c r="D18" s="211" t="str">
        <f>'3'!D6</f>
        <v>5A:QR</v>
      </c>
      <c r="E18" s="19" t="str">
        <f>'3'!E6</f>
        <v>2A:QR</v>
      </c>
      <c r="F18" s="19" t="str">
        <f>'3'!F6</f>
        <v>2A:QR</v>
      </c>
      <c r="G18" s="19" t="str">
        <f>'3'!G6</f>
        <v/>
      </c>
      <c r="H18" s="50" t="str">
        <f>'3'!H6</f>
        <v>P2:QR</v>
      </c>
      <c r="J18" s="48">
        <f>'4'!A6</f>
        <v>4</v>
      </c>
      <c r="K18" s="209">
        <f>'4'!B6</f>
        <v>0.37500000000000006</v>
      </c>
      <c r="L18" s="210">
        <f>'4'!C6</f>
        <v>0.40277777777777785</v>
      </c>
      <c r="M18" s="211" t="str">
        <f>'4'!D6</f>
        <v>1A:MT</v>
      </c>
      <c r="N18" s="19" t="str">
        <f>'4'!E6</f>
        <v/>
      </c>
      <c r="O18" s="19" t="str">
        <f>'4'!F6</f>
        <v>5A:EN</v>
      </c>
      <c r="P18" s="19" t="str">
        <f>'4'!G6</f>
        <v>1A:MT</v>
      </c>
      <c r="Q18" s="50" t="str">
        <f>'4'!H6</f>
        <v>1A:MT</v>
      </c>
    </row>
    <row r="19" spans="1:17" x14ac:dyDescent="0.25">
      <c r="A19" s="266">
        <f>'3'!A7</f>
        <v>0</v>
      </c>
      <c r="B19" s="267">
        <f>'3'!B7</f>
        <v>0.40277777777777785</v>
      </c>
      <c r="C19" s="268">
        <f>'3'!C7</f>
        <v>0.42708333333333343</v>
      </c>
      <c r="D19" s="269">
        <f>'3'!D7</f>
        <v>0</v>
      </c>
      <c r="E19" s="270">
        <f>'3'!E7</f>
        <v>0</v>
      </c>
      <c r="F19" s="270">
        <f>'3'!F7</f>
        <v>0</v>
      </c>
      <c r="G19" s="270">
        <f>'3'!G7</f>
        <v>0</v>
      </c>
      <c r="H19" s="271">
        <f>'3'!H7</f>
        <v>0</v>
      </c>
      <c r="J19" s="266">
        <f>'4'!A7</f>
        <v>0</v>
      </c>
      <c r="K19" s="267">
        <f>'4'!B7</f>
        <v>0.40277777777777785</v>
      </c>
      <c r="L19" s="268">
        <f>'4'!C7</f>
        <v>0.42708333333333343</v>
      </c>
      <c r="M19" s="269">
        <f>'4'!D7</f>
        <v>0</v>
      </c>
      <c r="N19" s="270">
        <f>'4'!E7</f>
        <v>0</v>
      </c>
      <c r="O19" s="270">
        <f>'4'!F7</f>
        <v>0</v>
      </c>
      <c r="P19" s="270">
        <f>'4'!G7</f>
        <v>0</v>
      </c>
      <c r="Q19" s="271">
        <f>'4'!H7</f>
        <v>0</v>
      </c>
    </row>
    <row r="20" spans="1:17" x14ac:dyDescent="0.25">
      <c r="A20" s="48">
        <f>'3'!A8</f>
        <v>5</v>
      </c>
      <c r="B20" s="209">
        <f>'3'!B8</f>
        <v>0.42708333333333343</v>
      </c>
      <c r="C20" s="210">
        <f>'3'!C8</f>
        <v>0.45486111111111122</v>
      </c>
      <c r="D20" s="211" t="str">
        <f>'3'!D8</f>
        <v>2A:QR</v>
      </c>
      <c r="E20" s="19" t="str">
        <f>'3'!E8</f>
        <v/>
      </c>
      <c r="F20" s="19" t="str">
        <f>'3'!F8</f>
        <v/>
      </c>
      <c r="G20" s="19" t="str">
        <f>'3'!G8</f>
        <v/>
      </c>
      <c r="H20" s="50" t="str">
        <f>'3'!H8</f>
        <v/>
      </c>
      <c r="J20" s="48">
        <f>'4'!A8</f>
        <v>5</v>
      </c>
      <c r="K20" s="209">
        <f>'4'!B8</f>
        <v>0.42708333333333343</v>
      </c>
      <c r="L20" s="210">
        <f>'4'!C8</f>
        <v>0.45486111111111122</v>
      </c>
      <c r="M20" s="211" t="str">
        <f>'4'!D8</f>
        <v/>
      </c>
      <c r="N20" s="19" t="str">
        <f>'4'!E8</f>
        <v>1A:SC</v>
      </c>
      <c r="O20" s="19" t="str">
        <f>'4'!F8</f>
        <v/>
      </c>
      <c r="P20" s="19" t="str">
        <f>'4'!G8</f>
        <v/>
      </c>
      <c r="Q20" s="50" t="str">
        <f>'4'!H8</f>
        <v/>
      </c>
    </row>
    <row r="21" spans="1:17" x14ac:dyDescent="0.25">
      <c r="A21" s="48">
        <f>'3'!A9</f>
        <v>6</v>
      </c>
      <c r="B21" s="209">
        <f>'3'!B9</f>
        <v>0.45486111111111122</v>
      </c>
      <c r="C21" s="210">
        <f>'3'!C9</f>
        <v>0.48263888888888901</v>
      </c>
      <c r="D21" s="211" t="str">
        <f>'3'!D9</f>
        <v/>
      </c>
      <c r="E21" s="19" t="str">
        <f>'3'!E9</f>
        <v>4A:IC</v>
      </c>
      <c r="F21" s="19" t="str">
        <f>'3'!F9</f>
        <v/>
      </c>
      <c r="G21" s="19" t="str">
        <f>'3'!G9</f>
        <v/>
      </c>
      <c r="H21" s="50" t="str">
        <f>'3'!H9</f>
        <v>1A:IS</v>
      </c>
      <c r="J21" s="48">
        <f>'4'!A9</f>
        <v>6</v>
      </c>
      <c r="K21" s="209">
        <f>'4'!B9</f>
        <v>0.45486111111111122</v>
      </c>
      <c r="L21" s="210">
        <f>'4'!C9</f>
        <v>0.48263888888888901</v>
      </c>
      <c r="M21" s="211" t="str">
        <f>'4'!D9</f>
        <v>1A:SC</v>
      </c>
      <c r="N21" s="19" t="str">
        <f>'4'!E9</f>
        <v>1A:MT</v>
      </c>
      <c r="O21" s="19" t="str">
        <f>'4'!F9</f>
        <v>1A:SC</v>
      </c>
      <c r="P21" s="19" t="str">
        <f>'4'!G9</f>
        <v>5A:EN</v>
      </c>
      <c r="Q21" s="50" t="str">
        <f>'4'!H9</f>
        <v/>
      </c>
    </row>
    <row r="22" spans="1:17" x14ac:dyDescent="0.25">
      <c r="A22" s="48">
        <f>'3'!A10</f>
        <v>7</v>
      </c>
      <c r="B22" s="209">
        <f>'3'!B10</f>
        <v>0.48263888888888901</v>
      </c>
      <c r="C22" s="210">
        <f>'3'!C10</f>
        <v>0.51041666666666674</v>
      </c>
      <c r="D22" s="211" t="str">
        <f>'3'!D10</f>
        <v>3A:IS</v>
      </c>
      <c r="E22" s="19" t="str">
        <f>'3'!E10</f>
        <v>3A:IS</v>
      </c>
      <c r="F22" s="19" t="str">
        <f>'3'!F10</f>
        <v/>
      </c>
      <c r="G22" s="19" t="str">
        <f>'3'!G10</f>
        <v/>
      </c>
      <c r="H22" s="50" t="str">
        <f>'3'!H10</f>
        <v/>
      </c>
      <c r="J22" s="48">
        <f>'4'!A10</f>
        <v>7</v>
      </c>
      <c r="K22" s="209">
        <f>'4'!B10</f>
        <v>0.48263888888888901</v>
      </c>
      <c r="L22" s="210">
        <f>'4'!C10</f>
        <v>0.51041666666666674</v>
      </c>
      <c r="M22" s="211" t="str">
        <f>'4'!D10</f>
        <v/>
      </c>
      <c r="N22" s="19" t="str">
        <f>'4'!E10</f>
        <v/>
      </c>
      <c r="O22" s="19" t="str">
        <f>'4'!F10</f>
        <v/>
      </c>
      <c r="P22" s="19" t="str">
        <f>'4'!G10</f>
        <v>1A:SC</v>
      </c>
      <c r="Q22" s="50" t="str">
        <f>'4'!H10</f>
        <v/>
      </c>
    </row>
    <row r="23" spans="1:17" ht="16.5" thickBot="1" x14ac:dyDescent="0.3">
      <c r="A23" s="83">
        <f>'3'!A11</f>
        <v>9</v>
      </c>
      <c r="B23" s="15">
        <f>'3'!B11</f>
        <v>0.51041666666666674</v>
      </c>
      <c r="C23" s="82">
        <f>'3'!C11</f>
        <v>0.54166666666666674</v>
      </c>
      <c r="D23" s="212" t="str">
        <f>'3'!D11</f>
        <v/>
      </c>
      <c r="E23" s="201" t="str">
        <f>'3'!E11</f>
        <v/>
      </c>
      <c r="F23" s="201" t="str">
        <f>'3'!F11</f>
        <v/>
      </c>
      <c r="G23" s="201" t="str">
        <f>'3'!G11</f>
        <v/>
      </c>
      <c r="H23" s="200" t="str">
        <f>'3'!H11</f>
        <v/>
      </c>
      <c r="J23" s="83">
        <f>'4'!A11</f>
        <v>9</v>
      </c>
      <c r="K23" s="15">
        <f>'4'!B11</f>
        <v>0.51041666666666674</v>
      </c>
      <c r="L23" s="82">
        <f>'4'!C11</f>
        <v>0.54166666666666674</v>
      </c>
      <c r="M23" s="212" t="str">
        <f>'4'!D11</f>
        <v/>
      </c>
      <c r="N23" s="201" t="str">
        <f>'4'!E11</f>
        <v/>
      </c>
      <c r="O23" s="201" t="str">
        <f>'4'!F11</f>
        <v/>
      </c>
      <c r="P23" s="201" t="str">
        <f>'4'!G11</f>
        <v/>
      </c>
      <c r="Q23" s="200" t="str">
        <f>'4'!H11</f>
        <v/>
      </c>
    </row>
    <row r="24" spans="1:17" ht="3" customHeight="1" thickBot="1" x14ac:dyDescent="0.3"/>
    <row r="25" spans="1:17" ht="21" thickBot="1" x14ac:dyDescent="0.3">
      <c r="A25" s="61">
        <f>'5'!A1</f>
        <v>5</v>
      </c>
      <c r="B25" s="203" t="str">
        <f>'5'!B1</f>
        <v xml:space="preserve">Razeena </v>
      </c>
      <c r="C25" s="204"/>
      <c r="D25" s="204"/>
      <c r="E25" s="204"/>
      <c r="F25" s="237">
        <f ca="1">F13</f>
        <v>42502.325664351854</v>
      </c>
      <c r="G25" s="238">
        <f ca="1">G13</f>
        <v>42502.325664351854</v>
      </c>
      <c r="H25" s="205">
        <f>'5'!H1</f>
        <v>18</v>
      </c>
      <c r="J25" s="61">
        <f>'6'!A1</f>
        <v>6</v>
      </c>
      <c r="K25" s="203" t="str">
        <f>'6'!B1</f>
        <v>Zunaira</v>
      </c>
      <c r="L25" s="204"/>
      <c r="M25" s="204"/>
      <c r="N25" s="204"/>
      <c r="O25" s="237">
        <f ca="1">O13</f>
        <v>42502.325664351854</v>
      </c>
      <c r="P25" s="238">
        <f ca="1">P13</f>
        <v>42502.325664351854</v>
      </c>
      <c r="Q25" s="205">
        <f>'6'!H1</f>
        <v>17</v>
      </c>
    </row>
    <row r="26" spans="1:17" ht="16.5" thickBot="1" x14ac:dyDescent="0.3">
      <c r="A26" s="262" t="str">
        <f>'5'!A2</f>
        <v>#</v>
      </c>
      <c r="B26" s="263" t="str">
        <f>'5'!B2</f>
        <v>Start</v>
      </c>
      <c r="C26" s="264" t="str">
        <f>'5'!C2</f>
        <v>End</v>
      </c>
      <c r="D26" s="265" t="str">
        <f>'5'!D2</f>
        <v>SUN</v>
      </c>
      <c r="E26" s="263" t="str">
        <f>'5'!E2</f>
        <v>MON</v>
      </c>
      <c r="F26" s="263" t="str">
        <f>'5'!F2</f>
        <v>TUE</v>
      </c>
      <c r="G26" s="263" t="str">
        <f>'5'!G2</f>
        <v>WED</v>
      </c>
      <c r="H26" s="264" t="str">
        <f>'5'!H2</f>
        <v>THU</v>
      </c>
      <c r="I26" s="215"/>
      <c r="J26" s="262" t="str">
        <f>'6'!A2</f>
        <v>#</v>
      </c>
      <c r="K26" s="263" t="str">
        <f>'6'!B2</f>
        <v>Start</v>
      </c>
      <c r="L26" s="264" t="str">
        <f>'6'!C2</f>
        <v>End</v>
      </c>
      <c r="M26" s="265" t="str">
        <f>'6'!D2</f>
        <v>SUN</v>
      </c>
      <c r="N26" s="263" t="str">
        <f>'6'!E2</f>
        <v>MON</v>
      </c>
      <c r="O26" s="263" t="str">
        <f>'6'!F2</f>
        <v>TUE</v>
      </c>
      <c r="P26" s="263" t="str">
        <f>'6'!G2</f>
        <v>WED</v>
      </c>
      <c r="Q26" s="264" t="str">
        <f>'6'!H2</f>
        <v>THU</v>
      </c>
    </row>
    <row r="27" spans="1:17" x14ac:dyDescent="0.25">
      <c r="A27" s="87">
        <f>'5'!A3</f>
        <v>1</v>
      </c>
      <c r="B27" s="206">
        <f>'5'!B3</f>
        <v>0.29166666666666669</v>
      </c>
      <c r="C27" s="207">
        <f>'5'!C3</f>
        <v>0.31944444444444448</v>
      </c>
      <c r="D27" s="208" t="str">
        <f>'5'!D3</f>
        <v/>
      </c>
      <c r="E27" s="88" t="str">
        <f>'5'!E3</f>
        <v/>
      </c>
      <c r="F27" s="88" t="str">
        <f>'5'!F3</f>
        <v>2A:MT</v>
      </c>
      <c r="G27" s="88" t="str">
        <f>'5'!G3</f>
        <v/>
      </c>
      <c r="H27" s="89" t="str">
        <f>'5'!H3</f>
        <v>4A:MT</v>
      </c>
      <c r="J27" s="87">
        <f>'6'!A3</f>
        <v>1</v>
      </c>
      <c r="K27" s="206">
        <f>'6'!B3</f>
        <v>0.29166666666666669</v>
      </c>
      <c r="L27" s="207">
        <f>'6'!C3</f>
        <v>0.31944444444444448</v>
      </c>
      <c r="M27" s="208" t="str">
        <f>'6'!D3</f>
        <v>3A:EN</v>
      </c>
      <c r="N27" s="88" t="str">
        <f>'6'!E3</f>
        <v/>
      </c>
      <c r="O27" s="88" t="str">
        <f>'6'!F3</f>
        <v/>
      </c>
      <c r="P27" s="88" t="str">
        <f>'6'!G3</f>
        <v/>
      </c>
      <c r="Q27" s="89" t="str">
        <f>'6'!H3</f>
        <v>1A:EN</v>
      </c>
    </row>
    <row r="28" spans="1:17" x14ac:dyDescent="0.25">
      <c r="A28" s="48">
        <f>'5'!A4</f>
        <v>2</v>
      </c>
      <c r="B28" s="209">
        <f>'5'!B4</f>
        <v>0.31944444444444448</v>
      </c>
      <c r="C28" s="210">
        <f>'5'!C4</f>
        <v>0.34722222222222227</v>
      </c>
      <c r="D28" s="211" t="str">
        <f>'5'!D4</f>
        <v/>
      </c>
      <c r="E28" s="19" t="str">
        <f>'5'!E4</f>
        <v>3A:MT</v>
      </c>
      <c r="F28" s="19" t="str">
        <f>'5'!F4</f>
        <v>4A:MT</v>
      </c>
      <c r="G28" s="19" t="str">
        <f>'5'!G4</f>
        <v/>
      </c>
      <c r="H28" s="50" t="str">
        <f>'5'!H4</f>
        <v/>
      </c>
      <c r="J28" s="48">
        <f>'6'!A4</f>
        <v>2</v>
      </c>
      <c r="K28" s="209">
        <f>'6'!B4</f>
        <v>0.31944444444444448</v>
      </c>
      <c r="L28" s="210">
        <f>'6'!C4</f>
        <v>0.34722222222222227</v>
      </c>
      <c r="M28" s="211" t="str">
        <f>'6'!D4</f>
        <v>3A:EN</v>
      </c>
      <c r="N28" s="19" t="str">
        <f>'6'!E4</f>
        <v>4A:SC</v>
      </c>
      <c r="O28" s="19" t="str">
        <f>'6'!F4</f>
        <v>3A:EN</v>
      </c>
      <c r="P28" s="19" t="str">
        <f>'6'!G4</f>
        <v/>
      </c>
      <c r="Q28" s="50" t="str">
        <f>'6'!H4</f>
        <v>1A:EN</v>
      </c>
    </row>
    <row r="29" spans="1:17" x14ac:dyDescent="0.25">
      <c r="A29" s="48">
        <f>'5'!A5</f>
        <v>3</v>
      </c>
      <c r="B29" s="209">
        <f>'5'!B5</f>
        <v>0.34722222222222227</v>
      </c>
      <c r="C29" s="210">
        <f>'5'!C5</f>
        <v>0.37500000000000006</v>
      </c>
      <c r="D29" s="211" t="str">
        <f>'5'!D5</f>
        <v>3A:MT</v>
      </c>
      <c r="E29" s="19" t="str">
        <f>'5'!E5</f>
        <v/>
      </c>
      <c r="F29" s="19" t="str">
        <f>'5'!F5</f>
        <v>3A:MT</v>
      </c>
      <c r="G29" s="19" t="str">
        <f>'5'!G5</f>
        <v>3A:MT</v>
      </c>
      <c r="H29" s="50" t="str">
        <f>'5'!H5</f>
        <v>3A:MT</v>
      </c>
      <c r="J29" s="48">
        <f>'6'!A5</f>
        <v>3</v>
      </c>
      <c r="K29" s="209">
        <f>'6'!B5</f>
        <v>0.34722222222222227</v>
      </c>
      <c r="L29" s="210">
        <f>'6'!C5</f>
        <v>0.37500000000000006</v>
      </c>
      <c r="M29" s="211" t="str">
        <f>'6'!D5</f>
        <v>1A:EN</v>
      </c>
      <c r="N29" s="19" t="str">
        <f>'6'!E5</f>
        <v>1A:EN</v>
      </c>
      <c r="O29" s="19" t="str">
        <f>'6'!F5</f>
        <v>1A:EN</v>
      </c>
      <c r="P29" s="19" t="str">
        <f>'6'!G5</f>
        <v/>
      </c>
      <c r="Q29" s="50" t="str">
        <f>'6'!H5</f>
        <v/>
      </c>
    </row>
    <row r="30" spans="1:17" x14ac:dyDescent="0.25">
      <c r="A30" s="48">
        <f>'5'!A6</f>
        <v>4</v>
      </c>
      <c r="B30" s="209">
        <f>'5'!B6</f>
        <v>0.37500000000000006</v>
      </c>
      <c r="C30" s="210">
        <f>'5'!C6</f>
        <v>0.40277777777777785</v>
      </c>
      <c r="D30" s="211" t="str">
        <f>'5'!D6</f>
        <v>2A:MT</v>
      </c>
      <c r="E30" s="19" t="str">
        <f>'5'!E6</f>
        <v>4A:MT</v>
      </c>
      <c r="F30" s="19" t="str">
        <f>'5'!F6</f>
        <v/>
      </c>
      <c r="G30" s="19" t="str">
        <f>'5'!G6</f>
        <v>2A:MT</v>
      </c>
      <c r="H30" s="50" t="str">
        <f>'5'!H6</f>
        <v>2A:MT</v>
      </c>
      <c r="J30" s="48">
        <f>'6'!A6</f>
        <v>4</v>
      </c>
      <c r="K30" s="209">
        <f>'6'!B6</f>
        <v>0.37500000000000006</v>
      </c>
      <c r="L30" s="210">
        <f>'6'!C6</f>
        <v>0.40277777777777785</v>
      </c>
      <c r="M30" s="211" t="str">
        <f>'6'!D6</f>
        <v/>
      </c>
      <c r="N30" s="19" t="str">
        <f>'6'!E6</f>
        <v/>
      </c>
      <c r="O30" s="19" t="str">
        <f>'6'!F6</f>
        <v/>
      </c>
      <c r="P30" s="19" t="str">
        <f>'6'!G6</f>
        <v>4A:SC</v>
      </c>
      <c r="Q30" s="50" t="str">
        <f>'6'!H6</f>
        <v/>
      </c>
    </row>
    <row r="31" spans="1:17" x14ac:dyDescent="0.25">
      <c r="A31" s="266">
        <f>'5'!A7</f>
        <v>0</v>
      </c>
      <c r="B31" s="267">
        <f>'5'!B7</f>
        <v>0.40277777777777785</v>
      </c>
      <c r="C31" s="268">
        <f>'5'!C7</f>
        <v>0.42708333333333343</v>
      </c>
      <c r="D31" s="269">
        <f>'5'!D7</f>
        <v>0</v>
      </c>
      <c r="E31" s="270">
        <f>'5'!E7</f>
        <v>0</v>
      </c>
      <c r="F31" s="270">
        <f>'5'!F7</f>
        <v>0</v>
      </c>
      <c r="G31" s="270">
        <f>'5'!G7</f>
        <v>0</v>
      </c>
      <c r="H31" s="271">
        <f>'5'!H7</f>
        <v>0</v>
      </c>
      <c r="J31" s="266">
        <f>'6'!A7</f>
        <v>0</v>
      </c>
      <c r="K31" s="267">
        <f>'6'!B7</f>
        <v>0.40277777777777785</v>
      </c>
      <c r="L31" s="268">
        <f>'6'!C7</f>
        <v>0.42708333333333343</v>
      </c>
      <c r="M31" s="269">
        <f>'6'!D7</f>
        <v>0</v>
      </c>
      <c r="N31" s="270">
        <f>'6'!E7</f>
        <v>0</v>
      </c>
      <c r="O31" s="270">
        <f>'6'!F7</f>
        <v>0</v>
      </c>
      <c r="P31" s="270">
        <f>'6'!G7</f>
        <v>0</v>
      </c>
      <c r="Q31" s="271">
        <f>'6'!H7</f>
        <v>0</v>
      </c>
    </row>
    <row r="32" spans="1:17" x14ac:dyDescent="0.25">
      <c r="A32" s="48">
        <f>'5'!A8</f>
        <v>5</v>
      </c>
      <c r="B32" s="209">
        <f>'5'!B8</f>
        <v>0.42708333333333343</v>
      </c>
      <c r="C32" s="210">
        <f>'5'!C8</f>
        <v>0.45486111111111122</v>
      </c>
      <c r="D32" s="211" t="str">
        <f>'5'!D8</f>
        <v>4A:MT</v>
      </c>
      <c r="E32" s="19" t="str">
        <f>'5'!E8</f>
        <v/>
      </c>
      <c r="F32" s="19" t="str">
        <f>'5'!F8</f>
        <v/>
      </c>
      <c r="G32" s="19" t="str">
        <f>'5'!G8</f>
        <v/>
      </c>
      <c r="H32" s="50" t="str">
        <f>'5'!H8</f>
        <v/>
      </c>
      <c r="J32" s="48">
        <f>'6'!A8</f>
        <v>5</v>
      </c>
      <c r="K32" s="209">
        <f>'6'!B8</f>
        <v>0.42708333333333343</v>
      </c>
      <c r="L32" s="210">
        <f>'6'!C8</f>
        <v>0.45486111111111122</v>
      </c>
      <c r="M32" s="211" t="str">
        <f>'6'!D8</f>
        <v/>
      </c>
      <c r="N32" s="19" t="str">
        <f>'6'!E8</f>
        <v/>
      </c>
      <c r="O32" s="19" t="str">
        <f>'6'!F8</f>
        <v/>
      </c>
      <c r="P32" s="19" t="str">
        <f>'6'!G8</f>
        <v>1A:EN</v>
      </c>
      <c r="Q32" s="50" t="str">
        <f>'6'!H8</f>
        <v>3A:EN</v>
      </c>
    </row>
    <row r="33" spans="1:17" x14ac:dyDescent="0.25">
      <c r="A33" s="48">
        <f>'5'!A9</f>
        <v>6</v>
      </c>
      <c r="B33" s="209">
        <f>'5'!B9</f>
        <v>0.45486111111111122</v>
      </c>
      <c r="C33" s="210">
        <f>'5'!C9</f>
        <v>0.48263888888888901</v>
      </c>
      <c r="D33" s="211" t="str">
        <f>'5'!D9</f>
        <v/>
      </c>
      <c r="E33" s="19" t="str">
        <f>'5'!E9</f>
        <v>2A:MT</v>
      </c>
      <c r="F33" s="19" t="str">
        <f>'5'!F9</f>
        <v/>
      </c>
      <c r="G33" s="19" t="str">
        <f>'5'!G9</f>
        <v/>
      </c>
      <c r="H33" s="50" t="str">
        <f>'5'!H9</f>
        <v/>
      </c>
      <c r="J33" s="48">
        <f>'6'!A9</f>
        <v>6</v>
      </c>
      <c r="K33" s="209">
        <f>'6'!B9</f>
        <v>0.45486111111111122</v>
      </c>
      <c r="L33" s="210">
        <f>'6'!C9</f>
        <v>0.48263888888888901</v>
      </c>
      <c r="M33" s="211" t="str">
        <f>'6'!D9</f>
        <v>4A:SC</v>
      </c>
      <c r="N33" s="19" t="str">
        <f>'6'!E9</f>
        <v>3A:EN</v>
      </c>
      <c r="O33" s="19" t="str">
        <f>'6'!F9</f>
        <v>4A:SC</v>
      </c>
      <c r="P33" s="19" t="str">
        <f>'6'!G9</f>
        <v/>
      </c>
      <c r="Q33" s="50" t="str">
        <f>'6'!H9</f>
        <v/>
      </c>
    </row>
    <row r="34" spans="1:17" x14ac:dyDescent="0.25">
      <c r="A34" s="48">
        <f>'5'!A10</f>
        <v>7</v>
      </c>
      <c r="B34" s="209">
        <f>'5'!B10</f>
        <v>0.48263888888888901</v>
      </c>
      <c r="C34" s="210">
        <f>'5'!C10</f>
        <v>0.51041666666666674</v>
      </c>
      <c r="D34" s="211" t="str">
        <f>'5'!D10</f>
        <v/>
      </c>
      <c r="E34" s="19" t="str">
        <f>'5'!E10</f>
        <v>P2:SS</v>
      </c>
      <c r="F34" s="19" t="str">
        <f>'5'!F10</f>
        <v>P2:HL</v>
      </c>
      <c r="G34" s="19" t="str">
        <f>'5'!G10</f>
        <v>4A:MT</v>
      </c>
      <c r="H34" s="50" t="str">
        <f>'5'!H10</f>
        <v/>
      </c>
      <c r="J34" s="48">
        <f>'6'!A10</f>
        <v>7</v>
      </c>
      <c r="K34" s="209">
        <f>'6'!B10</f>
        <v>0.48263888888888901</v>
      </c>
      <c r="L34" s="210">
        <f>'6'!C10</f>
        <v>0.51041666666666674</v>
      </c>
      <c r="M34" s="211" t="str">
        <f>'6'!D10</f>
        <v/>
      </c>
      <c r="N34" s="19" t="str">
        <f>'6'!E10</f>
        <v/>
      </c>
      <c r="O34" s="19" t="str">
        <f>'6'!F10</f>
        <v/>
      </c>
      <c r="P34" s="19" t="str">
        <f>'6'!G10</f>
        <v>3A:EN</v>
      </c>
      <c r="Q34" s="50" t="str">
        <f>'6'!H10</f>
        <v>4A:SC</v>
      </c>
    </row>
    <row r="35" spans="1:17" ht="16.5" thickBot="1" x14ac:dyDescent="0.3">
      <c r="A35" s="83">
        <f>'5'!A11</f>
        <v>9</v>
      </c>
      <c r="B35" s="15">
        <f>'5'!B11</f>
        <v>0.51041666666666674</v>
      </c>
      <c r="C35" s="82">
        <f>'5'!C11</f>
        <v>0.54166666666666674</v>
      </c>
      <c r="D35" s="212" t="str">
        <f>'5'!D11</f>
        <v/>
      </c>
      <c r="E35" s="201" t="str">
        <f>'5'!E11</f>
        <v/>
      </c>
      <c r="F35" s="201" t="str">
        <f>'5'!F11</f>
        <v/>
      </c>
      <c r="G35" s="201" t="str">
        <f>'5'!G11</f>
        <v/>
      </c>
      <c r="H35" s="200" t="str">
        <f>'5'!H11</f>
        <v/>
      </c>
      <c r="J35" s="83">
        <f>'6'!A11</f>
        <v>9</v>
      </c>
      <c r="K35" s="15">
        <f>'6'!B11</f>
        <v>0.51041666666666674</v>
      </c>
      <c r="L35" s="82">
        <f>'6'!C11</f>
        <v>0.54166666666666674</v>
      </c>
      <c r="M35" s="212" t="str">
        <f>'6'!D11</f>
        <v/>
      </c>
      <c r="N35" s="201" t="str">
        <f>'6'!E11</f>
        <v/>
      </c>
      <c r="O35" s="201" t="str">
        <f>'6'!F11</f>
        <v/>
      </c>
      <c r="P35" s="201" t="str">
        <f>'6'!G11</f>
        <v/>
      </c>
      <c r="Q35" s="200" t="str">
        <f>'6'!H11</f>
        <v/>
      </c>
    </row>
    <row r="36" spans="1:17" ht="3.75" customHeight="1" thickBot="1" x14ac:dyDescent="0.3"/>
    <row r="37" spans="1:17" ht="21" thickBot="1" x14ac:dyDescent="0.3">
      <c r="A37" s="61">
        <f>'7'!A1</f>
        <v>7</v>
      </c>
      <c r="B37" s="203" t="str">
        <f>'7'!B1</f>
        <v>Maurifa</v>
      </c>
      <c r="C37" s="204"/>
      <c r="D37" s="204"/>
      <c r="E37" s="204"/>
      <c r="F37" s="237">
        <f ca="1">F25</f>
        <v>42502.325664351854</v>
      </c>
      <c r="G37" s="238">
        <f ca="1">G25</f>
        <v>42502.325664351854</v>
      </c>
      <c r="H37" s="205">
        <f>'7'!H1</f>
        <v>17</v>
      </c>
      <c r="J37" s="61">
        <f>'8'!A1</f>
        <v>8</v>
      </c>
      <c r="K37" s="203" t="str">
        <f>'8'!B1</f>
        <v>Anand A</v>
      </c>
      <c r="L37" s="204"/>
      <c r="M37" s="204"/>
      <c r="N37" s="204"/>
      <c r="O37" s="237">
        <f ca="1">O25</f>
        <v>42502.325664351854</v>
      </c>
      <c r="P37" s="238">
        <f ca="1">P25</f>
        <v>42502.325664351854</v>
      </c>
      <c r="Q37" s="205">
        <f>'8'!H1</f>
        <v>19</v>
      </c>
    </row>
    <row r="38" spans="1:17" ht="16.5" thickBot="1" x14ac:dyDescent="0.3">
      <c r="A38" s="262" t="str">
        <f>'7'!A2</f>
        <v>#</v>
      </c>
      <c r="B38" s="263" t="str">
        <f>'7'!B2</f>
        <v>Start</v>
      </c>
      <c r="C38" s="264" t="str">
        <f>'7'!C2</f>
        <v>End</v>
      </c>
      <c r="D38" s="265" t="str">
        <f>'7'!D2</f>
        <v>SUN</v>
      </c>
      <c r="E38" s="263" t="str">
        <f>'7'!E2</f>
        <v>MON</v>
      </c>
      <c r="F38" s="263" t="str">
        <f>'7'!F2</f>
        <v>TUE</v>
      </c>
      <c r="G38" s="263" t="str">
        <f>'7'!G2</f>
        <v>WED</v>
      </c>
      <c r="H38" s="264" t="str">
        <f>'7'!H2</f>
        <v>THU</v>
      </c>
      <c r="I38" s="215"/>
      <c r="J38" s="262" t="str">
        <f>'8'!A2</f>
        <v>#</v>
      </c>
      <c r="K38" s="263" t="str">
        <f>'8'!B2</f>
        <v>Start</v>
      </c>
      <c r="L38" s="264" t="str">
        <f>'8'!C2</f>
        <v>End</v>
      </c>
      <c r="M38" s="265" t="str">
        <f>'8'!D2</f>
        <v>SUN</v>
      </c>
      <c r="N38" s="263" t="str">
        <f>'8'!E2</f>
        <v>MON</v>
      </c>
      <c r="O38" s="263" t="str">
        <f>'8'!F2</f>
        <v>TUE</v>
      </c>
      <c r="P38" s="263" t="str">
        <f>'8'!G2</f>
        <v>WED</v>
      </c>
      <c r="Q38" s="264" t="str">
        <f>'8'!H2</f>
        <v>THU</v>
      </c>
    </row>
    <row r="39" spans="1:17" x14ac:dyDescent="0.25">
      <c r="A39" s="87">
        <f>'7'!A3</f>
        <v>1</v>
      </c>
      <c r="B39" s="206">
        <f>'7'!B3</f>
        <v>0.29166666666666669</v>
      </c>
      <c r="C39" s="207">
        <f>'7'!C3</f>
        <v>0.31944444444444448</v>
      </c>
      <c r="D39" s="208" t="str">
        <f>'7'!D3</f>
        <v/>
      </c>
      <c r="E39" s="88" t="str">
        <f>'7'!E3</f>
        <v/>
      </c>
      <c r="F39" s="88" t="str">
        <f>'7'!F3</f>
        <v/>
      </c>
      <c r="G39" s="88" t="str">
        <f>'7'!G3</f>
        <v/>
      </c>
      <c r="H39" s="89" t="str">
        <f>'7'!H3</f>
        <v/>
      </c>
      <c r="J39" s="87">
        <f>'8'!A3</f>
        <v>1</v>
      </c>
      <c r="K39" s="206">
        <f>'8'!B3</f>
        <v>0.29166666666666669</v>
      </c>
      <c r="L39" s="207">
        <f>'8'!C3</f>
        <v>0.31944444444444448</v>
      </c>
      <c r="M39" s="208" t="str">
        <f>'8'!D3</f>
        <v>6A:SC</v>
      </c>
      <c r="N39" s="88" t="str">
        <f>'8'!E3</f>
        <v>2A:CA</v>
      </c>
      <c r="O39" s="88" t="str">
        <f>'8'!F3</f>
        <v>6A:SC</v>
      </c>
      <c r="P39" s="88" t="str">
        <f>'8'!G3</f>
        <v>6A:SC</v>
      </c>
      <c r="Q39" s="89" t="str">
        <f>'8'!H3</f>
        <v>6A:SC</v>
      </c>
    </row>
    <row r="40" spans="1:17" x14ac:dyDescent="0.25">
      <c r="A40" s="48">
        <f>'7'!A4</f>
        <v>2</v>
      </c>
      <c r="B40" s="209">
        <f>'7'!B4</f>
        <v>0.31944444444444448</v>
      </c>
      <c r="C40" s="210">
        <f>'7'!C4</f>
        <v>0.34722222222222227</v>
      </c>
      <c r="D40" s="211" t="str">
        <f>'7'!D4</f>
        <v/>
      </c>
      <c r="E40" s="19" t="str">
        <f>'7'!E4</f>
        <v/>
      </c>
      <c r="F40" s="19" t="str">
        <f>'7'!F4</f>
        <v/>
      </c>
      <c r="G40" s="19" t="str">
        <f>'7'!G4</f>
        <v>3A:SC</v>
      </c>
      <c r="H40" s="50" t="str">
        <f>'7'!H4</f>
        <v>3A:SC</v>
      </c>
      <c r="J40" s="48">
        <f>'8'!A4</f>
        <v>2</v>
      </c>
      <c r="K40" s="209">
        <f>'8'!B4</f>
        <v>0.31944444444444448</v>
      </c>
      <c r="L40" s="210">
        <f>'8'!C4</f>
        <v>0.34722222222222227</v>
      </c>
      <c r="M40" s="211" t="str">
        <f>'8'!D4</f>
        <v/>
      </c>
      <c r="N40" s="19" t="str">
        <f>'8'!E4</f>
        <v>8A:CH</v>
      </c>
      <c r="O40" s="19" t="str">
        <f>'8'!F4</f>
        <v>2A:SS</v>
      </c>
      <c r="P40" s="19" t="str">
        <f>'8'!G4</f>
        <v>8A:CH</v>
      </c>
      <c r="Q40" s="50" t="str">
        <f>'8'!H4</f>
        <v/>
      </c>
    </row>
    <row r="41" spans="1:17" x14ac:dyDescent="0.25">
      <c r="A41" s="48">
        <f>'7'!A5</f>
        <v>3</v>
      </c>
      <c r="B41" s="209">
        <f>'7'!B5</f>
        <v>0.34722222222222227</v>
      </c>
      <c r="C41" s="210">
        <f>'7'!C5</f>
        <v>0.37500000000000006</v>
      </c>
      <c r="D41" s="211" t="str">
        <f>'7'!D5</f>
        <v/>
      </c>
      <c r="E41" s="19" t="str">
        <f>'7'!E5</f>
        <v>3A:SC</v>
      </c>
      <c r="F41" s="19" t="str">
        <f>'7'!F5</f>
        <v/>
      </c>
      <c r="G41" s="19" t="str">
        <f>'7'!G5</f>
        <v/>
      </c>
      <c r="H41" s="50" t="str">
        <f>'7'!H5</f>
        <v/>
      </c>
      <c r="J41" s="48">
        <f>'8'!A5</f>
        <v>3</v>
      </c>
      <c r="K41" s="209">
        <f>'8'!B5</f>
        <v>0.34722222222222227</v>
      </c>
      <c r="L41" s="210">
        <f>'8'!C5</f>
        <v>0.37500000000000006</v>
      </c>
      <c r="M41" s="211" t="str">
        <f>'8'!D5</f>
        <v>8A:CH</v>
      </c>
      <c r="N41" s="19" t="str">
        <f>'8'!E5</f>
        <v/>
      </c>
      <c r="O41" s="19" t="str">
        <f>'8'!F5</f>
        <v>7A:SC</v>
      </c>
      <c r="P41" s="19" t="str">
        <f>'8'!G5</f>
        <v>2A:SS</v>
      </c>
      <c r="Q41" s="50" t="str">
        <f>'8'!H5</f>
        <v/>
      </c>
    </row>
    <row r="42" spans="1:17" x14ac:dyDescent="0.25">
      <c r="A42" s="48">
        <f>'7'!A6</f>
        <v>4</v>
      </c>
      <c r="B42" s="209">
        <f>'7'!B6</f>
        <v>0.37500000000000006</v>
      </c>
      <c r="C42" s="210">
        <f>'7'!C6</f>
        <v>0.40277777777777785</v>
      </c>
      <c r="D42" s="211" t="str">
        <f>'7'!D6</f>
        <v>P2:IS</v>
      </c>
      <c r="E42" s="19" t="str">
        <f>'7'!E6</f>
        <v>3A:SS</v>
      </c>
      <c r="F42" s="19" t="str">
        <f>'7'!F6</f>
        <v>3A:SS</v>
      </c>
      <c r="G42" s="19" t="str">
        <f>'7'!G6</f>
        <v/>
      </c>
      <c r="H42" s="50" t="str">
        <f>'7'!H6</f>
        <v>3A:SS</v>
      </c>
      <c r="J42" s="48">
        <f>'8'!A6</f>
        <v>4</v>
      </c>
      <c r="K42" s="209">
        <f>'8'!B6</f>
        <v>0.37500000000000006</v>
      </c>
      <c r="L42" s="210">
        <f>'8'!C6</f>
        <v>0.40277777777777785</v>
      </c>
      <c r="M42" s="211" t="str">
        <f>'8'!D6</f>
        <v/>
      </c>
      <c r="N42" s="19" t="str">
        <f>'8'!E6</f>
        <v/>
      </c>
      <c r="O42" s="19" t="str">
        <f>'8'!F6</f>
        <v>8A:CH</v>
      </c>
      <c r="P42" s="19" t="str">
        <f>'8'!G6</f>
        <v/>
      </c>
      <c r="Q42" s="50" t="str">
        <f>'8'!H6</f>
        <v/>
      </c>
    </row>
    <row r="43" spans="1:17" x14ac:dyDescent="0.25">
      <c r="A43" s="266">
        <f>'7'!A7</f>
        <v>0</v>
      </c>
      <c r="B43" s="267">
        <f>'7'!B7</f>
        <v>0.40277777777777785</v>
      </c>
      <c r="C43" s="268">
        <f>'7'!C7</f>
        <v>0.42708333333333343</v>
      </c>
      <c r="D43" s="269">
        <f>'7'!D7</f>
        <v>0</v>
      </c>
      <c r="E43" s="270">
        <f>'7'!E7</f>
        <v>0</v>
      </c>
      <c r="F43" s="270">
        <f>'7'!F7</f>
        <v>0</v>
      </c>
      <c r="G43" s="270">
        <f>'7'!G7</f>
        <v>0</v>
      </c>
      <c r="H43" s="271">
        <f>'7'!H7</f>
        <v>0</v>
      </c>
      <c r="J43" s="266">
        <f>'8'!A7</f>
        <v>0</v>
      </c>
      <c r="K43" s="267">
        <f>'8'!B7</f>
        <v>0.40277777777777785</v>
      </c>
      <c r="L43" s="268">
        <f>'8'!C7</f>
        <v>0.42708333333333343</v>
      </c>
      <c r="M43" s="269">
        <f>'8'!D7</f>
        <v>0</v>
      </c>
      <c r="N43" s="270">
        <f>'8'!E7</f>
        <v>0</v>
      </c>
      <c r="O43" s="270">
        <f>'8'!F7</f>
        <v>0</v>
      </c>
      <c r="P43" s="270">
        <f>'8'!G7</f>
        <v>0</v>
      </c>
      <c r="Q43" s="271">
        <f>'8'!H7</f>
        <v>0</v>
      </c>
    </row>
    <row r="44" spans="1:17" x14ac:dyDescent="0.25">
      <c r="A44" s="48">
        <f>'7'!A8</f>
        <v>5</v>
      </c>
      <c r="B44" s="209">
        <f>'7'!B8</f>
        <v>0.42708333333333343</v>
      </c>
      <c r="C44" s="210">
        <f>'7'!C8</f>
        <v>0.45486111111111122</v>
      </c>
      <c r="D44" s="211" t="str">
        <f>'7'!D8</f>
        <v>3A:CA</v>
      </c>
      <c r="E44" s="19" t="str">
        <f>'7'!E8</f>
        <v/>
      </c>
      <c r="F44" s="19" t="str">
        <f>'7'!F8</f>
        <v>4A:CA</v>
      </c>
      <c r="G44" s="19" t="str">
        <f>'7'!G8</f>
        <v>3A:CA</v>
      </c>
      <c r="H44" s="50" t="str">
        <f>'7'!H8</f>
        <v>4A:CA</v>
      </c>
      <c r="J44" s="48">
        <f>'8'!A8</f>
        <v>5</v>
      </c>
      <c r="K44" s="209">
        <f>'8'!B8</f>
        <v>0.42708333333333343</v>
      </c>
      <c r="L44" s="210">
        <f>'8'!C8</f>
        <v>0.45486111111111122</v>
      </c>
      <c r="M44" s="211" t="str">
        <f>'8'!D8</f>
        <v/>
      </c>
      <c r="N44" s="19" t="str">
        <f>'8'!E8</f>
        <v>6A:SC</v>
      </c>
      <c r="O44" s="19" t="str">
        <f>'8'!F8</f>
        <v/>
      </c>
      <c r="P44" s="19" t="str">
        <f>'8'!G8</f>
        <v/>
      </c>
      <c r="Q44" s="50" t="str">
        <f>'8'!H8</f>
        <v/>
      </c>
    </row>
    <row r="45" spans="1:17" x14ac:dyDescent="0.25">
      <c r="A45" s="48">
        <f>'7'!A9</f>
        <v>6</v>
      </c>
      <c r="B45" s="209">
        <f>'7'!B9</f>
        <v>0.45486111111111122</v>
      </c>
      <c r="C45" s="210">
        <f>'7'!C9</f>
        <v>0.48263888888888901</v>
      </c>
      <c r="D45" s="211" t="str">
        <f>'7'!D9</f>
        <v>3A:SC</v>
      </c>
      <c r="E45" s="19" t="str">
        <f>'7'!E9</f>
        <v/>
      </c>
      <c r="F45" s="19" t="str">
        <f>'7'!F9</f>
        <v>3A:SC</v>
      </c>
      <c r="G45" s="19" t="str">
        <f>'7'!G9</f>
        <v/>
      </c>
      <c r="H45" s="50" t="str">
        <f>'7'!H9</f>
        <v>P2:IS</v>
      </c>
      <c r="J45" s="48">
        <f>'8'!A9</f>
        <v>6</v>
      </c>
      <c r="K45" s="209">
        <f>'8'!B9</f>
        <v>0.45486111111111122</v>
      </c>
      <c r="L45" s="210">
        <f>'8'!C9</f>
        <v>0.48263888888888901</v>
      </c>
      <c r="M45" s="211" t="str">
        <f>'8'!D9</f>
        <v>7A:SC</v>
      </c>
      <c r="N45" s="19" t="str">
        <f>'8'!E9</f>
        <v/>
      </c>
      <c r="O45" s="19" t="str">
        <f>'8'!F9</f>
        <v/>
      </c>
      <c r="P45" s="19" t="str">
        <f>'8'!G9</f>
        <v>2A:CA</v>
      </c>
      <c r="Q45" s="50" t="str">
        <f>'8'!H9</f>
        <v>7A:SC</v>
      </c>
    </row>
    <row r="46" spans="1:17" x14ac:dyDescent="0.25">
      <c r="A46" s="48">
        <f>'7'!A10</f>
        <v>7</v>
      </c>
      <c r="B46" s="209">
        <f>'7'!B10</f>
        <v>0.48263888888888901</v>
      </c>
      <c r="C46" s="210">
        <f>'7'!C10</f>
        <v>0.51041666666666674</v>
      </c>
      <c r="D46" s="211" t="str">
        <f>'7'!D10</f>
        <v>P2:MT</v>
      </c>
      <c r="E46" s="19" t="str">
        <f>'7'!E10</f>
        <v/>
      </c>
      <c r="F46" s="19" t="str">
        <f>'7'!F10</f>
        <v/>
      </c>
      <c r="G46" s="19" t="str">
        <f>'7'!G10</f>
        <v/>
      </c>
      <c r="H46" s="50" t="str">
        <f>'7'!H10</f>
        <v>P2:MT</v>
      </c>
      <c r="J46" s="48">
        <f>'8'!A10</f>
        <v>7</v>
      </c>
      <c r="K46" s="209">
        <f>'8'!B10</f>
        <v>0.48263888888888901</v>
      </c>
      <c r="L46" s="210">
        <f>'8'!C10</f>
        <v>0.51041666666666674</v>
      </c>
      <c r="M46" s="211" t="str">
        <f>'8'!D10</f>
        <v>2A:SS</v>
      </c>
      <c r="N46" s="19" t="str">
        <f>'8'!E10</f>
        <v>7A:HL</v>
      </c>
      <c r="O46" s="19" t="str">
        <f>'8'!F10</f>
        <v/>
      </c>
      <c r="P46" s="19" t="str">
        <f>'8'!G10</f>
        <v>7A:SC</v>
      </c>
      <c r="Q46" s="50" t="str">
        <f>'8'!H10</f>
        <v/>
      </c>
    </row>
    <row r="47" spans="1:17" ht="16.5" thickBot="1" x14ac:dyDescent="0.3">
      <c r="A47" s="83">
        <f>'7'!A11</f>
        <v>9</v>
      </c>
      <c r="B47" s="15">
        <f>'7'!B11</f>
        <v>0.51041666666666674</v>
      </c>
      <c r="C47" s="82">
        <f>'7'!C11</f>
        <v>0.54166666666666674</v>
      </c>
      <c r="D47" s="212" t="str">
        <f>'7'!D11</f>
        <v/>
      </c>
      <c r="E47" s="201" t="str">
        <f>'7'!E11</f>
        <v/>
      </c>
      <c r="F47" s="201" t="str">
        <f>'7'!F11</f>
        <v/>
      </c>
      <c r="G47" s="201" t="str">
        <f>'7'!G11</f>
        <v/>
      </c>
      <c r="H47" s="200" t="str">
        <f>'7'!H11</f>
        <v/>
      </c>
      <c r="J47" s="83">
        <f>'8'!A11</f>
        <v>9</v>
      </c>
      <c r="K47" s="15">
        <f>'8'!B11</f>
        <v>0.51041666666666674</v>
      </c>
      <c r="L47" s="82">
        <f>'8'!C11</f>
        <v>0.54166666666666674</v>
      </c>
      <c r="M47" s="212" t="str">
        <f>'8'!D11</f>
        <v/>
      </c>
      <c r="N47" s="201" t="str">
        <f>'8'!E11</f>
        <v/>
      </c>
      <c r="O47" s="201" t="str">
        <f>'8'!F11</f>
        <v/>
      </c>
      <c r="P47" s="201" t="str">
        <f>'8'!G11</f>
        <v/>
      </c>
      <c r="Q47" s="200" t="str">
        <f>'8'!H11</f>
        <v/>
      </c>
    </row>
    <row r="48" spans="1:17" ht="3.75" customHeight="1" thickBot="1" x14ac:dyDescent="0.3"/>
    <row r="49" spans="1:17" ht="21" thickBot="1" x14ac:dyDescent="0.3">
      <c r="A49" s="61">
        <f>'9'!A1</f>
        <v>9</v>
      </c>
      <c r="B49" s="203" t="str">
        <f>'9'!B1</f>
        <v>Shuhaidha</v>
      </c>
      <c r="C49" s="204"/>
      <c r="D49" s="204"/>
      <c r="E49" s="204"/>
      <c r="F49" s="237">
        <f ca="1">F37</f>
        <v>42502.325664351854</v>
      </c>
      <c r="G49" s="238">
        <f ca="1">G37</f>
        <v>42502.325664351854</v>
      </c>
      <c r="H49" s="205">
        <f>'9'!H1</f>
        <v>19</v>
      </c>
      <c r="J49" s="61">
        <f>'10'!A1</f>
        <v>10</v>
      </c>
      <c r="K49" s="203" t="str">
        <f>'10'!B1</f>
        <v>Ageel</v>
      </c>
      <c r="L49" s="204"/>
      <c r="M49" s="204"/>
      <c r="N49" s="204"/>
      <c r="O49" s="237">
        <f ca="1">O37</f>
        <v>42502.325664351854</v>
      </c>
      <c r="P49" s="238">
        <f ca="1">P37</f>
        <v>42502.325664351854</v>
      </c>
      <c r="Q49" s="205">
        <f>'10'!H1</f>
        <v>19</v>
      </c>
    </row>
    <row r="50" spans="1:17" ht="16.5" thickBot="1" x14ac:dyDescent="0.3">
      <c r="A50" s="262" t="str">
        <f>'9'!A2</f>
        <v>#</v>
      </c>
      <c r="B50" s="263" t="str">
        <f>'9'!B2</f>
        <v>Start</v>
      </c>
      <c r="C50" s="264" t="str">
        <f>'9'!C2</f>
        <v>End</v>
      </c>
      <c r="D50" s="265" t="str">
        <f>'9'!D2</f>
        <v>SUN</v>
      </c>
      <c r="E50" s="263" t="str">
        <f>'9'!E2</f>
        <v>MON</v>
      </c>
      <c r="F50" s="263" t="str">
        <f>'9'!F2</f>
        <v>TUE</v>
      </c>
      <c r="G50" s="263" t="str">
        <f>'9'!G2</f>
        <v>WED</v>
      </c>
      <c r="H50" s="264" t="str">
        <f>'9'!H2</f>
        <v>THU</v>
      </c>
      <c r="I50" s="215"/>
      <c r="J50" s="262" t="str">
        <f>'10'!A2</f>
        <v>#</v>
      </c>
      <c r="K50" s="263" t="str">
        <f>'10'!B2</f>
        <v>Start</v>
      </c>
      <c r="L50" s="264" t="str">
        <f>'10'!C2</f>
        <v>End</v>
      </c>
      <c r="M50" s="265" t="str">
        <f>'10'!D2</f>
        <v>SUN</v>
      </c>
      <c r="N50" s="263" t="str">
        <f>'10'!E2</f>
        <v>MON</v>
      </c>
      <c r="O50" s="263" t="str">
        <f>'10'!F2</f>
        <v>TUE</v>
      </c>
      <c r="P50" s="263" t="str">
        <f>'10'!G2</f>
        <v>WED</v>
      </c>
      <c r="Q50" s="264" t="str">
        <f>'10'!H2</f>
        <v>THU</v>
      </c>
    </row>
    <row r="51" spans="1:17" x14ac:dyDescent="0.25">
      <c r="A51" s="87">
        <f>'9'!A3</f>
        <v>1</v>
      </c>
      <c r="B51" s="206">
        <f>'9'!B3</f>
        <v>0.29166666666666669</v>
      </c>
      <c r="C51" s="207">
        <f>'9'!C3</f>
        <v>0.31944444444444448</v>
      </c>
      <c r="D51" s="208" t="str">
        <f>'9'!D3</f>
        <v>7A:DH</v>
      </c>
      <c r="E51" s="88" t="str">
        <f>'9'!E3</f>
        <v>7A:DH</v>
      </c>
      <c r="F51" s="88" t="str">
        <f>'9'!F3</f>
        <v>7A:DH</v>
      </c>
      <c r="G51" s="88" t="str">
        <f>'9'!G3</f>
        <v>7A:DH</v>
      </c>
      <c r="H51" s="89" t="str">
        <f>'9'!H3</f>
        <v>7A:DH</v>
      </c>
      <c r="J51" s="87">
        <f>'10'!A3</f>
        <v>1</v>
      </c>
      <c r="K51" s="206">
        <f>'10'!B3</f>
        <v>0.29166666666666669</v>
      </c>
      <c r="L51" s="207">
        <f>'10'!C3</f>
        <v>0.31944444444444448</v>
      </c>
      <c r="M51" s="208" t="str">
        <f>'10'!D3</f>
        <v>8A:BS</v>
      </c>
      <c r="N51" s="88" t="str">
        <f>'10'!E3</f>
        <v/>
      </c>
      <c r="O51" s="88" t="str">
        <f>'10'!F3</f>
        <v>8A:BS</v>
      </c>
      <c r="P51" s="88" t="str">
        <f>'10'!G3</f>
        <v>8A:BS</v>
      </c>
      <c r="Q51" s="89" t="str">
        <f>'10'!H3</f>
        <v>8A:BS</v>
      </c>
    </row>
    <row r="52" spans="1:17" x14ac:dyDescent="0.25">
      <c r="A52" s="48">
        <f>'9'!A4</f>
        <v>2</v>
      </c>
      <c r="B52" s="209">
        <f>'9'!B4</f>
        <v>0.31944444444444448</v>
      </c>
      <c r="C52" s="210">
        <f>'9'!C4</f>
        <v>0.34722222222222227</v>
      </c>
      <c r="D52" s="211" t="str">
        <f>'9'!D4</f>
        <v>6A:DH</v>
      </c>
      <c r="E52" s="19" t="str">
        <f>'9'!E4</f>
        <v>6A:DH</v>
      </c>
      <c r="F52" s="19" t="str">
        <f>'9'!F4</f>
        <v>6A:DH</v>
      </c>
      <c r="G52" s="19" t="str">
        <f>'9'!G4</f>
        <v>6A:DH</v>
      </c>
      <c r="H52" s="50" t="str">
        <f>'9'!H4</f>
        <v>6A:DH</v>
      </c>
      <c r="J52" s="48">
        <f>'10'!A4</f>
        <v>2</v>
      </c>
      <c r="K52" s="209">
        <f>'10'!B4</f>
        <v>0.31944444444444448</v>
      </c>
      <c r="L52" s="210">
        <f>'10'!C4</f>
        <v>0.34722222222222227</v>
      </c>
      <c r="M52" s="211" t="str">
        <f>'10'!D4</f>
        <v>9A:CO</v>
      </c>
      <c r="N52" s="19" t="str">
        <f>'10'!E4</f>
        <v>9A:CO</v>
      </c>
      <c r="O52" s="19" t="str">
        <f>'10'!F4</f>
        <v>9A:CO</v>
      </c>
      <c r="P52" s="19" t="str">
        <f>'10'!G4</f>
        <v>9A:CO</v>
      </c>
      <c r="Q52" s="50" t="str">
        <f>'10'!H4</f>
        <v>BTC:BT</v>
      </c>
    </row>
    <row r="53" spans="1:17" x14ac:dyDescent="0.25">
      <c r="A53" s="48">
        <f>'9'!A5</f>
        <v>3</v>
      </c>
      <c r="B53" s="209">
        <f>'9'!B5</f>
        <v>0.34722222222222227</v>
      </c>
      <c r="C53" s="210">
        <f>'9'!C5</f>
        <v>0.37500000000000006</v>
      </c>
      <c r="D53" s="211" t="str">
        <f>'9'!D5</f>
        <v/>
      </c>
      <c r="E53" s="19" t="str">
        <f>'9'!E5</f>
        <v/>
      </c>
      <c r="F53" s="19" t="str">
        <f>'9'!F5</f>
        <v/>
      </c>
      <c r="G53" s="19" t="str">
        <f>'9'!G5</f>
        <v/>
      </c>
      <c r="H53" s="50" t="str">
        <f>'9'!H5</f>
        <v/>
      </c>
      <c r="J53" s="48">
        <f>'10'!A5</f>
        <v>3</v>
      </c>
      <c r="K53" s="209">
        <f>'10'!B5</f>
        <v>0.34722222222222227</v>
      </c>
      <c r="L53" s="210">
        <f>'10'!C5</f>
        <v>0.37500000000000006</v>
      </c>
      <c r="M53" s="211" t="str">
        <f>'10'!D5</f>
        <v>10A:CO</v>
      </c>
      <c r="N53" s="19" t="str">
        <f>'10'!E5</f>
        <v>10A:CO</v>
      </c>
      <c r="O53" s="19" t="str">
        <f>'10'!F5</f>
        <v/>
      </c>
      <c r="P53" s="19" t="str">
        <f>'10'!G5</f>
        <v>BTC:BT</v>
      </c>
      <c r="Q53" s="50" t="str">
        <f>'10'!H5</f>
        <v>9A:CP</v>
      </c>
    </row>
    <row r="54" spans="1:17" x14ac:dyDescent="0.25">
      <c r="A54" s="48">
        <f>'9'!A6</f>
        <v>4</v>
      </c>
      <c r="B54" s="209">
        <f>'9'!B6</f>
        <v>0.37500000000000006</v>
      </c>
      <c r="C54" s="210">
        <f>'9'!C6</f>
        <v>0.40277777777777785</v>
      </c>
      <c r="D54" s="211" t="str">
        <f>'9'!D6</f>
        <v/>
      </c>
      <c r="E54" s="19" t="str">
        <f>'9'!E6</f>
        <v/>
      </c>
      <c r="F54" s="19" t="str">
        <f>'9'!F6</f>
        <v/>
      </c>
      <c r="G54" s="19" t="str">
        <f>'9'!G6</f>
        <v/>
      </c>
      <c r="H54" s="50" t="str">
        <f>'9'!H6</f>
        <v>5A:DH</v>
      </c>
      <c r="J54" s="48">
        <f>'10'!A6</f>
        <v>4</v>
      </c>
      <c r="K54" s="209">
        <f>'10'!B6</f>
        <v>0.37500000000000006</v>
      </c>
      <c r="L54" s="210">
        <f>'10'!C6</f>
        <v>0.40277777777777785</v>
      </c>
      <c r="M54" s="211" t="str">
        <f>'10'!D6</f>
        <v/>
      </c>
      <c r="N54" s="19" t="str">
        <f>'10'!E6</f>
        <v>8A:CP</v>
      </c>
      <c r="O54" s="19" t="str">
        <f>'10'!F6</f>
        <v>10A:CO</v>
      </c>
      <c r="P54" s="19" t="str">
        <f>'10'!G6</f>
        <v/>
      </c>
      <c r="Q54" s="50" t="str">
        <f>'10'!H6</f>
        <v>10A:CO</v>
      </c>
    </row>
    <row r="55" spans="1:17" x14ac:dyDescent="0.25">
      <c r="A55" s="266">
        <f>'9'!A7</f>
        <v>0</v>
      </c>
      <c r="B55" s="267">
        <f>'9'!B7</f>
        <v>0.40277777777777785</v>
      </c>
      <c r="C55" s="268">
        <f>'9'!C7</f>
        <v>0.42708333333333343</v>
      </c>
      <c r="D55" s="269">
        <f>'9'!D7</f>
        <v>0</v>
      </c>
      <c r="E55" s="270">
        <f>'9'!E7</f>
        <v>0</v>
      </c>
      <c r="F55" s="270">
        <f>'9'!F7</f>
        <v>0</v>
      </c>
      <c r="G55" s="270">
        <f>'9'!G7</f>
        <v>0</v>
      </c>
      <c r="H55" s="271">
        <f>'9'!H7</f>
        <v>0</v>
      </c>
      <c r="J55" s="266">
        <f>'10'!A7</f>
        <v>0</v>
      </c>
      <c r="K55" s="267">
        <f>'10'!B7</f>
        <v>0.40277777777777785</v>
      </c>
      <c r="L55" s="268">
        <f>'10'!C7</f>
        <v>0.42708333333333343</v>
      </c>
      <c r="M55" s="269">
        <f>'10'!D7</f>
        <v>0</v>
      </c>
      <c r="N55" s="270">
        <f>'10'!E7</f>
        <v>0</v>
      </c>
      <c r="O55" s="270">
        <f>'10'!F7</f>
        <v>0</v>
      </c>
      <c r="P55" s="270">
        <f>'10'!G7</f>
        <v>0</v>
      </c>
      <c r="Q55" s="271">
        <f>'10'!H7</f>
        <v>0</v>
      </c>
    </row>
    <row r="56" spans="1:17" x14ac:dyDescent="0.25">
      <c r="A56" s="48">
        <f>'9'!A8</f>
        <v>5</v>
      </c>
      <c r="B56" s="209">
        <f>'9'!B8</f>
        <v>0.42708333333333343</v>
      </c>
      <c r="C56" s="210">
        <f>'9'!C8</f>
        <v>0.45486111111111122</v>
      </c>
      <c r="D56" s="211" t="str">
        <f>'9'!D8</f>
        <v>8A:DH</v>
      </c>
      <c r="E56" s="19" t="str">
        <f>'9'!E8</f>
        <v>5A:DH</v>
      </c>
      <c r="F56" s="19" t="str">
        <f>'9'!F8</f>
        <v/>
      </c>
      <c r="G56" s="19" t="str">
        <f>'9'!G8</f>
        <v>5A:DH</v>
      </c>
      <c r="H56" s="50" t="str">
        <f>'9'!H8</f>
        <v>8A:DH</v>
      </c>
      <c r="J56" s="48">
        <f>'10'!A8</f>
        <v>5</v>
      </c>
      <c r="K56" s="209">
        <f>'10'!B8</f>
        <v>0.42708333333333343</v>
      </c>
      <c r="L56" s="210">
        <f>'10'!C8</f>
        <v>0.45486111111111122</v>
      </c>
      <c r="M56" s="211" t="str">
        <f>'10'!D8</f>
        <v/>
      </c>
      <c r="N56" s="19" t="str">
        <f>'10'!E8</f>
        <v>7A:CP</v>
      </c>
      <c r="O56" s="19" t="str">
        <f>'10'!F8</f>
        <v/>
      </c>
      <c r="P56" s="19" t="str">
        <f>'10'!G8</f>
        <v/>
      </c>
      <c r="Q56" s="50" t="str">
        <f>'10'!H8</f>
        <v>6A:CP</v>
      </c>
    </row>
    <row r="57" spans="1:17" x14ac:dyDescent="0.25">
      <c r="A57" s="48">
        <f>'9'!A9</f>
        <v>6</v>
      </c>
      <c r="B57" s="209">
        <f>'9'!B9</f>
        <v>0.45486111111111122</v>
      </c>
      <c r="C57" s="210">
        <f>'9'!C9</f>
        <v>0.48263888888888901</v>
      </c>
      <c r="D57" s="211" t="str">
        <f>'9'!D9</f>
        <v/>
      </c>
      <c r="E57" s="19" t="str">
        <f>'9'!E9</f>
        <v>8A:DH</v>
      </c>
      <c r="F57" s="19" t="str">
        <f>'9'!F9</f>
        <v/>
      </c>
      <c r="G57" s="19" t="str">
        <f>'9'!G9</f>
        <v>8A:DH</v>
      </c>
      <c r="H57" s="50" t="str">
        <f>'9'!H9</f>
        <v/>
      </c>
      <c r="J57" s="48">
        <f>'10'!A9</f>
        <v>6</v>
      </c>
      <c r="K57" s="209">
        <f>'10'!B9</f>
        <v>0.45486111111111122</v>
      </c>
      <c r="L57" s="210">
        <f>'10'!C9</f>
        <v>0.48263888888888901</v>
      </c>
      <c r="M57" s="211" t="str">
        <f>'10'!D9</f>
        <v/>
      </c>
      <c r="N57" s="19" t="str">
        <f>'10'!E9</f>
        <v/>
      </c>
      <c r="O57" s="19" t="str">
        <f>'10'!F9</f>
        <v>10A:CP</v>
      </c>
      <c r="P57" s="19" t="str">
        <f>'10'!G9</f>
        <v/>
      </c>
      <c r="Q57" s="50" t="str">
        <f>'10'!H9</f>
        <v/>
      </c>
    </row>
    <row r="58" spans="1:17" x14ac:dyDescent="0.25">
      <c r="A58" s="48">
        <f>'9'!A10</f>
        <v>7</v>
      </c>
      <c r="B58" s="209">
        <f>'9'!B10</f>
        <v>0.48263888888888901</v>
      </c>
      <c r="C58" s="210">
        <f>'9'!C10</f>
        <v>0.51041666666666674</v>
      </c>
      <c r="D58" s="211" t="str">
        <f>'9'!D10</f>
        <v>5A:DH</v>
      </c>
      <c r="E58" s="19" t="str">
        <f>'9'!E10</f>
        <v/>
      </c>
      <c r="F58" s="19" t="str">
        <f>'9'!F10</f>
        <v>5A:DH</v>
      </c>
      <c r="G58" s="19" t="str">
        <f>'9'!G10</f>
        <v/>
      </c>
      <c r="H58" s="50" t="str">
        <f>'9'!H10</f>
        <v/>
      </c>
      <c r="J58" s="48">
        <f>'10'!A10</f>
        <v>7</v>
      </c>
      <c r="K58" s="209">
        <f>'10'!B10</f>
        <v>0.48263888888888901</v>
      </c>
      <c r="L58" s="210">
        <f>'10'!C10</f>
        <v>0.51041666666666674</v>
      </c>
      <c r="M58" s="211" t="str">
        <f>'10'!D10</f>
        <v/>
      </c>
      <c r="N58" s="19" t="str">
        <f>'10'!E10</f>
        <v/>
      </c>
      <c r="O58" s="19" t="str">
        <f>'10'!F10</f>
        <v/>
      </c>
      <c r="P58" s="19" t="str">
        <f>'10'!G10</f>
        <v/>
      </c>
      <c r="Q58" s="50" t="str">
        <f>'10'!H10</f>
        <v/>
      </c>
    </row>
    <row r="59" spans="1:17" ht="16.5" thickBot="1" x14ac:dyDescent="0.3">
      <c r="A59" s="83">
        <f>'9'!A11</f>
        <v>9</v>
      </c>
      <c r="B59" s="15">
        <f>'9'!B11</f>
        <v>0.51041666666666674</v>
      </c>
      <c r="C59" s="82">
        <f>'9'!C11</f>
        <v>0.54166666666666674</v>
      </c>
      <c r="D59" s="212" t="str">
        <f>'9'!D11</f>
        <v/>
      </c>
      <c r="E59" s="201" t="str">
        <f>'9'!E11</f>
        <v/>
      </c>
      <c r="F59" s="201" t="str">
        <f>'9'!F11</f>
        <v/>
      </c>
      <c r="G59" s="201" t="str">
        <f>'9'!G11</f>
        <v/>
      </c>
      <c r="H59" s="200" t="str">
        <f>'9'!H11</f>
        <v/>
      </c>
      <c r="J59" s="83">
        <f>'10'!A11</f>
        <v>9</v>
      </c>
      <c r="K59" s="15">
        <f>'10'!B11</f>
        <v>0.51041666666666674</v>
      </c>
      <c r="L59" s="82">
        <f>'10'!C11</f>
        <v>0.54166666666666674</v>
      </c>
      <c r="M59" s="212" t="str">
        <f>'10'!D11</f>
        <v/>
      </c>
      <c r="N59" s="201" t="str">
        <f>'10'!E11</f>
        <v/>
      </c>
      <c r="O59" s="201" t="str">
        <f>'10'!F11</f>
        <v/>
      </c>
      <c r="P59" s="201" t="str">
        <f>'10'!G11</f>
        <v/>
      </c>
      <c r="Q59" s="200" t="str">
        <f>'10'!H11</f>
        <v/>
      </c>
    </row>
    <row r="60" spans="1:17" ht="5.25" customHeight="1" thickBot="1" x14ac:dyDescent="0.3"/>
    <row r="61" spans="1:17" ht="21" thickBot="1" x14ac:dyDescent="0.3">
      <c r="A61" s="61">
        <f>'11'!A1</f>
        <v>11</v>
      </c>
      <c r="B61" s="203" t="str">
        <f>'11'!B1</f>
        <v>Lucian</v>
      </c>
      <c r="C61" s="204"/>
      <c r="D61" s="204"/>
      <c r="E61" s="204"/>
      <c r="F61" s="237">
        <f ca="1">F49</f>
        <v>42502.325664351854</v>
      </c>
      <c r="G61" s="238">
        <f ca="1">G49</f>
        <v>42502.325664351854</v>
      </c>
      <c r="H61" s="205">
        <f>'11'!H1</f>
        <v>17</v>
      </c>
      <c r="J61" s="61">
        <f>'12'!A1</f>
        <v>12</v>
      </c>
      <c r="K61" s="203" t="str">
        <f>'12'!B1</f>
        <v>Ashraf</v>
      </c>
      <c r="L61" s="204"/>
      <c r="M61" s="204"/>
      <c r="N61" s="204"/>
      <c r="O61" s="237">
        <f ca="1">O49</f>
        <v>42502.325664351854</v>
      </c>
      <c r="P61" s="238">
        <f ca="1">P49</f>
        <v>42502.325664351854</v>
      </c>
      <c r="Q61" s="205">
        <f>'12'!H1</f>
        <v>16</v>
      </c>
    </row>
    <row r="62" spans="1:17" ht="16.5" thickBot="1" x14ac:dyDescent="0.3">
      <c r="A62" s="262" t="str">
        <f>'11'!A2</f>
        <v>#</v>
      </c>
      <c r="B62" s="263" t="str">
        <f>'11'!B2</f>
        <v>Start</v>
      </c>
      <c r="C62" s="264" t="str">
        <f>'11'!C2</f>
        <v>End</v>
      </c>
      <c r="D62" s="265" t="str">
        <f>'11'!D2</f>
        <v>SUN</v>
      </c>
      <c r="E62" s="263" t="str">
        <f>'11'!E2</f>
        <v>MON</v>
      </c>
      <c r="F62" s="263" t="str">
        <f>'11'!F2</f>
        <v>TUE</v>
      </c>
      <c r="G62" s="263" t="str">
        <f>'11'!G2</f>
        <v>WED</v>
      </c>
      <c r="H62" s="264" t="str">
        <f>'11'!H2</f>
        <v>THU</v>
      </c>
      <c r="I62" s="215"/>
      <c r="J62" s="262" t="str">
        <f>'12'!A2</f>
        <v>#</v>
      </c>
      <c r="K62" s="263" t="str">
        <f>'12'!B2</f>
        <v>Start</v>
      </c>
      <c r="L62" s="264" t="str">
        <f>'12'!C2</f>
        <v>End</v>
      </c>
      <c r="M62" s="265" t="str">
        <f>'12'!D2</f>
        <v>SUN</v>
      </c>
      <c r="N62" s="263" t="str">
        <f>'12'!E2</f>
        <v>MON</v>
      </c>
      <c r="O62" s="263" t="str">
        <f>'12'!F2</f>
        <v>TUE</v>
      </c>
      <c r="P62" s="263" t="str">
        <f>'12'!G2</f>
        <v>WED</v>
      </c>
      <c r="Q62" s="264" t="str">
        <f>'12'!H2</f>
        <v>THU</v>
      </c>
    </row>
    <row r="63" spans="1:17" x14ac:dyDescent="0.25">
      <c r="A63" s="87">
        <f>'11'!A3</f>
        <v>1</v>
      </c>
      <c r="B63" s="206">
        <f>'11'!B3</f>
        <v>0.29166666666666669</v>
      </c>
      <c r="C63" s="207">
        <f>'11'!C3</f>
        <v>0.31944444444444448</v>
      </c>
      <c r="D63" s="208" t="str">
        <f>'11'!D3</f>
        <v>9A:MS</v>
      </c>
      <c r="E63" s="88" t="str">
        <f>'11'!E3</f>
        <v>8A:BI</v>
      </c>
      <c r="F63" s="88" t="str">
        <f>'11'!F3</f>
        <v>9A:MS</v>
      </c>
      <c r="G63" s="88" t="str">
        <f>'11'!G3</f>
        <v>9A:MS</v>
      </c>
      <c r="H63" s="89" t="str">
        <f>'11'!H3</f>
        <v>10A:MS</v>
      </c>
      <c r="J63" s="87">
        <f>'12'!A3</f>
        <v>1</v>
      </c>
      <c r="K63" s="206">
        <f>'12'!B3</f>
        <v>0.29166666666666669</v>
      </c>
      <c r="L63" s="207">
        <f>'12'!C3</f>
        <v>0.31944444444444448</v>
      </c>
      <c r="M63" s="208" t="str">
        <f>'12'!D3</f>
        <v>10A:DH</v>
      </c>
      <c r="N63" s="88" t="str">
        <f>'12'!E3</f>
        <v/>
      </c>
      <c r="O63" s="88" t="str">
        <f>'12'!F3</f>
        <v/>
      </c>
      <c r="P63" s="88" t="str">
        <f>'12'!G3</f>
        <v>10A:DH</v>
      </c>
      <c r="Q63" s="89" t="str">
        <f>'12'!H3</f>
        <v/>
      </c>
    </row>
    <row r="64" spans="1:17" x14ac:dyDescent="0.25">
      <c r="A64" s="48">
        <f>'11'!A4</f>
        <v>2</v>
      </c>
      <c r="B64" s="209">
        <f>'11'!B4</f>
        <v>0.31944444444444448</v>
      </c>
      <c r="C64" s="210">
        <f>'11'!C4</f>
        <v>0.34722222222222227</v>
      </c>
      <c r="D64" s="211" t="str">
        <f>'11'!D4</f>
        <v/>
      </c>
      <c r="E64" s="19" t="str">
        <f>'11'!E4</f>
        <v>5A:SC</v>
      </c>
      <c r="F64" s="19" t="str">
        <f>'11'!F4</f>
        <v>10A:MS</v>
      </c>
      <c r="G64" s="19" t="str">
        <f>'11'!G4</f>
        <v>10A:MS</v>
      </c>
      <c r="H64" s="50" t="str">
        <f>'11'!H4</f>
        <v/>
      </c>
      <c r="J64" s="48">
        <f>'12'!A4</f>
        <v>2</v>
      </c>
      <c r="K64" s="209">
        <f>'12'!B4</f>
        <v>0.31944444444444448</v>
      </c>
      <c r="L64" s="210">
        <f>'12'!C4</f>
        <v>0.34722222222222227</v>
      </c>
      <c r="M64" s="211" t="str">
        <f>'12'!D4</f>
        <v/>
      </c>
      <c r="N64" s="19" t="str">
        <f>'12'!E4</f>
        <v/>
      </c>
      <c r="O64" s="19" t="str">
        <f>'12'!F4</f>
        <v/>
      </c>
      <c r="P64" s="19" t="str">
        <f>'12'!G4</f>
        <v/>
      </c>
      <c r="Q64" s="50" t="str">
        <f>'12'!H4</f>
        <v/>
      </c>
    </row>
    <row r="65" spans="1:17" x14ac:dyDescent="0.25">
      <c r="A65" s="48">
        <f>'11'!A5</f>
        <v>3</v>
      </c>
      <c r="B65" s="209">
        <f>'11'!B5</f>
        <v>0.34722222222222227</v>
      </c>
      <c r="C65" s="210">
        <f>'11'!C5</f>
        <v>0.37500000000000006</v>
      </c>
      <c r="D65" s="211" t="str">
        <f>'11'!D5</f>
        <v/>
      </c>
      <c r="E65" s="19" t="str">
        <f>'11'!E5</f>
        <v>9A:MS</v>
      </c>
      <c r="F65" s="19" t="str">
        <f>'11'!F5</f>
        <v>8A:BI</v>
      </c>
      <c r="G65" s="19" t="str">
        <f>'11'!G5</f>
        <v>8A:BI</v>
      </c>
      <c r="H65" s="50" t="str">
        <f>'11'!H5</f>
        <v>8A:BI</v>
      </c>
      <c r="J65" s="48">
        <f>'12'!A5</f>
        <v>3</v>
      </c>
      <c r="K65" s="209">
        <f>'12'!B5</f>
        <v>0.34722222222222227</v>
      </c>
      <c r="L65" s="210">
        <f>'12'!C5</f>
        <v>0.37500000000000006</v>
      </c>
      <c r="M65" s="211" t="str">
        <f>'12'!D5</f>
        <v/>
      </c>
      <c r="N65" s="19" t="str">
        <f>'12'!E5</f>
        <v/>
      </c>
      <c r="O65" s="19" t="str">
        <f>'12'!F5</f>
        <v/>
      </c>
      <c r="P65" s="19" t="str">
        <f>'12'!G5</f>
        <v>7A:IS</v>
      </c>
      <c r="Q65" s="50" t="str">
        <f>'12'!H5</f>
        <v>7A:IS</v>
      </c>
    </row>
    <row r="66" spans="1:17" x14ac:dyDescent="0.25">
      <c r="A66" s="48">
        <f>'11'!A6</f>
        <v>4</v>
      </c>
      <c r="B66" s="209">
        <f>'11'!B6</f>
        <v>0.37500000000000006</v>
      </c>
      <c r="C66" s="210">
        <f>'11'!C6</f>
        <v>0.40277777777777785</v>
      </c>
      <c r="D66" s="211" t="str">
        <f>'11'!D6</f>
        <v/>
      </c>
      <c r="E66" s="19" t="str">
        <f>'11'!E6</f>
        <v/>
      </c>
      <c r="F66" s="19" t="str">
        <f>'11'!F6</f>
        <v/>
      </c>
      <c r="G66" s="19" t="str">
        <f>'11'!G6</f>
        <v>5A:SC</v>
      </c>
      <c r="H66" s="50" t="str">
        <f>'11'!H6</f>
        <v/>
      </c>
      <c r="J66" s="48">
        <f>'12'!A6</f>
        <v>4</v>
      </c>
      <c r="K66" s="209">
        <f>'12'!B6</f>
        <v>0.37500000000000006</v>
      </c>
      <c r="L66" s="210">
        <f>'12'!C6</f>
        <v>0.40277777777777785</v>
      </c>
      <c r="M66" s="211" t="str">
        <f>'12'!D6</f>
        <v>7A:IS</v>
      </c>
      <c r="N66" s="19" t="str">
        <f>'12'!E6</f>
        <v>7A:IS</v>
      </c>
      <c r="O66" s="19" t="str">
        <f>'12'!F6</f>
        <v/>
      </c>
      <c r="P66" s="19" t="str">
        <f>'12'!G6</f>
        <v>8A:IS</v>
      </c>
      <c r="Q66" s="50" t="str">
        <f>'12'!H6</f>
        <v/>
      </c>
    </row>
    <row r="67" spans="1:17" x14ac:dyDescent="0.25">
      <c r="A67" s="266">
        <f>'11'!A7</f>
        <v>0</v>
      </c>
      <c r="B67" s="267">
        <f>'11'!B7</f>
        <v>0.40277777777777785</v>
      </c>
      <c r="C67" s="268">
        <f>'11'!C7</f>
        <v>0.42708333333333343</v>
      </c>
      <c r="D67" s="269">
        <f>'11'!D7</f>
        <v>0</v>
      </c>
      <c r="E67" s="270">
        <f>'11'!E7</f>
        <v>0</v>
      </c>
      <c r="F67" s="270">
        <f>'11'!F7</f>
        <v>0</v>
      </c>
      <c r="G67" s="270">
        <f>'11'!G7</f>
        <v>0</v>
      </c>
      <c r="H67" s="271">
        <f>'11'!H7</f>
        <v>0</v>
      </c>
      <c r="J67" s="266">
        <f>'12'!A7</f>
        <v>0</v>
      </c>
      <c r="K67" s="267">
        <f>'12'!B7</f>
        <v>0.40277777777777785</v>
      </c>
      <c r="L67" s="268">
        <f>'12'!C7</f>
        <v>0.42708333333333343</v>
      </c>
      <c r="M67" s="269">
        <f>'12'!D7</f>
        <v>0</v>
      </c>
      <c r="N67" s="270">
        <f>'12'!E7</f>
        <v>0</v>
      </c>
      <c r="O67" s="270">
        <f>'12'!F7</f>
        <v>0</v>
      </c>
      <c r="P67" s="270">
        <f>'12'!G7</f>
        <v>0</v>
      </c>
      <c r="Q67" s="271">
        <f>'12'!H7</f>
        <v>0</v>
      </c>
    </row>
    <row r="68" spans="1:17" x14ac:dyDescent="0.25">
      <c r="A68" s="48">
        <f>'11'!A8</f>
        <v>5</v>
      </c>
      <c r="B68" s="209">
        <f>'11'!B8</f>
        <v>0.42708333333333343</v>
      </c>
      <c r="C68" s="210">
        <f>'11'!C8</f>
        <v>0.45486111111111122</v>
      </c>
      <c r="D68" s="211" t="str">
        <f>'11'!D8</f>
        <v/>
      </c>
      <c r="E68" s="19" t="str">
        <f>'11'!E8</f>
        <v/>
      </c>
      <c r="F68" s="19" t="str">
        <f>'11'!F8</f>
        <v/>
      </c>
      <c r="G68" s="19" t="str">
        <f>'11'!G8</f>
        <v/>
      </c>
      <c r="H68" s="50" t="str">
        <f>'11'!H8</f>
        <v/>
      </c>
      <c r="J68" s="48">
        <f>'12'!A8</f>
        <v>5</v>
      </c>
      <c r="K68" s="209">
        <f>'12'!B8</f>
        <v>0.42708333333333343</v>
      </c>
      <c r="L68" s="210">
        <f>'12'!C8</f>
        <v>0.45486111111111122</v>
      </c>
      <c r="M68" s="211" t="str">
        <f>'12'!D8</f>
        <v/>
      </c>
      <c r="N68" s="19" t="str">
        <f>'12'!E8</f>
        <v>10A:DH</v>
      </c>
      <c r="O68" s="19" t="str">
        <f>'12'!F8</f>
        <v>8A:IS</v>
      </c>
      <c r="P68" s="19" t="str">
        <f>'12'!G8</f>
        <v/>
      </c>
      <c r="Q68" s="50" t="str">
        <f>'12'!H8</f>
        <v>9A:DH</v>
      </c>
    </row>
    <row r="69" spans="1:17" x14ac:dyDescent="0.25">
      <c r="A69" s="48">
        <f>'11'!A9</f>
        <v>6</v>
      </c>
      <c r="B69" s="209">
        <f>'11'!B9</f>
        <v>0.45486111111111122</v>
      </c>
      <c r="C69" s="210">
        <f>'11'!C9</f>
        <v>0.48263888888888901</v>
      </c>
      <c r="D69" s="211" t="str">
        <f>'11'!D9</f>
        <v>5A:SC</v>
      </c>
      <c r="E69" s="19" t="str">
        <f>'11'!E9</f>
        <v>10A:MS</v>
      </c>
      <c r="F69" s="19" t="str">
        <f>'11'!F9</f>
        <v>5A:SC</v>
      </c>
      <c r="G69" s="19" t="str">
        <f>'11'!G9</f>
        <v/>
      </c>
      <c r="H69" s="50" t="str">
        <f>'11'!H9</f>
        <v/>
      </c>
      <c r="J69" s="48">
        <f>'12'!A9</f>
        <v>6</v>
      </c>
      <c r="K69" s="209">
        <f>'12'!B9</f>
        <v>0.45486111111111122</v>
      </c>
      <c r="L69" s="210">
        <f>'12'!C9</f>
        <v>0.48263888888888901</v>
      </c>
      <c r="M69" s="211" t="str">
        <f>'12'!D9</f>
        <v>8A:IS</v>
      </c>
      <c r="N69" s="19" t="str">
        <f>'12'!E9</f>
        <v/>
      </c>
      <c r="O69" s="19" t="str">
        <f>'12'!F9</f>
        <v>9A:DH</v>
      </c>
      <c r="P69" s="19" t="str">
        <f>'12'!G9</f>
        <v/>
      </c>
      <c r="Q69" s="50" t="str">
        <f>'12'!H9</f>
        <v>10A:DH</v>
      </c>
    </row>
    <row r="70" spans="1:17" x14ac:dyDescent="0.25">
      <c r="A70" s="48">
        <f>'11'!A10</f>
        <v>7</v>
      </c>
      <c r="B70" s="209">
        <f>'11'!B10</f>
        <v>0.48263888888888901</v>
      </c>
      <c r="C70" s="210">
        <f>'11'!C10</f>
        <v>0.51041666666666674</v>
      </c>
      <c r="D70" s="211" t="str">
        <f>'11'!D10</f>
        <v/>
      </c>
      <c r="E70" s="19" t="str">
        <f>'11'!E10</f>
        <v/>
      </c>
      <c r="F70" s="19" t="str">
        <f>'11'!F10</f>
        <v/>
      </c>
      <c r="G70" s="19" t="str">
        <f>'11'!G10</f>
        <v/>
      </c>
      <c r="H70" s="50" t="str">
        <f>'11'!H10</f>
        <v>5A:SC</v>
      </c>
      <c r="J70" s="48">
        <f>'12'!A10</f>
        <v>7</v>
      </c>
      <c r="K70" s="209">
        <f>'12'!B10</f>
        <v>0.48263888888888901</v>
      </c>
      <c r="L70" s="210">
        <f>'12'!C10</f>
        <v>0.51041666666666674</v>
      </c>
      <c r="M70" s="211" t="str">
        <f>'12'!D10</f>
        <v>9A:DH</v>
      </c>
      <c r="N70" s="19" t="str">
        <f>'12'!E10</f>
        <v/>
      </c>
      <c r="O70" s="19" t="str">
        <f>'12'!F10</f>
        <v/>
      </c>
      <c r="P70" s="19" t="str">
        <f>'12'!G10</f>
        <v>9A:DH</v>
      </c>
      <c r="Q70" s="50" t="str">
        <f>'12'!H10</f>
        <v>8A:IS</v>
      </c>
    </row>
    <row r="71" spans="1:17" ht="16.5" thickBot="1" x14ac:dyDescent="0.3">
      <c r="A71" s="83">
        <f>'11'!A11</f>
        <v>9</v>
      </c>
      <c r="B71" s="15">
        <f>'11'!B11</f>
        <v>0.51041666666666674</v>
      </c>
      <c r="C71" s="82">
        <f>'11'!C11</f>
        <v>0.54166666666666674</v>
      </c>
      <c r="D71" s="212" t="str">
        <f>'11'!D11</f>
        <v/>
      </c>
      <c r="E71" s="201" t="str">
        <f>'11'!E11</f>
        <v/>
      </c>
      <c r="F71" s="201" t="str">
        <f>'11'!F11</f>
        <v/>
      </c>
      <c r="G71" s="201" t="str">
        <f>'11'!G11</f>
        <v/>
      </c>
      <c r="H71" s="200" t="str">
        <f>'11'!H11</f>
        <v/>
      </c>
      <c r="J71" s="83">
        <f>'12'!A11</f>
        <v>9</v>
      </c>
      <c r="K71" s="15">
        <f>'12'!B11</f>
        <v>0.51041666666666674</v>
      </c>
      <c r="L71" s="82">
        <f>'12'!C11</f>
        <v>0.54166666666666674</v>
      </c>
      <c r="M71" s="212" t="str">
        <f>'12'!D11</f>
        <v/>
      </c>
      <c r="N71" s="201" t="str">
        <f>'12'!E11</f>
        <v/>
      </c>
      <c r="O71" s="201" t="str">
        <f>'12'!F11</f>
        <v/>
      </c>
      <c r="P71" s="201" t="str">
        <f>'12'!G11</f>
        <v/>
      </c>
      <c r="Q71" s="200" t="str">
        <f>'12'!H11</f>
        <v/>
      </c>
    </row>
    <row r="72" spans="1:17" ht="5.25" customHeight="1" thickBot="1" x14ac:dyDescent="0.3"/>
    <row r="73" spans="1:17" ht="21" thickBot="1" x14ac:dyDescent="0.3">
      <c r="A73" s="61">
        <f>'13'!A1</f>
        <v>13</v>
      </c>
      <c r="B73" s="203" t="str">
        <f>'13'!B1</f>
        <v>Cilji</v>
      </c>
      <c r="C73" s="204"/>
      <c r="D73" s="204"/>
      <c r="E73" s="204"/>
      <c r="F73" s="237">
        <f ca="1">F61</f>
        <v>42502.325664351854</v>
      </c>
      <c r="G73" s="238">
        <f ca="1">G61</f>
        <v>42502.325664351854</v>
      </c>
      <c r="H73" s="205">
        <f>'13'!H1</f>
        <v>20</v>
      </c>
      <c r="J73" s="61">
        <f>'14'!A1</f>
        <v>14</v>
      </c>
      <c r="K73" s="203" t="str">
        <f>'14'!B1</f>
        <v>Ali</v>
      </c>
      <c r="L73" s="204"/>
      <c r="M73" s="204"/>
      <c r="N73" s="204"/>
      <c r="O73" s="237">
        <f ca="1">O61</f>
        <v>42502.325664351854</v>
      </c>
      <c r="P73" s="238">
        <f ca="1">P61</f>
        <v>42502.325664351854</v>
      </c>
      <c r="Q73" s="205">
        <f>'14'!H1</f>
        <v>18</v>
      </c>
    </row>
    <row r="74" spans="1:17" ht="16.5" thickBot="1" x14ac:dyDescent="0.3">
      <c r="A74" s="262" t="str">
        <f>'13'!A2</f>
        <v>#</v>
      </c>
      <c r="B74" s="263" t="str">
        <f>'13'!B2</f>
        <v>Start</v>
      </c>
      <c r="C74" s="264" t="str">
        <f>'13'!C2</f>
        <v>End</v>
      </c>
      <c r="D74" s="265" t="str">
        <f>'13'!D2</f>
        <v>SUN</v>
      </c>
      <c r="E74" s="263" t="str">
        <f>'13'!E2</f>
        <v>MON</v>
      </c>
      <c r="F74" s="263" t="str">
        <f>'13'!F2</f>
        <v>TUE</v>
      </c>
      <c r="G74" s="263" t="str">
        <f>'13'!G2</f>
        <v>WED</v>
      </c>
      <c r="H74" s="264" t="str">
        <f>'13'!H2</f>
        <v>THU</v>
      </c>
      <c r="I74" s="215"/>
      <c r="J74" s="262" t="str">
        <f>'14'!A2</f>
        <v>#</v>
      </c>
      <c r="K74" s="263" t="str">
        <f>'14'!B2</f>
        <v>Start</v>
      </c>
      <c r="L74" s="264" t="str">
        <f>'14'!C2</f>
        <v>End</v>
      </c>
      <c r="M74" s="265" t="str">
        <f>'14'!D2</f>
        <v>SUN</v>
      </c>
      <c r="N74" s="263" t="str">
        <f>'14'!E2</f>
        <v>MON</v>
      </c>
      <c r="O74" s="263" t="str">
        <f>'14'!F2</f>
        <v>TUE</v>
      </c>
      <c r="P74" s="263" t="str">
        <f>'14'!G2</f>
        <v>WED</v>
      </c>
      <c r="Q74" s="264" t="str">
        <f>'14'!H2</f>
        <v>THU</v>
      </c>
    </row>
    <row r="75" spans="1:17" x14ac:dyDescent="0.25">
      <c r="A75" s="87">
        <f>'13'!A3</f>
        <v>1</v>
      </c>
      <c r="B75" s="206">
        <f>'13'!B3</f>
        <v>0.29166666666666669</v>
      </c>
      <c r="C75" s="207">
        <f>'13'!C3</f>
        <v>0.31944444444444448</v>
      </c>
      <c r="D75" s="208" t="str">
        <f>'13'!D3</f>
        <v/>
      </c>
      <c r="E75" s="88" t="str">
        <f>'13'!E3</f>
        <v/>
      </c>
      <c r="F75" s="88" t="str">
        <f>'13'!F3</f>
        <v>10A:MT</v>
      </c>
      <c r="G75" s="88" t="str">
        <f>'13'!G3</f>
        <v/>
      </c>
      <c r="H75" s="89" t="str">
        <f>'13'!H3</f>
        <v/>
      </c>
      <c r="J75" s="87">
        <f>'14'!A3</f>
        <v>1</v>
      </c>
      <c r="K75" s="206">
        <f>'14'!B3</f>
        <v>0.29166666666666669</v>
      </c>
      <c r="L75" s="207">
        <f>'14'!C3</f>
        <v>0.31944444444444448</v>
      </c>
      <c r="M75" s="208" t="str">
        <f>'14'!D3</f>
        <v/>
      </c>
      <c r="N75" s="88" t="str">
        <f>'14'!E3</f>
        <v>6A:IS</v>
      </c>
      <c r="O75" s="88" t="str">
        <f>'14'!F3</f>
        <v/>
      </c>
      <c r="P75" s="88" t="str">
        <f>'14'!G3</f>
        <v/>
      </c>
      <c r="Q75" s="89" t="str">
        <f>'14'!H3</f>
        <v>5A:MT</v>
      </c>
    </row>
    <row r="76" spans="1:17" x14ac:dyDescent="0.25">
      <c r="A76" s="48">
        <f>'13'!A4</f>
        <v>2</v>
      </c>
      <c r="B76" s="209">
        <f>'13'!B4</f>
        <v>0.31944444444444448</v>
      </c>
      <c r="C76" s="210">
        <f>'13'!C4</f>
        <v>0.34722222222222227</v>
      </c>
      <c r="D76" s="211" t="str">
        <f>'13'!D4</f>
        <v>7A:MT</v>
      </c>
      <c r="E76" s="19" t="str">
        <f>'13'!E4</f>
        <v/>
      </c>
      <c r="F76" s="19" t="str">
        <f>'13'!F4</f>
        <v/>
      </c>
      <c r="G76" s="19" t="str">
        <f>'13'!G4</f>
        <v/>
      </c>
      <c r="H76" s="50" t="str">
        <f>'13'!H4</f>
        <v>7A:MT</v>
      </c>
      <c r="J76" s="48">
        <f>'14'!A4</f>
        <v>2</v>
      </c>
      <c r="K76" s="209">
        <f>'14'!B4</f>
        <v>0.31944444444444448</v>
      </c>
      <c r="L76" s="210">
        <f>'14'!C4</f>
        <v>0.34722222222222227</v>
      </c>
      <c r="M76" s="211" t="str">
        <f>'14'!D4</f>
        <v/>
      </c>
      <c r="N76" s="19" t="str">
        <f>'14'!E4</f>
        <v/>
      </c>
      <c r="O76" s="19" t="str">
        <f>'14'!F4</f>
        <v>5A:MT</v>
      </c>
      <c r="P76" s="19" t="str">
        <f>'14'!G4</f>
        <v/>
      </c>
      <c r="Q76" s="50" t="str">
        <f>'14'!H4</f>
        <v/>
      </c>
    </row>
    <row r="77" spans="1:17" x14ac:dyDescent="0.25">
      <c r="A77" s="48">
        <f>'13'!A5</f>
        <v>3</v>
      </c>
      <c r="B77" s="209">
        <f>'13'!B5</f>
        <v>0.34722222222222227</v>
      </c>
      <c r="C77" s="210">
        <f>'13'!C5</f>
        <v>0.37500000000000006</v>
      </c>
      <c r="D77" s="211" t="str">
        <f>'13'!D5</f>
        <v/>
      </c>
      <c r="E77" s="19" t="str">
        <f>'13'!E5</f>
        <v/>
      </c>
      <c r="F77" s="19" t="str">
        <f>'13'!F5</f>
        <v/>
      </c>
      <c r="G77" s="19" t="str">
        <f>'13'!G5</f>
        <v/>
      </c>
      <c r="H77" s="50" t="str">
        <f>'13'!H5</f>
        <v/>
      </c>
      <c r="J77" s="48">
        <f>'14'!A5</f>
        <v>3</v>
      </c>
      <c r="K77" s="209">
        <f>'14'!B5</f>
        <v>0.34722222222222227</v>
      </c>
      <c r="L77" s="210">
        <f>'14'!C5</f>
        <v>0.37500000000000006</v>
      </c>
      <c r="M77" s="211" t="str">
        <f>'14'!D5</f>
        <v>6A:IS</v>
      </c>
      <c r="N77" s="19" t="str">
        <f>'14'!E5</f>
        <v>6A:MT</v>
      </c>
      <c r="O77" s="19" t="str">
        <f>'14'!F5</f>
        <v/>
      </c>
      <c r="P77" s="19" t="str">
        <f>'14'!G5</f>
        <v/>
      </c>
      <c r="Q77" s="50" t="str">
        <f>'14'!H5</f>
        <v>6A:MT</v>
      </c>
    </row>
    <row r="78" spans="1:17" x14ac:dyDescent="0.25">
      <c r="A78" s="48">
        <f>'13'!A6</f>
        <v>4</v>
      </c>
      <c r="B78" s="209">
        <f>'13'!B6</f>
        <v>0.37500000000000006</v>
      </c>
      <c r="C78" s="210">
        <f>'13'!C6</f>
        <v>0.40277777777777785</v>
      </c>
      <c r="D78" s="211" t="str">
        <f>'13'!D6</f>
        <v>10A:MT</v>
      </c>
      <c r="E78" s="19" t="str">
        <f>'13'!E6</f>
        <v>10A:MT</v>
      </c>
      <c r="F78" s="19" t="str">
        <f>'13'!F6</f>
        <v>7A:MT</v>
      </c>
      <c r="G78" s="19" t="str">
        <f>'13'!G6</f>
        <v>7A:MT</v>
      </c>
      <c r="H78" s="50" t="str">
        <f>'13'!H6</f>
        <v>8A:MT</v>
      </c>
      <c r="J78" s="48">
        <f>'14'!A6</f>
        <v>4</v>
      </c>
      <c r="K78" s="209">
        <f>'14'!B6</f>
        <v>0.37500000000000006</v>
      </c>
      <c r="L78" s="210">
        <f>'14'!C6</f>
        <v>0.40277777777777785</v>
      </c>
      <c r="M78" s="211" t="str">
        <f>'14'!D6</f>
        <v/>
      </c>
      <c r="N78" s="19" t="str">
        <f>'14'!E6</f>
        <v>5A:MT</v>
      </c>
      <c r="O78" s="19" t="str">
        <f>'14'!F6</f>
        <v>6A:IS</v>
      </c>
      <c r="P78" s="19" t="str">
        <f>'14'!G6</f>
        <v/>
      </c>
      <c r="Q78" s="50" t="str">
        <f>'14'!H6</f>
        <v>6A:MT</v>
      </c>
    </row>
    <row r="79" spans="1:17" x14ac:dyDescent="0.25">
      <c r="A79" s="266">
        <f>'13'!A7</f>
        <v>0</v>
      </c>
      <c r="B79" s="267">
        <f>'13'!B7</f>
        <v>0.40277777777777785</v>
      </c>
      <c r="C79" s="268">
        <f>'13'!C7</f>
        <v>0.42708333333333343</v>
      </c>
      <c r="D79" s="269">
        <f>'13'!D7</f>
        <v>0</v>
      </c>
      <c r="E79" s="270">
        <f>'13'!E7</f>
        <v>0</v>
      </c>
      <c r="F79" s="270">
        <f>'13'!F7</f>
        <v>0</v>
      </c>
      <c r="G79" s="270">
        <f>'13'!G7</f>
        <v>0</v>
      </c>
      <c r="H79" s="271">
        <f>'13'!H7</f>
        <v>0</v>
      </c>
      <c r="J79" s="266">
        <f>'14'!A7</f>
        <v>0</v>
      </c>
      <c r="K79" s="267">
        <f>'14'!B7</f>
        <v>0.40277777777777785</v>
      </c>
      <c r="L79" s="268">
        <f>'14'!C7</f>
        <v>0.42708333333333343</v>
      </c>
      <c r="M79" s="269">
        <f>'14'!D7</f>
        <v>0</v>
      </c>
      <c r="N79" s="270">
        <f>'14'!E7</f>
        <v>0</v>
      </c>
      <c r="O79" s="270">
        <f>'14'!F7</f>
        <v>0</v>
      </c>
      <c r="P79" s="270">
        <f>'14'!G7</f>
        <v>0</v>
      </c>
      <c r="Q79" s="271">
        <f>'14'!H7</f>
        <v>0</v>
      </c>
    </row>
    <row r="80" spans="1:17" x14ac:dyDescent="0.25">
      <c r="A80" s="48">
        <f>'13'!A8</f>
        <v>5</v>
      </c>
      <c r="B80" s="209">
        <f>'13'!B8</f>
        <v>0.42708333333333343</v>
      </c>
      <c r="C80" s="210">
        <f>'13'!C8</f>
        <v>0.45486111111111122</v>
      </c>
      <c r="D80" s="211" t="str">
        <f>'13'!D8</f>
        <v/>
      </c>
      <c r="E80" s="19" t="str">
        <f>'13'!E8</f>
        <v>9A:MT</v>
      </c>
      <c r="F80" s="19" t="str">
        <f>'13'!F8</f>
        <v>9A:MT</v>
      </c>
      <c r="G80" s="19" t="str">
        <f>'13'!G8</f>
        <v>9A:MT</v>
      </c>
      <c r="H80" s="50" t="str">
        <f>'13'!H8</f>
        <v/>
      </c>
      <c r="J80" s="48">
        <f>'14'!A8</f>
        <v>5</v>
      </c>
      <c r="K80" s="209">
        <f>'14'!B8</f>
        <v>0.42708333333333343</v>
      </c>
      <c r="L80" s="210">
        <f>'14'!C8</f>
        <v>0.45486111111111122</v>
      </c>
      <c r="M80" s="211" t="str">
        <f>'14'!D8</f>
        <v>5A:MT</v>
      </c>
      <c r="N80" s="19" t="str">
        <f>'14'!E8</f>
        <v/>
      </c>
      <c r="O80" s="19" t="str">
        <f>'14'!F8</f>
        <v/>
      </c>
      <c r="P80" s="19" t="str">
        <f>'14'!G8</f>
        <v/>
      </c>
      <c r="Q80" s="50" t="str">
        <f>'14'!H8</f>
        <v/>
      </c>
    </row>
    <row r="81" spans="1:17" x14ac:dyDescent="0.25">
      <c r="A81" s="48">
        <f>'13'!A9</f>
        <v>6</v>
      </c>
      <c r="B81" s="209">
        <f>'13'!B9</f>
        <v>0.45486111111111122</v>
      </c>
      <c r="C81" s="210">
        <f>'13'!C9</f>
        <v>0.48263888888888901</v>
      </c>
      <c r="D81" s="211" t="str">
        <f>'13'!D9</f>
        <v>9A:MT</v>
      </c>
      <c r="E81" s="19" t="str">
        <f>'13'!E9</f>
        <v>7A:MT</v>
      </c>
      <c r="F81" s="19" t="str">
        <f>'13'!F9</f>
        <v/>
      </c>
      <c r="G81" s="19" t="str">
        <f>'13'!G9</f>
        <v>10A:MT</v>
      </c>
      <c r="H81" s="50" t="str">
        <f>'13'!H9</f>
        <v>9A:MT</v>
      </c>
      <c r="J81" s="48">
        <f>'14'!A9</f>
        <v>6</v>
      </c>
      <c r="K81" s="209">
        <f>'14'!B9</f>
        <v>0.45486111111111122</v>
      </c>
      <c r="L81" s="210">
        <f>'14'!C9</f>
        <v>0.48263888888888901</v>
      </c>
      <c r="M81" s="211" t="str">
        <f>'14'!D9</f>
        <v>6A:MT</v>
      </c>
      <c r="N81" s="19" t="str">
        <f>'14'!E9</f>
        <v/>
      </c>
      <c r="O81" s="19" t="str">
        <f>'14'!F9</f>
        <v>6A:MT</v>
      </c>
      <c r="P81" s="19" t="str">
        <f>'14'!G9</f>
        <v>6A:MT</v>
      </c>
      <c r="Q81" s="50" t="str">
        <f>'14'!H9</f>
        <v>5A:HL</v>
      </c>
    </row>
    <row r="82" spans="1:17" x14ac:dyDescent="0.25">
      <c r="A82" s="48">
        <f>'13'!A10</f>
        <v>7</v>
      </c>
      <c r="B82" s="209">
        <f>'13'!B10</f>
        <v>0.48263888888888901</v>
      </c>
      <c r="C82" s="210">
        <f>'13'!C10</f>
        <v>0.51041666666666674</v>
      </c>
      <c r="D82" s="211" t="str">
        <f>'13'!D10</f>
        <v>8A:MT</v>
      </c>
      <c r="E82" s="19" t="str">
        <f>'13'!E10</f>
        <v>8A:MT</v>
      </c>
      <c r="F82" s="19" t="str">
        <f>'13'!F10</f>
        <v>8A:MT</v>
      </c>
      <c r="G82" s="19" t="str">
        <f>'13'!G10</f>
        <v>8A:MT</v>
      </c>
      <c r="H82" s="50" t="str">
        <f>'13'!H10</f>
        <v>10A:MT</v>
      </c>
      <c r="J82" s="48">
        <f>'14'!A10</f>
        <v>7</v>
      </c>
      <c r="K82" s="209">
        <f>'14'!B10</f>
        <v>0.48263888888888901</v>
      </c>
      <c r="L82" s="210">
        <f>'14'!C10</f>
        <v>0.51041666666666674</v>
      </c>
      <c r="M82" s="211" t="str">
        <f>'14'!D10</f>
        <v/>
      </c>
      <c r="N82" s="19" t="str">
        <f>'14'!E10</f>
        <v>5A:HL</v>
      </c>
      <c r="O82" s="19" t="str">
        <f>'14'!F10</f>
        <v>2A:HL</v>
      </c>
      <c r="P82" s="19" t="str">
        <f>'14'!G10</f>
        <v>5A:MT</v>
      </c>
      <c r="Q82" s="50" t="str">
        <f>'14'!H10</f>
        <v>2A:HL</v>
      </c>
    </row>
    <row r="83" spans="1:17" ht="16.5" thickBot="1" x14ac:dyDescent="0.3">
      <c r="A83" s="83">
        <f>'13'!A11</f>
        <v>9</v>
      </c>
      <c r="B83" s="15">
        <f>'13'!B11</f>
        <v>0.51041666666666674</v>
      </c>
      <c r="C83" s="82">
        <f>'13'!C11</f>
        <v>0.54166666666666674</v>
      </c>
      <c r="D83" s="212" t="str">
        <f>'13'!D11</f>
        <v/>
      </c>
      <c r="E83" s="201" t="str">
        <f>'13'!E11</f>
        <v/>
      </c>
      <c r="F83" s="201" t="str">
        <f>'13'!F11</f>
        <v/>
      </c>
      <c r="G83" s="201" t="str">
        <f>'13'!G11</f>
        <v/>
      </c>
      <c r="H83" s="200" t="str">
        <f>'13'!H11</f>
        <v/>
      </c>
      <c r="J83" s="83">
        <f>'14'!A11</f>
        <v>9</v>
      </c>
      <c r="K83" s="15">
        <f>'14'!B11</f>
        <v>0.51041666666666674</v>
      </c>
      <c r="L83" s="82">
        <f>'14'!C11</f>
        <v>0.54166666666666674</v>
      </c>
      <c r="M83" s="212" t="str">
        <f>'14'!D11</f>
        <v/>
      </c>
      <c r="N83" s="201" t="str">
        <f>'14'!E11</f>
        <v/>
      </c>
      <c r="O83" s="201" t="str">
        <f>'14'!F11</f>
        <v/>
      </c>
      <c r="P83" s="201" t="str">
        <f>'14'!G11</f>
        <v/>
      </c>
      <c r="Q83" s="200" t="str">
        <f>'14'!H11</f>
        <v/>
      </c>
    </row>
    <row r="84" spans="1:17" ht="5.25" customHeight="1" thickBot="1" x14ac:dyDescent="0.3"/>
    <row r="85" spans="1:17" ht="21" thickBot="1" x14ac:dyDescent="0.3">
      <c r="A85" s="61">
        <f>'15'!A1</f>
        <v>15</v>
      </c>
      <c r="B85" s="203" t="str">
        <f>'15'!B1</f>
        <v>Sajith PG</v>
      </c>
      <c r="C85" s="204">
        <f>'15'!C1</f>
        <v>0</v>
      </c>
      <c r="D85" s="204">
        <f>'15'!D1</f>
        <v>0</v>
      </c>
      <c r="E85" s="204">
        <f>'15'!E1</f>
        <v>0</v>
      </c>
      <c r="F85" s="237">
        <f ca="1">F73</f>
        <v>42502.325664351854</v>
      </c>
      <c r="G85" s="238">
        <f ca="1">G73</f>
        <v>42502.325664351854</v>
      </c>
      <c r="H85" s="205">
        <f>'15'!H1</f>
        <v>20</v>
      </c>
      <c r="J85" s="61">
        <f>'16'!A1</f>
        <v>16</v>
      </c>
      <c r="K85" s="203" t="str">
        <f>'16'!B1</f>
        <v>Nizna</v>
      </c>
      <c r="L85" s="204"/>
      <c r="M85" s="204"/>
      <c r="N85" s="204"/>
      <c r="O85" s="237">
        <f ca="1">O73</f>
        <v>42502.325664351854</v>
      </c>
      <c r="P85" s="238">
        <f ca="1">P73</f>
        <v>42502.325664351854</v>
      </c>
      <c r="Q85" s="205">
        <f>'16'!H1</f>
        <v>17</v>
      </c>
    </row>
    <row r="86" spans="1:17" ht="16.5" thickBot="1" x14ac:dyDescent="0.3">
      <c r="A86" s="378" t="str">
        <f>'15'!A2</f>
        <v>#</v>
      </c>
      <c r="B86" s="379" t="str">
        <f>'15'!B2</f>
        <v>Start</v>
      </c>
      <c r="C86" s="380" t="str">
        <f>'15'!C2</f>
        <v>End</v>
      </c>
      <c r="D86" s="381" t="str">
        <f>'15'!D2</f>
        <v>SUN</v>
      </c>
      <c r="E86" s="379" t="str">
        <f>'15'!E2</f>
        <v>MON</v>
      </c>
      <c r="F86" s="379" t="str">
        <f>'15'!F2</f>
        <v>TUE</v>
      </c>
      <c r="G86" s="379" t="str">
        <f>'15'!G2</f>
        <v>WED</v>
      </c>
      <c r="H86" s="380" t="str">
        <f>'15'!H2</f>
        <v>THU</v>
      </c>
      <c r="I86" s="215"/>
      <c r="J86" s="378" t="str">
        <f>'16'!A2</f>
        <v>#</v>
      </c>
      <c r="K86" s="379" t="str">
        <f>'16'!B2</f>
        <v>Start</v>
      </c>
      <c r="L86" s="380" t="str">
        <f>'16'!C2</f>
        <v>End</v>
      </c>
      <c r="M86" s="381" t="str">
        <f>'16'!D2</f>
        <v>SUN</v>
      </c>
      <c r="N86" s="379" t="str">
        <f>'16'!E2</f>
        <v>MON</v>
      </c>
      <c r="O86" s="379" t="str">
        <f>'16'!F2</f>
        <v>TUE</v>
      </c>
      <c r="P86" s="379" t="str">
        <f>'16'!G2</f>
        <v>WED</v>
      </c>
      <c r="Q86" s="380" t="str">
        <f>'16'!H2</f>
        <v>THU</v>
      </c>
    </row>
    <row r="87" spans="1:17" x14ac:dyDescent="0.25">
      <c r="A87" s="87">
        <f>'15'!A3</f>
        <v>1</v>
      </c>
      <c r="B87" s="206">
        <f>'15'!B3</f>
        <v>0.29166666666666669</v>
      </c>
      <c r="C87" s="207">
        <f>'15'!C3</f>
        <v>0.31944444444444448</v>
      </c>
      <c r="D87" s="208" t="str">
        <f>'15'!D3</f>
        <v/>
      </c>
      <c r="E87" s="88" t="str">
        <f>'15'!E3</f>
        <v>10A:EN</v>
      </c>
      <c r="F87" s="88" t="str">
        <f>'15'!F3</f>
        <v/>
      </c>
      <c r="G87" s="88" t="str">
        <f>'15'!G3</f>
        <v/>
      </c>
      <c r="H87" s="89" t="str">
        <f>'15'!H3</f>
        <v/>
      </c>
      <c r="J87" s="87">
        <f>'16'!A3</f>
        <v>1</v>
      </c>
      <c r="K87" s="206">
        <f>'16'!B3</f>
        <v>0.29166666666666669</v>
      </c>
      <c r="L87" s="207">
        <f>'16'!C3</f>
        <v>0.31944444444444448</v>
      </c>
      <c r="M87" s="208" t="str">
        <f>'16'!D3</f>
        <v/>
      </c>
      <c r="N87" s="88" t="str">
        <f>'16'!E3</f>
        <v>9A:AC</v>
      </c>
      <c r="O87" s="88" t="str">
        <f>'16'!F3</f>
        <v/>
      </c>
      <c r="P87" s="88" t="str">
        <f>'16'!G3</f>
        <v/>
      </c>
      <c r="Q87" s="89" t="str">
        <f>'16'!H3</f>
        <v>9A:AC</v>
      </c>
    </row>
    <row r="88" spans="1:17" x14ac:dyDescent="0.25">
      <c r="A88" s="48">
        <f>'15'!A4</f>
        <v>2</v>
      </c>
      <c r="B88" s="209">
        <f>'15'!B4</f>
        <v>0.31944444444444448</v>
      </c>
      <c r="C88" s="210">
        <f>'15'!C4</f>
        <v>0.34722222222222227</v>
      </c>
      <c r="D88" s="211" t="str">
        <f>'15'!D4</f>
        <v/>
      </c>
      <c r="E88" s="19" t="str">
        <f>'15'!E4</f>
        <v/>
      </c>
      <c r="F88" s="19" t="str">
        <f>'15'!F4</f>
        <v/>
      </c>
      <c r="G88" s="19" t="str">
        <f>'15'!G4</f>
        <v>7A:EN</v>
      </c>
      <c r="H88" s="50" t="str">
        <f>'15'!H4</f>
        <v>10A:EN</v>
      </c>
      <c r="J88" s="48">
        <f>'16'!A4</f>
        <v>2</v>
      </c>
      <c r="K88" s="209">
        <f>'16'!B4</f>
        <v>0.31944444444444448</v>
      </c>
      <c r="L88" s="210">
        <f>'16'!C4</f>
        <v>0.34722222222222227</v>
      </c>
      <c r="M88" s="211" t="str">
        <f>'16'!D4</f>
        <v>8A:AC</v>
      </c>
      <c r="N88" s="19" t="str">
        <f>'16'!E4</f>
        <v>10A:AC</v>
      </c>
      <c r="O88" s="19" t="str">
        <f>'16'!F4</f>
        <v>8A:AC</v>
      </c>
      <c r="P88" s="19" t="str">
        <f>'16'!G4</f>
        <v/>
      </c>
      <c r="Q88" s="50" t="str">
        <f>'16'!H4</f>
        <v>8A:AC</v>
      </c>
    </row>
    <row r="89" spans="1:17" x14ac:dyDescent="0.25">
      <c r="A89" s="48">
        <f>'15'!A5</f>
        <v>3</v>
      </c>
      <c r="B89" s="209">
        <f>'15'!B5</f>
        <v>0.34722222222222227</v>
      </c>
      <c r="C89" s="210">
        <f>'15'!C5</f>
        <v>0.37500000000000006</v>
      </c>
      <c r="D89" s="211" t="str">
        <f>'15'!D5</f>
        <v>7A:EN</v>
      </c>
      <c r="E89" s="19" t="str">
        <f>'15'!E5</f>
        <v>7A:EN</v>
      </c>
      <c r="F89" s="19" t="str">
        <f>'15'!F5</f>
        <v>10A:EN</v>
      </c>
      <c r="G89" s="19" t="str">
        <f>'15'!G5</f>
        <v>10A:EN</v>
      </c>
      <c r="H89" s="50" t="str">
        <f>'15'!H5</f>
        <v/>
      </c>
      <c r="J89" s="48">
        <f>'16'!A5</f>
        <v>3</v>
      </c>
      <c r="K89" s="209">
        <f>'16'!B5</f>
        <v>0.34722222222222227</v>
      </c>
      <c r="L89" s="210">
        <f>'16'!C5</f>
        <v>0.37500000000000006</v>
      </c>
      <c r="M89" s="211" t="str">
        <f>'16'!D5</f>
        <v>9A:AC</v>
      </c>
      <c r="N89" s="19" t="str">
        <f>'16'!E5</f>
        <v>8A:AC</v>
      </c>
      <c r="O89" s="19" t="str">
        <f>'16'!F5</f>
        <v>9A:AC</v>
      </c>
      <c r="P89" s="19" t="str">
        <f>'16'!G5</f>
        <v/>
      </c>
      <c r="Q89" s="50" t="str">
        <f>'16'!H5</f>
        <v>10A:AC</v>
      </c>
    </row>
    <row r="90" spans="1:17" x14ac:dyDescent="0.25">
      <c r="A90" s="48">
        <f>'15'!A6</f>
        <v>4</v>
      </c>
      <c r="B90" s="209">
        <f>'15'!B6</f>
        <v>0.37500000000000006</v>
      </c>
      <c r="C90" s="210">
        <f>'15'!C6</f>
        <v>0.40277777777777785</v>
      </c>
      <c r="D90" s="211" t="str">
        <f>'15'!D6</f>
        <v>8A:LS</v>
      </c>
      <c r="E90" s="19" t="str">
        <f>'15'!E6</f>
        <v/>
      </c>
      <c r="F90" s="19" t="str">
        <f>'15'!F6</f>
        <v/>
      </c>
      <c r="G90" s="19" t="str">
        <f>'15'!G6</f>
        <v/>
      </c>
      <c r="H90" s="50" t="str">
        <f>'15'!H6</f>
        <v/>
      </c>
      <c r="J90" s="48">
        <f>'16'!A6</f>
        <v>4</v>
      </c>
      <c r="K90" s="209">
        <f>'16'!B6</f>
        <v>0.37500000000000006</v>
      </c>
      <c r="L90" s="210">
        <f>'16'!C6</f>
        <v>0.40277777777777785</v>
      </c>
      <c r="M90" s="211" t="str">
        <f>'16'!D6</f>
        <v/>
      </c>
      <c r="N90" s="19" t="str">
        <f>'16'!E6</f>
        <v/>
      </c>
      <c r="O90" s="19" t="str">
        <f>'16'!F6</f>
        <v>9A:AC</v>
      </c>
      <c r="P90" s="19" t="str">
        <f>'16'!G6</f>
        <v>10A:AC</v>
      </c>
      <c r="Q90" s="50" t="str">
        <f>'16'!H6</f>
        <v/>
      </c>
    </row>
    <row r="91" spans="1:17" x14ac:dyDescent="0.25">
      <c r="A91" s="266">
        <f>'15'!A7</f>
        <v>0</v>
      </c>
      <c r="B91" s="267">
        <f>'15'!B7</f>
        <v>0.40277777777777785</v>
      </c>
      <c r="C91" s="268">
        <f>'15'!C7</f>
        <v>0.42708333333333343</v>
      </c>
      <c r="D91" s="269">
        <f>'15'!D7</f>
        <v>0</v>
      </c>
      <c r="E91" s="270">
        <f>'15'!E7</f>
        <v>0</v>
      </c>
      <c r="F91" s="270">
        <f>'15'!F7</f>
        <v>0</v>
      </c>
      <c r="G91" s="270">
        <f>'15'!G7</f>
        <v>0</v>
      </c>
      <c r="H91" s="271">
        <f>'15'!H7</f>
        <v>0</v>
      </c>
      <c r="J91" s="266">
        <f>'16'!A7</f>
        <v>0</v>
      </c>
      <c r="K91" s="267">
        <f>'16'!B7</f>
        <v>0.40277777777777785</v>
      </c>
      <c r="L91" s="268">
        <f>'16'!C7</f>
        <v>0.42708333333333343</v>
      </c>
      <c r="M91" s="269">
        <f>'16'!D7</f>
        <v>0</v>
      </c>
      <c r="N91" s="270">
        <f>'16'!E7</f>
        <v>0</v>
      </c>
      <c r="O91" s="270">
        <f>'16'!F7</f>
        <v>0</v>
      </c>
      <c r="P91" s="270">
        <f>'16'!G7</f>
        <v>0</v>
      </c>
      <c r="Q91" s="271">
        <f>'16'!H7</f>
        <v>0</v>
      </c>
    </row>
    <row r="92" spans="1:17" x14ac:dyDescent="0.25">
      <c r="A92" s="48">
        <f>'15'!A8</f>
        <v>5</v>
      </c>
      <c r="B92" s="209">
        <f>'15'!B8</f>
        <v>0.42708333333333343</v>
      </c>
      <c r="C92" s="210">
        <f>'15'!C8</f>
        <v>0.45486111111111122</v>
      </c>
      <c r="D92" s="211" t="str">
        <f>'15'!D8</f>
        <v>9A:EN</v>
      </c>
      <c r="E92" s="19" t="str">
        <f>'15'!E8</f>
        <v>8A:EN</v>
      </c>
      <c r="F92" s="19" t="str">
        <f>'15'!F8</f>
        <v>7A:EN</v>
      </c>
      <c r="G92" s="19" t="str">
        <f>'15'!G8</f>
        <v>8A:EN</v>
      </c>
      <c r="H92" s="50" t="str">
        <f>'15'!H8</f>
        <v>7A:EN</v>
      </c>
      <c r="J92" s="48">
        <f>'16'!A8</f>
        <v>5</v>
      </c>
      <c r="K92" s="209">
        <f>'16'!B8</f>
        <v>0.42708333333333343</v>
      </c>
      <c r="L92" s="210">
        <f>'16'!C8</f>
        <v>0.45486111111111122</v>
      </c>
      <c r="M92" s="211" t="str">
        <f>'16'!D8</f>
        <v>10A:AC</v>
      </c>
      <c r="N92" s="19" t="str">
        <f>'16'!E8</f>
        <v/>
      </c>
      <c r="O92" s="19" t="str">
        <f>'16'!F8</f>
        <v>5A:CA</v>
      </c>
      <c r="P92" s="19" t="str">
        <f>'16'!G8</f>
        <v/>
      </c>
      <c r="Q92" s="50" t="str">
        <f>'16'!H8</f>
        <v>5A:CA</v>
      </c>
    </row>
    <row r="93" spans="1:17" x14ac:dyDescent="0.25">
      <c r="A93" s="48">
        <f>'15'!A9</f>
        <v>6</v>
      </c>
      <c r="B93" s="209">
        <f>'15'!B9</f>
        <v>0.45486111111111122</v>
      </c>
      <c r="C93" s="210">
        <f>'15'!C9</f>
        <v>0.48263888888888901</v>
      </c>
      <c r="D93" s="211" t="str">
        <f>'15'!D9</f>
        <v/>
      </c>
      <c r="E93" s="19" t="str">
        <f>'15'!E9</f>
        <v/>
      </c>
      <c r="F93" s="19" t="str">
        <f>'15'!F9</f>
        <v>8A:EN</v>
      </c>
      <c r="G93" s="19" t="str">
        <f>'15'!G9</f>
        <v>9A:EN</v>
      </c>
      <c r="H93" s="50" t="str">
        <f>'15'!H9</f>
        <v>8A:EN</v>
      </c>
      <c r="J93" s="48">
        <f>'16'!A9</f>
        <v>6</v>
      </c>
      <c r="K93" s="209">
        <f>'16'!B9</f>
        <v>0.45486111111111122</v>
      </c>
      <c r="L93" s="210">
        <f>'16'!C9</f>
        <v>0.48263888888888901</v>
      </c>
      <c r="M93" s="211" t="str">
        <f>'16'!D9</f>
        <v/>
      </c>
      <c r="N93" s="19" t="str">
        <f>'16'!E9</f>
        <v>5A:IC</v>
      </c>
      <c r="O93" s="19" t="str">
        <f>'16'!F9</f>
        <v/>
      </c>
      <c r="P93" s="19" t="str">
        <f>'16'!G9</f>
        <v/>
      </c>
      <c r="Q93" s="50" t="str">
        <f>'16'!H9</f>
        <v/>
      </c>
    </row>
    <row r="94" spans="1:17" x14ac:dyDescent="0.25">
      <c r="A94" s="48">
        <f>'15'!A10</f>
        <v>7</v>
      </c>
      <c r="B94" s="209">
        <f>'15'!B10</f>
        <v>0.48263888888888901</v>
      </c>
      <c r="C94" s="210">
        <f>'15'!C10</f>
        <v>0.51041666666666674</v>
      </c>
      <c r="D94" s="211" t="str">
        <f>'15'!D10</f>
        <v>10A:LS</v>
      </c>
      <c r="E94" s="19" t="str">
        <f>'15'!E10</f>
        <v>9A:EN</v>
      </c>
      <c r="F94" s="19" t="str">
        <f>'15'!F10</f>
        <v>9A:LS</v>
      </c>
      <c r="G94" s="19" t="str">
        <f>'15'!G10</f>
        <v/>
      </c>
      <c r="H94" s="50" t="str">
        <f>'15'!H10</f>
        <v>9A:EN</v>
      </c>
      <c r="J94" s="48">
        <f>'16'!A10</f>
        <v>7</v>
      </c>
      <c r="K94" s="209">
        <f>'16'!B10</f>
        <v>0.48263888888888901</v>
      </c>
      <c r="L94" s="210">
        <f>'16'!C10</f>
        <v>0.51041666666666674</v>
      </c>
      <c r="M94" s="211" t="str">
        <f>'16'!D10</f>
        <v/>
      </c>
      <c r="N94" s="19" t="str">
        <f>'16'!E10</f>
        <v>2A:IC</v>
      </c>
      <c r="O94" s="19" t="str">
        <f>'16'!F10</f>
        <v/>
      </c>
      <c r="P94" s="19" t="str">
        <f>'16'!G10</f>
        <v/>
      </c>
      <c r="Q94" s="50" t="str">
        <f>'16'!H10</f>
        <v/>
      </c>
    </row>
    <row r="95" spans="1:17" ht="16.5" thickBot="1" x14ac:dyDescent="0.3">
      <c r="A95" s="83">
        <f>'15'!A11</f>
        <v>9</v>
      </c>
      <c r="B95" s="15">
        <f>'15'!B11</f>
        <v>0.51041666666666674</v>
      </c>
      <c r="C95" s="82">
        <f>'15'!C11</f>
        <v>0.54166666666666674</v>
      </c>
      <c r="D95" s="212" t="str">
        <f>'15'!D11</f>
        <v/>
      </c>
      <c r="E95" s="201" t="str">
        <f>'15'!E11</f>
        <v/>
      </c>
      <c r="F95" s="201" t="str">
        <f>'15'!F11</f>
        <v/>
      </c>
      <c r="G95" s="201" t="str">
        <f>'15'!G11</f>
        <v/>
      </c>
      <c r="H95" s="200" t="str">
        <f>'15'!H11</f>
        <v/>
      </c>
      <c r="J95" s="83">
        <f>'16'!A11</f>
        <v>9</v>
      </c>
      <c r="K95" s="15">
        <f>'16'!B11</f>
        <v>0.51041666666666674</v>
      </c>
      <c r="L95" s="82">
        <f>'16'!C11</f>
        <v>0.54166666666666674</v>
      </c>
      <c r="M95" s="212" t="str">
        <f>'16'!D11</f>
        <v/>
      </c>
      <c r="N95" s="201" t="str">
        <f>'16'!E11</f>
        <v/>
      </c>
      <c r="O95" s="201" t="str">
        <f>'16'!F11</f>
        <v/>
      </c>
      <c r="P95" s="201" t="str">
        <f>'16'!G11</f>
        <v/>
      </c>
      <c r="Q95" s="200" t="str">
        <f>'16'!H11</f>
        <v/>
      </c>
    </row>
    <row r="96" spans="1:17" ht="5.25" customHeight="1" thickBot="1" x14ac:dyDescent="0.3"/>
    <row r="97" spans="1:17" ht="21" thickBot="1" x14ac:dyDescent="0.3">
      <c r="A97" s="61">
        <f>'17'!A1</f>
        <v>17</v>
      </c>
      <c r="B97" s="203" t="str">
        <f>'17'!B1</f>
        <v>Sanjay</v>
      </c>
      <c r="C97" s="204"/>
      <c r="D97" s="204"/>
      <c r="E97" s="204"/>
      <c r="F97" s="237">
        <f ca="1">F85</f>
        <v>42502.325664351854</v>
      </c>
      <c r="G97" s="238">
        <f ca="1">G85</f>
        <v>42502.325664351854</v>
      </c>
      <c r="H97" s="205">
        <f>'17'!H1</f>
        <v>16</v>
      </c>
      <c r="J97" s="61">
        <f>'18'!A1</f>
        <v>18</v>
      </c>
      <c r="K97" s="203" t="str">
        <f>'18'!B1</f>
        <v>Sindhu</v>
      </c>
      <c r="L97" s="204"/>
      <c r="M97" s="204"/>
      <c r="N97" s="204"/>
      <c r="O97" s="237">
        <f ca="1">O85</f>
        <v>42502.325664351854</v>
      </c>
      <c r="P97" s="238">
        <f ca="1">P85</f>
        <v>42502.325664351854</v>
      </c>
      <c r="Q97" s="205">
        <f>'18'!H1</f>
        <v>18</v>
      </c>
    </row>
    <row r="98" spans="1:17" ht="16.5" thickBot="1" x14ac:dyDescent="0.3">
      <c r="A98" s="378" t="str">
        <f>'17'!A2</f>
        <v>#</v>
      </c>
      <c r="B98" s="379" t="str">
        <f>'17'!B2</f>
        <v>Start</v>
      </c>
      <c r="C98" s="380" t="str">
        <f>'17'!C2</f>
        <v>End</v>
      </c>
      <c r="D98" s="381" t="str">
        <f>'17'!D2</f>
        <v>SUN</v>
      </c>
      <c r="E98" s="379" t="str">
        <f>'17'!E2</f>
        <v>MON</v>
      </c>
      <c r="F98" s="379" t="str">
        <f>'17'!F2</f>
        <v>TUE</v>
      </c>
      <c r="G98" s="379" t="str">
        <f>'17'!G2</f>
        <v>WED</v>
      </c>
      <c r="H98" s="380" t="str">
        <f>'17'!H2</f>
        <v>THU</v>
      </c>
      <c r="I98" s="215"/>
      <c r="J98" s="378" t="str">
        <f>'18'!A2</f>
        <v>#</v>
      </c>
      <c r="K98" s="379" t="str">
        <f>'18'!B2</f>
        <v>Start</v>
      </c>
      <c r="L98" s="380" t="str">
        <f>'18'!C2</f>
        <v>End</v>
      </c>
      <c r="M98" s="381" t="str">
        <f>'18'!D2</f>
        <v>SUN</v>
      </c>
      <c r="N98" s="379" t="str">
        <f>'18'!E2</f>
        <v>MON</v>
      </c>
      <c r="O98" s="379" t="str">
        <f>'18'!F2</f>
        <v>TUE</v>
      </c>
      <c r="P98" s="379" t="str">
        <f>'18'!G2</f>
        <v>WED</v>
      </c>
      <c r="Q98" s="380" t="str">
        <f>'18'!H2</f>
        <v>THU</v>
      </c>
    </row>
    <row r="99" spans="1:17" x14ac:dyDescent="0.25">
      <c r="A99" s="87">
        <f>'17'!A3</f>
        <v>1</v>
      </c>
      <c r="B99" s="206">
        <f>'17'!B3</f>
        <v>0.29166666666666669</v>
      </c>
      <c r="C99" s="207">
        <f>'17'!C3</f>
        <v>0.31944444444444448</v>
      </c>
      <c r="D99" s="208" t="str">
        <f>'17'!D3</f>
        <v/>
      </c>
      <c r="E99" s="88" t="str">
        <f>'17'!E3</f>
        <v/>
      </c>
      <c r="F99" s="88" t="str">
        <f>'17'!F3</f>
        <v/>
      </c>
      <c r="G99" s="88" t="str">
        <f>'17'!G3</f>
        <v/>
      </c>
      <c r="H99" s="89" t="str">
        <f>'17'!H3</f>
        <v/>
      </c>
      <c r="J99" s="87">
        <f>'18'!A3</f>
        <v>1</v>
      </c>
      <c r="K99" s="206">
        <f>'18'!B3</f>
        <v>0.29166666666666669</v>
      </c>
      <c r="L99" s="207">
        <f>'18'!C3</f>
        <v>0.31944444444444448</v>
      </c>
      <c r="M99" s="208" t="str">
        <f>'18'!D3</f>
        <v>4A:EN</v>
      </c>
      <c r="N99" s="88" t="str">
        <f>'18'!E3</f>
        <v>4A:EN</v>
      </c>
      <c r="O99" s="88" t="str">
        <f>'18'!F3</f>
        <v/>
      </c>
      <c r="P99" s="88" t="str">
        <f>'18'!G3</f>
        <v>4A:EN</v>
      </c>
      <c r="Q99" s="89" t="str">
        <f>'18'!H3</f>
        <v>2A:EN</v>
      </c>
    </row>
    <row r="100" spans="1:17" x14ac:dyDescent="0.25">
      <c r="A100" s="48">
        <f>'17'!A4</f>
        <v>2</v>
      </c>
      <c r="B100" s="209">
        <f>'17'!B4</f>
        <v>0.31944444444444448</v>
      </c>
      <c r="C100" s="210">
        <f>'17'!C4</f>
        <v>0.34722222222222227</v>
      </c>
      <c r="D100" s="211" t="str">
        <f>'17'!D4</f>
        <v/>
      </c>
      <c r="E100" s="19" t="str">
        <f>'17'!E4</f>
        <v/>
      </c>
      <c r="F100" s="19" t="str">
        <f>'17'!F4</f>
        <v/>
      </c>
      <c r="G100" s="19" t="str">
        <f>'17'!G4</f>
        <v/>
      </c>
      <c r="H100" s="50" t="str">
        <f>'17'!H4</f>
        <v>5A:SS</v>
      </c>
      <c r="J100" s="48">
        <f>'18'!A4</f>
        <v>2</v>
      </c>
      <c r="K100" s="209">
        <f>'18'!B4</f>
        <v>0.31944444444444448</v>
      </c>
      <c r="L100" s="210">
        <f>'18'!C4</f>
        <v>0.34722222222222227</v>
      </c>
      <c r="M100" s="211" t="str">
        <f>'18'!D4</f>
        <v>4A:EN</v>
      </c>
      <c r="N100" s="19" t="str">
        <f>'18'!E4</f>
        <v/>
      </c>
      <c r="O100" s="19" t="str">
        <f>'18'!F4</f>
        <v/>
      </c>
      <c r="P100" s="19" t="str">
        <f>'18'!G4</f>
        <v/>
      </c>
      <c r="Q100" s="50" t="str">
        <f>'18'!H4</f>
        <v>2A:EN</v>
      </c>
    </row>
    <row r="101" spans="1:17" x14ac:dyDescent="0.25">
      <c r="A101" s="48">
        <f>'17'!A5</f>
        <v>3</v>
      </c>
      <c r="B101" s="209">
        <f>'17'!B5</f>
        <v>0.34722222222222227</v>
      </c>
      <c r="C101" s="210">
        <f>'17'!C5</f>
        <v>0.37500000000000006</v>
      </c>
      <c r="D101" s="211" t="str">
        <f>'17'!D5</f>
        <v>5A:SS</v>
      </c>
      <c r="E101" s="19" t="str">
        <f>'17'!E5</f>
        <v>5A:SS</v>
      </c>
      <c r="F101" s="19" t="str">
        <f>'17'!F5</f>
        <v>6A:SS</v>
      </c>
      <c r="G101" s="19" t="str">
        <f>'17'!G5</f>
        <v/>
      </c>
      <c r="H101" s="50" t="str">
        <f>'17'!H5</f>
        <v/>
      </c>
      <c r="J101" s="48">
        <f>'18'!A5</f>
        <v>3</v>
      </c>
      <c r="K101" s="209">
        <f>'18'!B5</f>
        <v>0.34722222222222227</v>
      </c>
      <c r="L101" s="210">
        <f>'18'!C5</f>
        <v>0.37500000000000006</v>
      </c>
      <c r="M101" s="211" t="str">
        <f>'18'!D5</f>
        <v>2A:EN</v>
      </c>
      <c r="N101" s="19" t="str">
        <f>'18'!E5</f>
        <v>2A:EN</v>
      </c>
      <c r="O101" s="19" t="str">
        <f>'18'!F5</f>
        <v>2A:EN</v>
      </c>
      <c r="P101" s="19" t="str">
        <f>'18'!G5</f>
        <v>6A:EN</v>
      </c>
      <c r="Q101" s="50" t="str">
        <f>'18'!H5</f>
        <v/>
      </c>
    </row>
    <row r="102" spans="1:17" x14ac:dyDescent="0.25">
      <c r="A102" s="48">
        <f>'17'!A6</f>
        <v>4</v>
      </c>
      <c r="B102" s="209">
        <f>'17'!B6</f>
        <v>0.37500000000000006</v>
      </c>
      <c r="C102" s="210">
        <f>'17'!C6</f>
        <v>0.40277777777777785</v>
      </c>
      <c r="D102" s="211" t="str">
        <f>'17'!D6</f>
        <v>6A:SS</v>
      </c>
      <c r="E102" s="19" t="str">
        <f>'17'!E6</f>
        <v/>
      </c>
      <c r="F102" s="19" t="str">
        <f>'17'!F6</f>
        <v/>
      </c>
      <c r="G102" s="19" t="str">
        <f>'17'!G6</f>
        <v/>
      </c>
      <c r="H102" s="50" t="str">
        <f>'17'!H6</f>
        <v>7A:SS</v>
      </c>
      <c r="J102" s="48">
        <f>'18'!A6</f>
        <v>4</v>
      </c>
      <c r="K102" s="209">
        <f>'18'!B6</f>
        <v>0.37500000000000006</v>
      </c>
      <c r="L102" s="210">
        <f>'18'!C6</f>
        <v>0.40277777777777785</v>
      </c>
      <c r="M102" s="211" t="str">
        <f>'18'!D6</f>
        <v/>
      </c>
      <c r="N102" s="19" t="str">
        <f>'18'!E6</f>
        <v>6A:EN</v>
      </c>
      <c r="O102" s="19" t="str">
        <f>'18'!F6</f>
        <v>4A:EN</v>
      </c>
      <c r="P102" s="19" t="str">
        <f>'18'!G6</f>
        <v>6A:EN</v>
      </c>
      <c r="Q102" s="50" t="str">
        <f>'18'!H6</f>
        <v/>
      </c>
    </row>
    <row r="103" spans="1:17" x14ac:dyDescent="0.25">
      <c r="A103" s="266">
        <f>'17'!A7</f>
        <v>0</v>
      </c>
      <c r="B103" s="267">
        <f>'17'!B7</f>
        <v>0.40277777777777785</v>
      </c>
      <c r="C103" s="268">
        <f>'17'!C7</f>
        <v>0.42708333333333343</v>
      </c>
      <c r="D103" s="269">
        <f>'17'!D7</f>
        <v>0</v>
      </c>
      <c r="E103" s="270">
        <f>'17'!E7</f>
        <v>0</v>
      </c>
      <c r="F103" s="270">
        <f>'17'!F7</f>
        <v>0</v>
      </c>
      <c r="G103" s="270">
        <f>'17'!G7</f>
        <v>0</v>
      </c>
      <c r="H103" s="271">
        <f>'17'!H7</f>
        <v>0</v>
      </c>
      <c r="J103" s="266">
        <f>'18'!A7</f>
        <v>0</v>
      </c>
      <c r="K103" s="267">
        <f>'18'!B7</f>
        <v>0.40277777777777785</v>
      </c>
      <c r="L103" s="268">
        <f>'18'!C7</f>
        <v>0.42708333333333343</v>
      </c>
      <c r="M103" s="269">
        <f>'18'!D7</f>
        <v>0</v>
      </c>
      <c r="N103" s="270">
        <f>'18'!E7</f>
        <v>0</v>
      </c>
      <c r="O103" s="270">
        <f>'18'!F7</f>
        <v>0</v>
      </c>
      <c r="P103" s="270">
        <f>'18'!G7</f>
        <v>0</v>
      </c>
      <c r="Q103" s="271">
        <f>'18'!H7</f>
        <v>0</v>
      </c>
    </row>
    <row r="104" spans="1:17" x14ac:dyDescent="0.25">
      <c r="A104" s="48">
        <f>'17'!A8</f>
        <v>5</v>
      </c>
      <c r="B104" s="209">
        <f>'17'!B8</f>
        <v>0.42708333333333343</v>
      </c>
      <c r="C104" s="210">
        <f>'17'!C8</f>
        <v>0.45486111111111122</v>
      </c>
      <c r="D104" s="211" t="str">
        <f>'17'!D8</f>
        <v>7A:SS</v>
      </c>
      <c r="E104" s="19" t="str">
        <f>'17'!E8</f>
        <v/>
      </c>
      <c r="F104" s="19" t="str">
        <f>'17'!F8</f>
        <v>6A:CA</v>
      </c>
      <c r="G104" s="19" t="str">
        <f>'17'!G8</f>
        <v>6A:SS</v>
      </c>
      <c r="H104" s="50" t="str">
        <f>'17'!H8</f>
        <v/>
      </c>
      <c r="J104" s="48">
        <f>'18'!A8</f>
        <v>5</v>
      </c>
      <c r="K104" s="209">
        <f>'18'!B8</f>
        <v>0.42708333333333343</v>
      </c>
      <c r="L104" s="210">
        <f>'18'!C8</f>
        <v>0.45486111111111122</v>
      </c>
      <c r="M104" s="211" t="str">
        <f>'18'!D8</f>
        <v>6A:EN</v>
      </c>
      <c r="N104" s="19" t="str">
        <f>'18'!E8</f>
        <v/>
      </c>
      <c r="O104" s="19" t="str">
        <f>'18'!F8</f>
        <v/>
      </c>
      <c r="P104" s="19" t="str">
        <f>'18'!G8</f>
        <v>2A:EN</v>
      </c>
      <c r="Q104" s="50" t="str">
        <f>'18'!H8</f>
        <v/>
      </c>
    </row>
    <row r="105" spans="1:17" x14ac:dyDescent="0.25">
      <c r="A105" s="48">
        <f>'17'!A9</f>
        <v>6</v>
      </c>
      <c r="B105" s="209">
        <f>'17'!B9</f>
        <v>0.45486111111111122</v>
      </c>
      <c r="C105" s="210">
        <f>'17'!C9</f>
        <v>0.48263888888888901</v>
      </c>
      <c r="D105" s="211" t="str">
        <f>'17'!D9</f>
        <v/>
      </c>
      <c r="E105" s="19" t="str">
        <f>'17'!E9</f>
        <v/>
      </c>
      <c r="F105" s="19" t="str">
        <f>'17'!F9</f>
        <v>7A:CA</v>
      </c>
      <c r="G105" s="19" t="str">
        <f>'17'!G9</f>
        <v>7A:SS</v>
      </c>
      <c r="H105" s="50" t="str">
        <f>'17'!H9</f>
        <v>6A:CA</v>
      </c>
      <c r="J105" s="48">
        <f>'18'!A9</f>
        <v>6</v>
      </c>
      <c r="K105" s="209">
        <f>'18'!B9</f>
        <v>0.45486111111111122</v>
      </c>
      <c r="L105" s="210">
        <f>'18'!C9</f>
        <v>0.48263888888888901</v>
      </c>
      <c r="M105" s="211" t="str">
        <f>'18'!D9</f>
        <v/>
      </c>
      <c r="N105" s="19" t="str">
        <f>'18'!E9</f>
        <v/>
      </c>
      <c r="O105" s="19" t="str">
        <f>'18'!F9</f>
        <v/>
      </c>
      <c r="P105" s="19" t="str">
        <f>'18'!G9</f>
        <v>4A:EN</v>
      </c>
      <c r="Q105" s="50" t="str">
        <f>'18'!H9</f>
        <v/>
      </c>
    </row>
    <row r="106" spans="1:17" x14ac:dyDescent="0.25">
      <c r="A106" s="48">
        <f>'17'!A10</f>
        <v>7</v>
      </c>
      <c r="B106" s="209">
        <f>'17'!B10</f>
        <v>0.48263888888888901</v>
      </c>
      <c r="C106" s="210">
        <f>'17'!C10</f>
        <v>0.51041666666666674</v>
      </c>
      <c r="D106" s="211" t="str">
        <f>'17'!D10</f>
        <v>7A:CA</v>
      </c>
      <c r="E106" s="19" t="str">
        <f>'17'!E10</f>
        <v>6A:HL</v>
      </c>
      <c r="F106" s="19" t="str">
        <f>'17'!F10</f>
        <v>7A:SS</v>
      </c>
      <c r="G106" s="19" t="str">
        <f>'17'!G10</f>
        <v/>
      </c>
      <c r="H106" s="50" t="str">
        <f>'17'!H10</f>
        <v>7A:CA</v>
      </c>
      <c r="J106" s="48">
        <f>'18'!A10</f>
        <v>7</v>
      </c>
      <c r="K106" s="209">
        <f>'18'!B10</f>
        <v>0.48263888888888901</v>
      </c>
      <c r="L106" s="210">
        <f>'18'!C10</f>
        <v>0.51041666666666674</v>
      </c>
      <c r="M106" s="211" t="str">
        <f>'18'!D10</f>
        <v/>
      </c>
      <c r="N106" s="19" t="str">
        <f>'18'!E10</f>
        <v/>
      </c>
      <c r="O106" s="19" t="str">
        <f>'18'!F10</f>
        <v>6A:EN</v>
      </c>
      <c r="P106" s="19" t="str">
        <f>'18'!G10</f>
        <v/>
      </c>
      <c r="Q106" s="50" t="str">
        <f>'18'!H10</f>
        <v>6A:EN</v>
      </c>
    </row>
    <row r="107" spans="1:17" ht="16.5" thickBot="1" x14ac:dyDescent="0.3">
      <c r="A107" s="83">
        <f>'17'!A11</f>
        <v>9</v>
      </c>
      <c r="B107" s="15">
        <f>'17'!B11</f>
        <v>0.51041666666666674</v>
      </c>
      <c r="C107" s="82">
        <f>'17'!C11</f>
        <v>0.54166666666666674</v>
      </c>
      <c r="D107" s="212" t="str">
        <f>'17'!D11</f>
        <v/>
      </c>
      <c r="E107" s="201" t="str">
        <f>'17'!E11</f>
        <v/>
      </c>
      <c r="F107" s="201" t="str">
        <f>'17'!F11</f>
        <v/>
      </c>
      <c r="G107" s="201" t="str">
        <f>'17'!G11</f>
        <v/>
      </c>
      <c r="H107" s="200" t="str">
        <f>'17'!H11</f>
        <v/>
      </c>
      <c r="J107" s="83">
        <f>'18'!A11</f>
        <v>9</v>
      </c>
      <c r="K107" s="15">
        <f>'18'!B11</f>
        <v>0.51041666666666674</v>
      </c>
      <c r="L107" s="82">
        <f>'18'!C11</f>
        <v>0.54166666666666674</v>
      </c>
      <c r="M107" s="212" t="str">
        <f>'18'!D11</f>
        <v/>
      </c>
      <c r="N107" s="201" t="str">
        <f>'18'!E11</f>
        <v/>
      </c>
      <c r="O107" s="201" t="str">
        <f>'18'!F11</f>
        <v/>
      </c>
      <c r="P107" s="201" t="str">
        <f>'18'!G11</f>
        <v/>
      </c>
      <c r="Q107" s="200" t="str">
        <f>'18'!H11</f>
        <v/>
      </c>
    </row>
    <row r="108" spans="1:17" ht="5.25" customHeight="1" thickBot="1" x14ac:dyDescent="0.3"/>
    <row r="109" spans="1:17" ht="21" thickBot="1" x14ac:dyDescent="0.3">
      <c r="A109" s="61">
        <f>'19'!A1</f>
        <v>19</v>
      </c>
      <c r="B109" s="203" t="str">
        <f>'19'!B1</f>
        <v>Ahmed</v>
      </c>
      <c r="C109" s="204"/>
      <c r="D109" s="204"/>
      <c r="E109" s="204"/>
      <c r="F109" s="237">
        <f ca="1">F97</f>
        <v>42502.325664351854</v>
      </c>
      <c r="G109" s="238">
        <f ca="1">G97</f>
        <v>42502.325664351854</v>
      </c>
      <c r="H109" s="205">
        <f>'19'!H1</f>
        <v>21</v>
      </c>
      <c r="J109" s="61">
        <f>'20'!A1</f>
        <v>20</v>
      </c>
      <c r="K109" s="203" t="str">
        <f>'20'!B1</f>
        <v>Naushadh</v>
      </c>
      <c r="L109" s="204"/>
      <c r="M109" s="204"/>
      <c r="N109" s="204"/>
      <c r="O109" s="237">
        <f ca="1">O97</f>
        <v>42502.325664351854</v>
      </c>
      <c r="P109" s="238">
        <f ca="1">P97</f>
        <v>42502.325664351854</v>
      </c>
      <c r="Q109" s="205">
        <f>'20'!H1</f>
        <v>7</v>
      </c>
    </row>
    <row r="110" spans="1:17" ht="16.5" thickBot="1" x14ac:dyDescent="0.3">
      <c r="A110" s="378" t="str">
        <f>'19'!A2</f>
        <v>#</v>
      </c>
      <c r="B110" s="379" t="str">
        <f>'19'!B2</f>
        <v>Start</v>
      </c>
      <c r="C110" s="380" t="str">
        <f>'19'!C2</f>
        <v>End</v>
      </c>
      <c r="D110" s="381" t="str">
        <f>'19'!D2</f>
        <v>SUN</v>
      </c>
      <c r="E110" s="379" t="str">
        <f>'19'!E2</f>
        <v>MON</v>
      </c>
      <c r="F110" s="379" t="str">
        <f>'19'!F2</f>
        <v>TUE</v>
      </c>
      <c r="G110" s="379" t="str">
        <f>'19'!G2</f>
        <v>WED</v>
      </c>
      <c r="H110" s="380" t="str">
        <f>'19'!H2</f>
        <v>THU</v>
      </c>
      <c r="I110" s="215"/>
      <c r="J110" s="378" t="str">
        <f>'20'!A2</f>
        <v>#</v>
      </c>
      <c r="K110" s="379" t="str">
        <f>'20'!B2</f>
        <v>Start</v>
      </c>
      <c r="L110" s="380" t="str">
        <f>'20'!C2</f>
        <v>End</v>
      </c>
      <c r="M110" s="381" t="str">
        <f>'20'!D2</f>
        <v>SUN</v>
      </c>
      <c r="N110" s="379" t="str">
        <f>'20'!E2</f>
        <v>MON</v>
      </c>
      <c r="O110" s="379" t="str">
        <f>'20'!F2</f>
        <v>TUE</v>
      </c>
      <c r="P110" s="379" t="str">
        <f>'20'!G2</f>
        <v>WED</v>
      </c>
      <c r="Q110" s="380" t="str">
        <f>'20'!H2</f>
        <v>THU</v>
      </c>
    </row>
    <row r="111" spans="1:17" x14ac:dyDescent="0.25">
      <c r="A111" s="87">
        <f>'19'!A3</f>
        <v>1</v>
      </c>
      <c r="B111" s="206">
        <f>'19'!B3</f>
        <v>0.29166666666666669</v>
      </c>
      <c r="C111" s="207">
        <f>'19'!C3</f>
        <v>0.31944444444444448</v>
      </c>
      <c r="D111" s="208" t="str">
        <f>'19'!D3</f>
        <v>2A:IS</v>
      </c>
      <c r="E111" s="88" t="str">
        <f>'19'!E3</f>
        <v/>
      </c>
      <c r="F111" s="88" t="str">
        <f>'19'!F3</f>
        <v>5A:IS</v>
      </c>
      <c r="G111" s="88" t="str">
        <f>'19'!G3</f>
        <v>2A:IS</v>
      </c>
      <c r="H111" s="89" t="str">
        <f>'19'!H3</f>
        <v/>
      </c>
      <c r="J111" s="87">
        <f>'20'!A3</f>
        <v>1</v>
      </c>
      <c r="K111" s="206">
        <f>'20'!B3</f>
        <v>0.29166666666666669</v>
      </c>
      <c r="L111" s="207">
        <f>'20'!C3</f>
        <v>0.31944444444444448</v>
      </c>
      <c r="M111" s="208" t="str">
        <f>'20'!D3</f>
        <v/>
      </c>
      <c r="N111" s="88" t="str">
        <f>'20'!E3</f>
        <v/>
      </c>
      <c r="O111" s="88" t="str">
        <f>'20'!F3</f>
        <v/>
      </c>
      <c r="P111" s="88" t="str">
        <f>'20'!G3</f>
        <v/>
      </c>
      <c r="Q111" s="89" t="str">
        <f>'20'!H3</f>
        <v/>
      </c>
    </row>
    <row r="112" spans="1:17" x14ac:dyDescent="0.25">
      <c r="A112" s="48">
        <f>'19'!A4</f>
        <v>2</v>
      </c>
      <c r="B112" s="209">
        <f>'19'!B4</f>
        <v>0.31944444444444448</v>
      </c>
      <c r="C112" s="210">
        <f>'19'!C4</f>
        <v>0.34722222222222227</v>
      </c>
      <c r="D112" s="211" t="str">
        <f>'19'!D4</f>
        <v/>
      </c>
      <c r="E112" s="19" t="str">
        <f>'19'!E4</f>
        <v>7A:QR</v>
      </c>
      <c r="F112" s="19" t="str">
        <f>'19'!F4</f>
        <v>7A:QR</v>
      </c>
      <c r="G112" s="19" t="str">
        <f>'19'!G4</f>
        <v>5A:IS</v>
      </c>
      <c r="H112" s="50" t="str">
        <f>'19'!H4</f>
        <v/>
      </c>
      <c r="J112" s="48">
        <f>'20'!A4</f>
        <v>2</v>
      </c>
      <c r="K112" s="209">
        <f>'20'!B4</f>
        <v>0.31944444444444448</v>
      </c>
      <c r="L112" s="210">
        <f>'20'!C4</f>
        <v>0.34722222222222227</v>
      </c>
      <c r="M112" s="211" t="str">
        <f>'20'!D4</f>
        <v>10A:IS</v>
      </c>
      <c r="N112" s="19" t="str">
        <f>'20'!E4</f>
        <v/>
      </c>
      <c r="O112" s="19" t="str">
        <f>'20'!F4</f>
        <v/>
      </c>
      <c r="P112" s="19" t="str">
        <f>'20'!G4</f>
        <v/>
      </c>
      <c r="Q112" s="50" t="str">
        <f>'20'!H4</f>
        <v/>
      </c>
    </row>
    <row r="113" spans="1:17" x14ac:dyDescent="0.25">
      <c r="A113" s="48">
        <f>'19'!A5</f>
        <v>3</v>
      </c>
      <c r="B113" s="209">
        <f>'19'!B5</f>
        <v>0.34722222222222227</v>
      </c>
      <c r="C113" s="210">
        <f>'19'!C5</f>
        <v>0.37500000000000006</v>
      </c>
      <c r="D113" s="211" t="str">
        <f>'19'!D5</f>
        <v/>
      </c>
      <c r="E113" s="19" t="str">
        <f>'19'!E5</f>
        <v/>
      </c>
      <c r="F113" s="19" t="str">
        <f>'19'!F5</f>
        <v>4A:QR</v>
      </c>
      <c r="G113" s="19" t="str">
        <f>'19'!G5</f>
        <v>4A:QR</v>
      </c>
      <c r="H113" s="50" t="str">
        <f>'19'!H5</f>
        <v>5A:IS</v>
      </c>
      <c r="J113" s="48">
        <f>'20'!A5</f>
        <v>3</v>
      </c>
      <c r="K113" s="209">
        <f>'20'!B5</f>
        <v>0.34722222222222227</v>
      </c>
      <c r="L113" s="210">
        <f>'20'!C5</f>
        <v>0.37500000000000006</v>
      </c>
      <c r="M113" s="211" t="str">
        <f>'20'!D5</f>
        <v/>
      </c>
      <c r="N113" s="19" t="str">
        <f>'20'!E5</f>
        <v/>
      </c>
      <c r="O113" s="19" t="str">
        <f>'20'!F5</f>
        <v/>
      </c>
      <c r="P113" s="19" t="str">
        <f>'20'!G5</f>
        <v/>
      </c>
      <c r="Q113" s="50" t="str">
        <f>'20'!H5</f>
        <v/>
      </c>
    </row>
    <row r="114" spans="1:17" x14ac:dyDescent="0.25">
      <c r="A114" s="48">
        <f>'19'!A6</f>
        <v>4</v>
      </c>
      <c r="B114" s="209">
        <f>'19'!B6</f>
        <v>0.37500000000000006</v>
      </c>
      <c r="C114" s="210">
        <f>'19'!C6</f>
        <v>0.40277777777777785</v>
      </c>
      <c r="D114" s="211" t="str">
        <f>'19'!D6</f>
        <v>4A:QR</v>
      </c>
      <c r="E114" s="19" t="str">
        <f>'19'!E6</f>
        <v>1A:QR</v>
      </c>
      <c r="F114" s="19" t="str">
        <f>'19'!F6</f>
        <v>1A:QR</v>
      </c>
      <c r="G114" s="19" t="str">
        <f>'19'!G6</f>
        <v/>
      </c>
      <c r="H114" s="50" t="str">
        <f>'19'!H6</f>
        <v/>
      </c>
      <c r="J114" s="48">
        <f>'20'!A6</f>
        <v>4</v>
      </c>
      <c r="K114" s="209">
        <f>'20'!B6</f>
        <v>0.37500000000000006</v>
      </c>
      <c r="L114" s="210">
        <f>'20'!C6</f>
        <v>0.40277777777777785</v>
      </c>
      <c r="M114" s="211" t="str">
        <f>'20'!D6</f>
        <v/>
      </c>
      <c r="N114" s="19" t="str">
        <f>'20'!E6</f>
        <v/>
      </c>
      <c r="O114" s="19" t="str">
        <f>'20'!F6</f>
        <v/>
      </c>
      <c r="P114" s="19" t="str">
        <f>'20'!G6</f>
        <v>9A:IS</v>
      </c>
      <c r="Q114" s="50" t="str">
        <f>'20'!H6</f>
        <v>9A:IS</v>
      </c>
    </row>
    <row r="115" spans="1:17" x14ac:dyDescent="0.25">
      <c r="A115" s="266">
        <f>'19'!A7</f>
        <v>0</v>
      </c>
      <c r="B115" s="267">
        <f>'19'!B7</f>
        <v>0.40277777777777785</v>
      </c>
      <c r="C115" s="268">
        <f>'19'!C7</f>
        <v>0.42708333333333343</v>
      </c>
      <c r="D115" s="269">
        <f>'19'!D7</f>
        <v>0</v>
      </c>
      <c r="E115" s="270">
        <f>'19'!E7</f>
        <v>0</v>
      </c>
      <c r="F115" s="270">
        <f>'19'!F7</f>
        <v>0</v>
      </c>
      <c r="G115" s="270">
        <f>'19'!G7</f>
        <v>0</v>
      </c>
      <c r="H115" s="271">
        <f>'19'!H7</f>
        <v>0</v>
      </c>
      <c r="J115" s="266">
        <f>'20'!A7</f>
        <v>0</v>
      </c>
      <c r="K115" s="267">
        <f>'20'!B7</f>
        <v>0.40277777777777785</v>
      </c>
      <c r="L115" s="268">
        <f>'20'!C7</f>
        <v>0.42708333333333343</v>
      </c>
      <c r="M115" s="269">
        <f>'20'!D7</f>
        <v>0</v>
      </c>
      <c r="N115" s="270">
        <f>'20'!E7</f>
        <v>0</v>
      </c>
      <c r="O115" s="270">
        <f>'20'!F7</f>
        <v>0</v>
      </c>
      <c r="P115" s="270">
        <f>'20'!G7</f>
        <v>0</v>
      </c>
      <c r="Q115" s="271">
        <f>'20'!H7</f>
        <v>0</v>
      </c>
    </row>
    <row r="116" spans="1:17" x14ac:dyDescent="0.25">
      <c r="A116" s="48">
        <f>'19'!A8</f>
        <v>5</v>
      </c>
      <c r="B116" s="209">
        <f>'19'!B8</f>
        <v>0.42708333333333343</v>
      </c>
      <c r="C116" s="210">
        <f>'19'!C8</f>
        <v>0.45486111111111122</v>
      </c>
      <c r="D116" s="211" t="str">
        <f>'19'!D8</f>
        <v>1A:QR</v>
      </c>
      <c r="E116" s="19" t="str">
        <f>'19'!E8</f>
        <v>3A:QR</v>
      </c>
      <c r="F116" s="19" t="str">
        <f>'19'!F8</f>
        <v>3A:QR</v>
      </c>
      <c r="G116" s="19" t="str">
        <f>'19'!G8</f>
        <v>7A:QR</v>
      </c>
      <c r="H116" s="50" t="str">
        <f>'19'!H8</f>
        <v/>
      </c>
      <c r="J116" s="48">
        <f>'20'!A8</f>
        <v>5</v>
      </c>
      <c r="K116" s="209">
        <f>'20'!B8</f>
        <v>0.42708333333333343</v>
      </c>
      <c r="L116" s="210">
        <f>'20'!C8</f>
        <v>0.45486111111111122</v>
      </c>
      <c r="M116" s="211" t="str">
        <f>'20'!D8</f>
        <v/>
      </c>
      <c r="N116" s="19" t="str">
        <f>'20'!E8</f>
        <v/>
      </c>
      <c r="O116" s="19" t="str">
        <f>'20'!F8</f>
        <v/>
      </c>
      <c r="P116" s="19" t="str">
        <f>'20'!G8</f>
        <v>10A:IS</v>
      </c>
      <c r="Q116" s="50" t="str">
        <f>'20'!H8</f>
        <v/>
      </c>
    </row>
    <row r="117" spans="1:17" x14ac:dyDescent="0.25">
      <c r="A117" s="48">
        <f>'19'!A9</f>
        <v>6</v>
      </c>
      <c r="B117" s="209">
        <f>'19'!B9</f>
        <v>0.45486111111111122</v>
      </c>
      <c r="C117" s="210">
        <f>'19'!C9</f>
        <v>0.48263888888888901</v>
      </c>
      <c r="D117" s="211" t="str">
        <f>'19'!D9</f>
        <v/>
      </c>
      <c r="E117" s="19" t="str">
        <f>'19'!E9</f>
        <v>6A:QR</v>
      </c>
      <c r="F117" s="19" t="str">
        <f>'19'!F9</f>
        <v/>
      </c>
      <c r="G117" s="19" t="str">
        <f>'19'!G9</f>
        <v>3A:QR</v>
      </c>
      <c r="H117" s="50" t="str">
        <f>'19'!H9</f>
        <v>2A:IS</v>
      </c>
      <c r="J117" s="48">
        <f>'20'!A9</f>
        <v>6</v>
      </c>
      <c r="K117" s="209">
        <f>'20'!B9</f>
        <v>0.45486111111111122</v>
      </c>
      <c r="L117" s="210">
        <f>'20'!C9</f>
        <v>0.48263888888888901</v>
      </c>
      <c r="M117" s="211" t="str">
        <f>'20'!D9</f>
        <v/>
      </c>
      <c r="N117" s="19" t="str">
        <f>'20'!E9</f>
        <v>9A:IS</v>
      </c>
      <c r="O117" s="19" t="str">
        <f>'20'!F9</f>
        <v/>
      </c>
      <c r="P117" s="19" t="str">
        <f>'20'!G9</f>
        <v/>
      </c>
      <c r="Q117" s="50" t="str">
        <f>'20'!H9</f>
        <v/>
      </c>
    </row>
    <row r="118" spans="1:17" x14ac:dyDescent="0.25">
      <c r="A118" s="48">
        <f>'19'!A10</f>
        <v>7</v>
      </c>
      <c r="B118" s="209">
        <f>'19'!B10</f>
        <v>0.48263888888888901</v>
      </c>
      <c r="C118" s="210">
        <f>'19'!C10</f>
        <v>0.51041666666666674</v>
      </c>
      <c r="D118" s="211" t="str">
        <f>'19'!D10</f>
        <v>6A:QR</v>
      </c>
      <c r="E118" s="19" t="str">
        <f>'19'!E10</f>
        <v/>
      </c>
      <c r="F118" s="19" t="str">
        <f>'19'!F10</f>
        <v/>
      </c>
      <c r="G118" s="19" t="str">
        <f>'19'!G10</f>
        <v>6A:QR</v>
      </c>
      <c r="H118" s="50" t="str">
        <f>'19'!H10</f>
        <v/>
      </c>
      <c r="J118" s="48">
        <f>'20'!A10</f>
        <v>7</v>
      </c>
      <c r="K118" s="209">
        <f>'20'!B10</f>
        <v>0.48263888888888901</v>
      </c>
      <c r="L118" s="210">
        <f>'20'!C10</f>
        <v>0.51041666666666674</v>
      </c>
      <c r="M118" s="211" t="str">
        <f>'20'!D10</f>
        <v/>
      </c>
      <c r="N118" s="19" t="str">
        <f>'20'!E10</f>
        <v>10A:IS</v>
      </c>
      <c r="O118" s="19" t="str">
        <f>'20'!F10</f>
        <v>10A:IS</v>
      </c>
      <c r="P118" s="19" t="str">
        <f>'20'!G10</f>
        <v/>
      </c>
      <c r="Q118" s="50" t="str">
        <f>'20'!H10</f>
        <v/>
      </c>
    </row>
    <row r="119" spans="1:17" ht="16.5" thickBot="1" x14ac:dyDescent="0.3">
      <c r="A119" s="83">
        <f>'19'!A11</f>
        <v>9</v>
      </c>
      <c r="B119" s="15">
        <f>'19'!B11</f>
        <v>0.51041666666666674</v>
      </c>
      <c r="C119" s="82">
        <f>'19'!C11</f>
        <v>0.54166666666666674</v>
      </c>
      <c r="D119" s="212" t="str">
        <f>'19'!D11</f>
        <v/>
      </c>
      <c r="E119" s="201" t="str">
        <f>'19'!E11</f>
        <v/>
      </c>
      <c r="F119" s="201" t="str">
        <f>'19'!F11</f>
        <v/>
      </c>
      <c r="G119" s="201" t="str">
        <f>'19'!G11</f>
        <v/>
      </c>
      <c r="H119" s="200" t="str">
        <f>'19'!H11</f>
        <v/>
      </c>
      <c r="J119" s="83">
        <f>'20'!A11</f>
        <v>9</v>
      </c>
      <c r="K119" s="15">
        <f>'20'!B11</f>
        <v>0.51041666666666674</v>
      </c>
      <c r="L119" s="82">
        <f>'20'!C11</f>
        <v>0.54166666666666674</v>
      </c>
      <c r="M119" s="212" t="str">
        <f>'20'!D11</f>
        <v/>
      </c>
      <c r="N119" s="201" t="str">
        <f>'20'!E11</f>
        <v/>
      </c>
      <c r="O119" s="201" t="str">
        <f>'20'!F11</f>
        <v/>
      </c>
      <c r="P119" s="201" t="str">
        <f>'20'!G11</f>
        <v/>
      </c>
      <c r="Q119" s="200" t="str">
        <f>'20'!H11</f>
        <v/>
      </c>
    </row>
    <row r="120" spans="1:17" ht="5.25" customHeight="1" thickBot="1" x14ac:dyDescent="0.3"/>
    <row r="121" spans="1:17" ht="21" thickBot="1" x14ac:dyDescent="0.3">
      <c r="A121" s="61">
        <f>'21'!A1</f>
        <v>21</v>
      </c>
      <c r="B121" s="203" t="str">
        <f>'21'!B1</f>
        <v>Muna</v>
      </c>
      <c r="C121" s="204"/>
      <c r="D121" s="204"/>
      <c r="E121" s="204"/>
      <c r="F121" s="237">
        <f ca="1">F109</f>
        <v>42502.325664351854</v>
      </c>
      <c r="G121" s="238">
        <f ca="1">G109</f>
        <v>42502.325664351854</v>
      </c>
      <c r="H121" s="205">
        <f>'21'!H1</f>
        <v>18</v>
      </c>
      <c r="J121" s="61">
        <f>'22'!A1</f>
        <v>22</v>
      </c>
      <c r="K121" s="203" t="str">
        <f>'22'!B1</f>
        <v>Sukesh</v>
      </c>
      <c r="L121" s="204"/>
      <c r="M121" s="204"/>
      <c r="N121" s="204"/>
      <c r="O121" s="237">
        <f ca="1">O109</f>
        <v>42502.325664351854</v>
      </c>
      <c r="P121" s="238">
        <f ca="1">P109</f>
        <v>42502.325664351854</v>
      </c>
      <c r="Q121" s="205">
        <f>'22'!H1</f>
        <v>20</v>
      </c>
    </row>
    <row r="122" spans="1:17" ht="16.5" thickBot="1" x14ac:dyDescent="0.3">
      <c r="A122" s="378" t="str">
        <f>'21'!A2</f>
        <v>#</v>
      </c>
      <c r="B122" s="379" t="str">
        <f>'21'!B2</f>
        <v>Start</v>
      </c>
      <c r="C122" s="380" t="str">
        <f>'21'!C2</f>
        <v>End</v>
      </c>
      <c r="D122" s="381" t="str">
        <f>'21'!D2</f>
        <v>SUN</v>
      </c>
      <c r="E122" s="379" t="str">
        <f>'21'!E2</f>
        <v>MON</v>
      </c>
      <c r="F122" s="379" t="str">
        <f>'21'!F2</f>
        <v>TUE</v>
      </c>
      <c r="G122" s="379" t="str">
        <f>'21'!G2</f>
        <v>WED</v>
      </c>
      <c r="H122" s="380" t="str">
        <f>'21'!H2</f>
        <v>THU</v>
      </c>
      <c r="I122" s="215"/>
      <c r="J122" s="378" t="str">
        <f>'22'!A2</f>
        <v>#</v>
      </c>
      <c r="K122" s="379" t="str">
        <f>'22'!B2</f>
        <v>Start</v>
      </c>
      <c r="L122" s="380" t="str">
        <f>'22'!C2</f>
        <v>End</v>
      </c>
      <c r="M122" s="381" t="str">
        <f>'22'!D2</f>
        <v>SUN</v>
      </c>
      <c r="N122" s="379" t="str">
        <f>'22'!E2</f>
        <v>MON</v>
      </c>
      <c r="O122" s="379" t="str">
        <f>'22'!F2</f>
        <v>TUE</v>
      </c>
      <c r="P122" s="379" t="str">
        <f>'22'!G2</f>
        <v>WED</v>
      </c>
      <c r="Q122" s="380" t="str">
        <f>'22'!H2</f>
        <v>THU</v>
      </c>
    </row>
    <row r="123" spans="1:17" x14ac:dyDescent="0.25">
      <c r="A123" s="87">
        <f>'21'!A3</f>
        <v>1</v>
      </c>
      <c r="B123" s="206">
        <f>'21'!B3</f>
        <v>0.29166666666666669</v>
      </c>
      <c r="C123" s="207">
        <f>'21'!C3</f>
        <v>0.31944444444444448</v>
      </c>
      <c r="D123" s="208" t="str">
        <f>'21'!D3</f>
        <v/>
      </c>
      <c r="E123" s="88" t="str">
        <f>'21'!E3</f>
        <v/>
      </c>
      <c r="F123" s="88" t="str">
        <f>'21'!F3</f>
        <v/>
      </c>
      <c r="G123" s="88" t="str">
        <f>'21'!G3</f>
        <v/>
      </c>
      <c r="H123" s="89" t="str">
        <f>'21'!H3</f>
        <v/>
      </c>
      <c r="J123" s="87">
        <f>'22'!A3</f>
        <v>1</v>
      </c>
      <c r="K123" s="206">
        <f>'22'!B3</f>
        <v>0.29166666666666669</v>
      </c>
      <c r="L123" s="207">
        <f>'22'!C3</f>
        <v>0.31944444444444448</v>
      </c>
      <c r="M123" s="208" t="str">
        <f>'22'!D3</f>
        <v>BTC:HS</v>
      </c>
      <c r="N123" s="88" t="str">
        <f>'22'!E3</f>
        <v>BTC:HS</v>
      </c>
      <c r="O123" s="88" t="str">
        <f>'22'!F3</f>
        <v>BTC:HS</v>
      </c>
      <c r="P123" s="88" t="str">
        <f>'22'!G3</f>
        <v>BTC:HS</v>
      </c>
      <c r="Q123" s="89" t="str">
        <f>'22'!H3</f>
        <v>BTC:HS</v>
      </c>
    </row>
    <row r="124" spans="1:17" x14ac:dyDescent="0.25">
      <c r="A124" s="48">
        <f>'21'!A4</f>
        <v>2</v>
      </c>
      <c r="B124" s="209">
        <f>'21'!B4</f>
        <v>0.31944444444444448</v>
      </c>
      <c r="C124" s="210">
        <f>'21'!C4</f>
        <v>0.34722222222222227</v>
      </c>
      <c r="D124" s="211" t="str">
        <f>'21'!D4</f>
        <v>2A:DH</v>
      </c>
      <c r="E124" s="19" t="str">
        <f>'21'!E4</f>
        <v>2A:DH</v>
      </c>
      <c r="F124" s="19" t="str">
        <f>'21'!F4</f>
        <v/>
      </c>
      <c r="G124" s="19" t="str">
        <f>'21'!G4</f>
        <v>2A:DH</v>
      </c>
      <c r="H124" s="50" t="str">
        <f>'21'!H4</f>
        <v/>
      </c>
      <c r="J124" s="48">
        <f>'22'!A4</f>
        <v>2</v>
      </c>
      <c r="K124" s="209">
        <f>'22'!B4</f>
        <v>0.31944444444444448</v>
      </c>
      <c r="L124" s="210">
        <f>'22'!C4</f>
        <v>0.34722222222222227</v>
      </c>
      <c r="M124" s="211" t="str">
        <f>'22'!D4</f>
        <v>BTC:HS</v>
      </c>
      <c r="N124" s="19" t="str">
        <f>'22'!E4</f>
        <v>BTC:HS</v>
      </c>
      <c r="O124" s="19" t="str">
        <f>'22'!F4</f>
        <v>BTC:HS</v>
      </c>
      <c r="P124" s="19" t="str">
        <f>'22'!G4</f>
        <v>BTC:HS</v>
      </c>
      <c r="Q124" s="50" t="str">
        <f>'22'!H4</f>
        <v>9A:EC</v>
      </c>
    </row>
    <row r="125" spans="1:17" x14ac:dyDescent="0.25">
      <c r="A125" s="48">
        <f>'21'!A5</f>
        <v>3</v>
      </c>
      <c r="B125" s="209">
        <f>'21'!B5</f>
        <v>0.34722222222222227</v>
      </c>
      <c r="C125" s="210">
        <f>'21'!C5</f>
        <v>0.37500000000000006</v>
      </c>
      <c r="D125" s="211" t="str">
        <f>'21'!D5</f>
        <v/>
      </c>
      <c r="E125" s="19" t="str">
        <f>'21'!E5</f>
        <v/>
      </c>
      <c r="F125" s="19" t="str">
        <f>'21'!F5</f>
        <v/>
      </c>
      <c r="G125" s="19" t="str">
        <f>'21'!G5</f>
        <v/>
      </c>
      <c r="H125" s="50" t="str">
        <f>'21'!H5</f>
        <v/>
      </c>
      <c r="J125" s="48">
        <f>'22'!A5</f>
        <v>3</v>
      </c>
      <c r="K125" s="209">
        <f>'22'!B5</f>
        <v>0.34722222222222227</v>
      </c>
      <c r="L125" s="210">
        <f>'22'!C5</f>
        <v>0.37500000000000006</v>
      </c>
      <c r="M125" s="211" t="str">
        <f>'22'!D5</f>
        <v>BTC:HS</v>
      </c>
      <c r="N125" s="19" t="str">
        <f>'22'!E5</f>
        <v>BTC:HS</v>
      </c>
      <c r="O125" s="19" t="str">
        <f>'22'!F5</f>
        <v>BTC:HS</v>
      </c>
      <c r="P125" s="19" t="str">
        <f>'22'!G5</f>
        <v>9A:EC</v>
      </c>
      <c r="Q125" s="50" t="str">
        <f>'22'!H5</f>
        <v/>
      </c>
    </row>
    <row r="126" spans="1:17" x14ac:dyDescent="0.25">
      <c r="A126" s="48">
        <f>'21'!A6</f>
        <v>4</v>
      </c>
      <c r="B126" s="209">
        <f>'21'!B6</f>
        <v>0.37500000000000006</v>
      </c>
      <c r="C126" s="210">
        <f>'21'!C6</f>
        <v>0.40277777777777785</v>
      </c>
      <c r="D126" s="211" t="str">
        <f>'21'!D6</f>
        <v/>
      </c>
      <c r="E126" s="19" t="str">
        <f>'21'!E6</f>
        <v>P2:DH</v>
      </c>
      <c r="F126" s="19" t="str">
        <f>'21'!F6</f>
        <v>P2:SC</v>
      </c>
      <c r="G126" s="19" t="str">
        <f>'21'!G6</f>
        <v>P2:SC</v>
      </c>
      <c r="H126" s="50" t="str">
        <f>'21'!H6</f>
        <v>4A:DH</v>
      </c>
      <c r="J126" s="48">
        <f>'22'!A6</f>
        <v>4</v>
      </c>
      <c r="K126" s="209">
        <f>'22'!B6</f>
        <v>0.37500000000000006</v>
      </c>
      <c r="L126" s="210">
        <f>'22'!C6</f>
        <v>0.40277777777777785</v>
      </c>
      <c r="M126" s="211" t="str">
        <f>'22'!D6</f>
        <v>9A:EC</v>
      </c>
      <c r="N126" s="19" t="str">
        <f>'22'!E6</f>
        <v>9A:EC</v>
      </c>
      <c r="O126" s="19" t="str">
        <f>'22'!F6</f>
        <v/>
      </c>
      <c r="P126" s="19" t="str">
        <f>'22'!G6</f>
        <v/>
      </c>
      <c r="Q126" s="50" t="str">
        <f>'22'!H6</f>
        <v/>
      </c>
    </row>
    <row r="127" spans="1:17" x14ac:dyDescent="0.25">
      <c r="A127" s="266">
        <f>'21'!A7</f>
        <v>0</v>
      </c>
      <c r="B127" s="267">
        <f>'21'!B7</f>
        <v>0.40277777777777785</v>
      </c>
      <c r="C127" s="268">
        <f>'21'!C7</f>
        <v>0.42708333333333343</v>
      </c>
      <c r="D127" s="269">
        <f>'21'!D7</f>
        <v>0</v>
      </c>
      <c r="E127" s="270">
        <f>'21'!E7</f>
        <v>0</v>
      </c>
      <c r="F127" s="270">
        <f>'21'!F7</f>
        <v>0</v>
      </c>
      <c r="G127" s="270">
        <f>'21'!G7</f>
        <v>0</v>
      </c>
      <c r="H127" s="271">
        <f>'21'!H7</f>
        <v>0</v>
      </c>
      <c r="J127" s="266">
        <f>'22'!A7</f>
        <v>0</v>
      </c>
      <c r="K127" s="267">
        <f>'22'!B7</f>
        <v>0.40277777777777785</v>
      </c>
      <c r="L127" s="268">
        <f>'22'!C7</f>
        <v>0.42708333333333343</v>
      </c>
      <c r="M127" s="269">
        <f>'22'!D7</f>
        <v>0</v>
      </c>
      <c r="N127" s="270">
        <f>'22'!E7</f>
        <v>0</v>
      </c>
      <c r="O127" s="270">
        <f>'22'!F7</f>
        <v>0</v>
      </c>
      <c r="P127" s="270">
        <f>'22'!G7</f>
        <v>0</v>
      </c>
      <c r="Q127" s="271">
        <f>'22'!H7</f>
        <v>0</v>
      </c>
    </row>
    <row r="128" spans="1:17" x14ac:dyDescent="0.25">
      <c r="A128" s="48">
        <f>'21'!A8</f>
        <v>5</v>
      </c>
      <c r="B128" s="209">
        <f>'21'!B8</f>
        <v>0.42708333333333343</v>
      </c>
      <c r="C128" s="210">
        <f>'21'!C8</f>
        <v>0.45486111111111122</v>
      </c>
      <c r="D128" s="211" t="str">
        <f>'21'!D8</f>
        <v/>
      </c>
      <c r="E128" s="19" t="str">
        <f>'21'!E8</f>
        <v>4A:DH</v>
      </c>
      <c r="F128" s="19" t="str">
        <f>'21'!F8</f>
        <v>2A:DH</v>
      </c>
      <c r="G128" s="19" t="str">
        <f>'21'!G8</f>
        <v>4A:DH</v>
      </c>
      <c r="H128" s="50" t="str">
        <f>'21'!H8</f>
        <v>2A:DH</v>
      </c>
      <c r="J128" s="48">
        <f>'22'!A8</f>
        <v>5</v>
      </c>
      <c r="K128" s="209">
        <f>'22'!B8</f>
        <v>0.42708333333333343</v>
      </c>
      <c r="L128" s="210">
        <f>'22'!C8</f>
        <v>0.45486111111111122</v>
      </c>
      <c r="M128" s="211" t="str">
        <f>'22'!D8</f>
        <v/>
      </c>
      <c r="N128" s="19" t="str">
        <f>'22'!E8</f>
        <v/>
      </c>
      <c r="O128" s="19" t="str">
        <f>'22'!F8</f>
        <v>10A:EC</v>
      </c>
      <c r="P128" s="19" t="str">
        <f>'22'!G8</f>
        <v/>
      </c>
      <c r="Q128" s="50" t="str">
        <f>'22'!H8</f>
        <v>10A:EC</v>
      </c>
    </row>
    <row r="129" spans="1:17" x14ac:dyDescent="0.25">
      <c r="A129" s="48">
        <f>'21'!A9</f>
        <v>6</v>
      </c>
      <c r="B129" s="209">
        <f>'21'!B9</f>
        <v>0.45486111111111122</v>
      </c>
      <c r="C129" s="210">
        <f>'21'!C9</f>
        <v>0.48263888888888901</v>
      </c>
      <c r="D129" s="211" t="str">
        <f>'21'!D9</f>
        <v/>
      </c>
      <c r="E129" s="19" t="str">
        <f>'21'!E9</f>
        <v>P2:CA</v>
      </c>
      <c r="F129" s="19" t="str">
        <f>'21'!F9</f>
        <v>P2:DH</v>
      </c>
      <c r="G129" s="19" t="str">
        <f>'21'!G9</f>
        <v>P2:CA</v>
      </c>
      <c r="H129" s="50" t="str">
        <f>'21'!H9</f>
        <v/>
      </c>
      <c r="J129" s="48">
        <f>'22'!A9</f>
        <v>6</v>
      </c>
      <c r="K129" s="209">
        <f>'22'!B9</f>
        <v>0.45486111111111122</v>
      </c>
      <c r="L129" s="210">
        <f>'22'!C9</f>
        <v>0.48263888888888901</v>
      </c>
      <c r="M129" s="211" t="str">
        <f>'22'!D9</f>
        <v>10A:EC</v>
      </c>
      <c r="N129" s="19" t="str">
        <f>'22'!E9</f>
        <v/>
      </c>
      <c r="O129" s="19" t="str">
        <f>'22'!F9</f>
        <v/>
      </c>
      <c r="P129" s="19" t="str">
        <f>'22'!G9</f>
        <v/>
      </c>
      <c r="Q129" s="50" t="str">
        <f>'22'!H9</f>
        <v/>
      </c>
    </row>
    <row r="130" spans="1:17" x14ac:dyDescent="0.25">
      <c r="A130" s="48">
        <f>'21'!A10</f>
        <v>7</v>
      </c>
      <c r="B130" s="209">
        <f>'21'!B10</f>
        <v>0.48263888888888901</v>
      </c>
      <c r="C130" s="210">
        <f>'21'!C10</f>
        <v>0.51041666666666674</v>
      </c>
      <c r="D130" s="211" t="str">
        <f>'21'!D10</f>
        <v>4A:DH</v>
      </c>
      <c r="E130" s="19" t="str">
        <f>'21'!E10</f>
        <v>1A:IC</v>
      </c>
      <c r="F130" s="19" t="str">
        <f>'21'!F10</f>
        <v>4A:DH</v>
      </c>
      <c r="G130" s="19" t="str">
        <f>'21'!G10</f>
        <v/>
      </c>
      <c r="H130" s="50" t="str">
        <f>'21'!H10</f>
        <v/>
      </c>
      <c r="J130" s="48">
        <f>'22'!A10</f>
        <v>7</v>
      </c>
      <c r="K130" s="209">
        <f>'22'!B10</f>
        <v>0.48263888888888901</v>
      </c>
      <c r="L130" s="210">
        <f>'22'!C10</f>
        <v>0.51041666666666674</v>
      </c>
      <c r="M130" s="211" t="str">
        <f>'22'!D10</f>
        <v/>
      </c>
      <c r="N130" s="19" t="str">
        <f>'22'!E10</f>
        <v/>
      </c>
      <c r="O130" s="19" t="str">
        <f>'22'!F10</f>
        <v/>
      </c>
      <c r="P130" s="19" t="str">
        <f>'22'!G10</f>
        <v>10A:EC</v>
      </c>
      <c r="Q130" s="50" t="str">
        <f>'22'!H10</f>
        <v/>
      </c>
    </row>
    <row r="131" spans="1:17" ht="16.5" thickBot="1" x14ac:dyDescent="0.3">
      <c r="A131" s="83">
        <f>'21'!A11</f>
        <v>9</v>
      </c>
      <c r="B131" s="15">
        <f>'21'!B11</f>
        <v>0.51041666666666674</v>
      </c>
      <c r="C131" s="82">
        <f>'21'!C11</f>
        <v>0.54166666666666674</v>
      </c>
      <c r="D131" s="212" t="str">
        <f>'21'!D11</f>
        <v/>
      </c>
      <c r="E131" s="201" t="str">
        <f>'21'!E11</f>
        <v/>
      </c>
      <c r="F131" s="201" t="str">
        <f>'21'!F11</f>
        <v/>
      </c>
      <c r="G131" s="201" t="str">
        <f>'21'!G11</f>
        <v/>
      </c>
      <c r="H131" s="200" t="str">
        <f>'21'!H11</f>
        <v/>
      </c>
      <c r="J131" s="83">
        <f>'22'!A11</f>
        <v>9</v>
      </c>
      <c r="K131" s="15">
        <f>'22'!B11</f>
        <v>0.51041666666666674</v>
      </c>
      <c r="L131" s="82">
        <f>'22'!C11</f>
        <v>0.54166666666666674</v>
      </c>
      <c r="M131" s="212" t="str">
        <f>'22'!D11</f>
        <v/>
      </c>
      <c r="N131" s="201" t="str">
        <f>'22'!E11</f>
        <v/>
      </c>
      <c r="O131" s="201" t="str">
        <f>'22'!F11</f>
        <v/>
      </c>
      <c r="P131" s="201" t="str">
        <f>'22'!G11</f>
        <v/>
      </c>
      <c r="Q131" s="200" t="str">
        <f>'22'!H11</f>
        <v/>
      </c>
    </row>
    <row r="132" spans="1:17" ht="8.25" customHeight="1" thickBot="1" x14ac:dyDescent="0.3"/>
    <row r="133" spans="1:17" ht="21" thickBot="1" x14ac:dyDescent="0.3">
      <c r="A133" s="61">
        <v>23</v>
      </c>
      <c r="B133" s="203" t="str">
        <f>'23'!B1</f>
        <v xml:space="preserve">Sharafiyya </v>
      </c>
      <c r="C133" s="204"/>
      <c r="D133" s="204"/>
      <c r="E133" s="204"/>
      <c r="F133" s="237">
        <f ca="1">F121</f>
        <v>42502.325664351854</v>
      </c>
      <c r="G133" s="238">
        <f ca="1">G121</f>
        <v>42502.325664351854</v>
      </c>
      <c r="H133" s="205">
        <f>'23'!H1</f>
        <v>18</v>
      </c>
      <c r="J133" s="61"/>
      <c r="K133" s="203"/>
      <c r="L133" s="204"/>
      <c r="M133" s="204"/>
      <c r="N133" s="204"/>
      <c r="O133" s="237"/>
      <c r="P133" s="238"/>
      <c r="Q133" s="205"/>
    </row>
    <row r="134" spans="1:17" ht="16.5" thickBot="1" x14ac:dyDescent="0.3">
      <c r="A134" s="577" t="s">
        <v>11</v>
      </c>
      <c r="B134" s="578" t="str">
        <f>'23'!B2</f>
        <v>Start</v>
      </c>
      <c r="C134" s="579" t="str">
        <f>'23'!C2</f>
        <v>End</v>
      </c>
      <c r="D134" s="580" t="str">
        <f>'23'!D2</f>
        <v>SUN</v>
      </c>
      <c r="E134" s="578" t="str">
        <f>'23'!E2</f>
        <v>MON</v>
      </c>
      <c r="F134" s="578" t="str">
        <f>'23'!F2</f>
        <v>TUE</v>
      </c>
      <c r="G134" s="578" t="str">
        <f>'23'!G2</f>
        <v>WED</v>
      </c>
      <c r="H134" s="579" t="str">
        <f>'23'!H2</f>
        <v>THU</v>
      </c>
      <c r="I134" s="215"/>
      <c r="J134" s="577"/>
      <c r="K134" s="578"/>
      <c r="L134" s="579"/>
      <c r="M134" s="580"/>
      <c r="N134" s="578"/>
      <c r="O134" s="578"/>
      <c r="P134" s="578"/>
      <c r="Q134" s="579"/>
    </row>
    <row r="135" spans="1:17" x14ac:dyDescent="0.25">
      <c r="A135" s="87">
        <v>1</v>
      </c>
      <c r="B135" s="206">
        <f>'23'!B3</f>
        <v>0.29166666666666669</v>
      </c>
      <c r="C135" s="207">
        <f>'23'!C3</f>
        <v>0.31944444444444448</v>
      </c>
      <c r="D135" s="208" t="str">
        <f>'23'!D3</f>
        <v/>
      </c>
      <c r="E135" s="88" t="str">
        <f>'23'!E3</f>
        <v>3A:DH</v>
      </c>
      <c r="F135" s="88" t="str">
        <f>'23'!F3</f>
        <v/>
      </c>
      <c r="G135" s="88" t="str">
        <f>'23'!G3</f>
        <v>3A:DH</v>
      </c>
      <c r="H135" s="89" t="str">
        <f>'23'!H3</f>
        <v/>
      </c>
      <c r="J135" s="87"/>
      <c r="K135" s="206"/>
      <c r="L135" s="207"/>
      <c r="M135" s="208"/>
      <c r="N135" s="88"/>
      <c r="O135" s="88"/>
      <c r="P135" s="88"/>
      <c r="Q135" s="89"/>
    </row>
    <row r="136" spans="1:17" x14ac:dyDescent="0.25">
      <c r="A136" s="48">
        <v>2</v>
      </c>
      <c r="B136" s="209">
        <f>'23'!B4</f>
        <v>0.31944444444444448</v>
      </c>
      <c r="C136" s="210">
        <f>'23'!C4</f>
        <v>0.34722222222222227</v>
      </c>
      <c r="D136" s="211" t="str">
        <f>'23'!D4</f>
        <v>1A:DH</v>
      </c>
      <c r="E136" s="19" t="str">
        <f>'23'!E4</f>
        <v>1A:DH</v>
      </c>
      <c r="F136" s="19" t="str">
        <f>'23'!F4</f>
        <v/>
      </c>
      <c r="G136" s="19" t="str">
        <f>'23'!G4</f>
        <v>1A:DH</v>
      </c>
      <c r="H136" s="50" t="str">
        <f>'23'!H4</f>
        <v>4A:SS</v>
      </c>
      <c r="J136" s="48"/>
      <c r="K136" s="209"/>
      <c r="L136" s="210"/>
      <c r="M136" s="211"/>
      <c r="N136" s="19"/>
      <c r="O136" s="19"/>
      <c r="P136" s="19"/>
      <c r="Q136" s="50"/>
    </row>
    <row r="137" spans="1:17" x14ac:dyDescent="0.25">
      <c r="A137" s="48">
        <v>3</v>
      </c>
      <c r="B137" s="209">
        <f>'23'!B5</f>
        <v>0.34722222222222227</v>
      </c>
      <c r="C137" s="210">
        <f>'23'!C5</f>
        <v>0.37500000000000006</v>
      </c>
      <c r="D137" s="211" t="str">
        <f>'23'!D5</f>
        <v>4A:SS</v>
      </c>
      <c r="E137" s="19" t="str">
        <f>'23'!E5</f>
        <v>4A:SS</v>
      </c>
      <c r="F137" s="19" t="str">
        <f>'23'!F5</f>
        <v/>
      </c>
      <c r="G137" s="19" t="str">
        <f>'23'!G5</f>
        <v/>
      </c>
      <c r="H137" s="50" t="str">
        <f>'23'!H5</f>
        <v>2A:SC</v>
      </c>
      <c r="J137" s="48"/>
      <c r="K137" s="209"/>
      <c r="L137" s="210"/>
      <c r="M137" s="211"/>
      <c r="N137" s="19"/>
      <c r="O137" s="19"/>
      <c r="P137" s="19"/>
      <c r="Q137" s="50"/>
    </row>
    <row r="138" spans="1:17" x14ac:dyDescent="0.25">
      <c r="A138" s="48">
        <v>4</v>
      </c>
      <c r="B138" s="209">
        <f>'23'!B6</f>
        <v>0.37500000000000006</v>
      </c>
      <c r="C138" s="210">
        <f>'23'!C6</f>
        <v>0.40277777777777785</v>
      </c>
      <c r="D138" s="211" t="str">
        <f>'23'!D6</f>
        <v>3A:DH</v>
      </c>
      <c r="E138" s="19" t="str">
        <f>'23'!E6</f>
        <v/>
      </c>
      <c r="F138" s="19" t="str">
        <f>'23'!F6</f>
        <v/>
      </c>
      <c r="G138" s="19" t="str">
        <f>'23'!G6</f>
        <v/>
      </c>
      <c r="H138" s="50" t="str">
        <f>'23'!H6</f>
        <v/>
      </c>
      <c r="J138" s="48"/>
      <c r="K138" s="209"/>
      <c r="L138" s="210"/>
      <c r="M138" s="211"/>
      <c r="N138" s="19"/>
      <c r="O138" s="19"/>
      <c r="P138" s="19"/>
      <c r="Q138" s="50"/>
    </row>
    <row r="139" spans="1:17" x14ac:dyDescent="0.25">
      <c r="A139" s="266">
        <v>0</v>
      </c>
      <c r="B139" s="267">
        <f>'23'!B7</f>
        <v>0.40277777777777785</v>
      </c>
      <c r="C139" s="268">
        <f>'23'!C7</f>
        <v>0.42708333333333343</v>
      </c>
      <c r="D139" s="269">
        <f>'23'!D7</f>
        <v>0</v>
      </c>
      <c r="E139" s="270">
        <f>'23'!E7</f>
        <v>0</v>
      </c>
      <c r="F139" s="270">
        <f>'23'!F7</f>
        <v>0</v>
      </c>
      <c r="G139" s="270">
        <f>'23'!G7</f>
        <v>0</v>
      </c>
      <c r="H139" s="271">
        <f>'23'!H7</f>
        <v>0</v>
      </c>
      <c r="J139" s="266"/>
      <c r="K139" s="267"/>
      <c r="L139" s="268"/>
      <c r="M139" s="269"/>
      <c r="N139" s="270"/>
      <c r="O139" s="270"/>
      <c r="P139" s="270"/>
      <c r="Q139" s="271"/>
    </row>
    <row r="140" spans="1:17" x14ac:dyDescent="0.25">
      <c r="A140" s="48">
        <v>5</v>
      </c>
      <c r="B140" s="209">
        <f>'23'!B8</f>
        <v>0.42708333333333343</v>
      </c>
      <c r="C140" s="210">
        <f>'23'!C8</f>
        <v>0.45486111111111122</v>
      </c>
      <c r="D140" s="211" t="str">
        <f>'23'!D8</f>
        <v/>
      </c>
      <c r="E140" s="19" t="str">
        <f>'23'!E8</f>
        <v>2A:SC</v>
      </c>
      <c r="F140" s="19" t="str">
        <f>'23'!F8</f>
        <v>1A:DH</v>
      </c>
      <c r="G140" s="19" t="str">
        <f>'23'!G8</f>
        <v/>
      </c>
      <c r="H140" s="50" t="str">
        <f>'23'!H8</f>
        <v>1A:DH</v>
      </c>
      <c r="J140" s="48"/>
      <c r="K140" s="209"/>
      <c r="L140" s="210"/>
      <c r="M140" s="211"/>
      <c r="N140" s="19"/>
      <c r="O140" s="19"/>
      <c r="P140" s="19"/>
      <c r="Q140" s="50"/>
    </row>
    <row r="141" spans="1:17" x14ac:dyDescent="0.25">
      <c r="A141" s="48">
        <v>6</v>
      </c>
      <c r="B141" s="209">
        <f>'23'!B9</f>
        <v>0.45486111111111122</v>
      </c>
      <c r="C141" s="210">
        <f>'23'!C9</f>
        <v>0.48263888888888901</v>
      </c>
      <c r="D141" s="211" t="str">
        <f>'23'!D9</f>
        <v>2A:SC</v>
      </c>
      <c r="E141" s="19" t="str">
        <f>'23'!E9</f>
        <v/>
      </c>
      <c r="F141" s="19" t="str">
        <f>'23'!F9</f>
        <v>2A:SC</v>
      </c>
      <c r="G141" s="19" t="str">
        <f>'23'!G9</f>
        <v/>
      </c>
      <c r="H141" s="50" t="str">
        <f>'23'!H9</f>
        <v>3A:DH</v>
      </c>
      <c r="J141" s="48"/>
      <c r="K141" s="209"/>
      <c r="L141" s="210"/>
      <c r="M141" s="211"/>
      <c r="N141" s="19"/>
      <c r="O141" s="19"/>
      <c r="P141" s="19"/>
      <c r="Q141" s="50"/>
    </row>
    <row r="142" spans="1:17" x14ac:dyDescent="0.25">
      <c r="A142" s="48">
        <v>7</v>
      </c>
      <c r="B142" s="209">
        <f>'23'!B10</f>
        <v>0.48263888888888901</v>
      </c>
      <c r="C142" s="210">
        <f>'23'!C10</f>
        <v>0.51041666666666674</v>
      </c>
      <c r="D142" s="211" t="str">
        <f>'23'!D10</f>
        <v/>
      </c>
      <c r="E142" s="19" t="str">
        <f>'23'!E10</f>
        <v/>
      </c>
      <c r="F142" s="19" t="str">
        <f>'23'!F10</f>
        <v>3A:DH</v>
      </c>
      <c r="G142" s="19" t="str">
        <f>'23'!G10</f>
        <v>2A:SC</v>
      </c>
      <c r="H142" s="50" t="str">
        <f>'23'!H10</f>
        <v/>
      </c>
      <c r="J142" s="48"/>
      <c r="K142" s="209"/>
      <c r="L142" s="210"/>
      <c r="M142" s="211"/>
      <c r="N142" s="19"/>
      <c r="O142" s="19"/>
      <c r="P142" s="19"/>
      <c r="Q142" s="50"/>
    </row>
    <row r="143" spans="1:17" ht="16.5" thickBot="1" x14ac:dyDescent="0.3">
      <c r="A143" s="83">
        <v>9</v>
      </c>
      <c r="B143" s="15">
        <f>'23'!B11</f>
        <v>0.51041666666666674</v>
      </c>
      <c r="C143" s="82">
        <f>'23'!C11</f>
        <v>0.54166666666666674</v>
      </c>
      <c r="D143" s="212" t="str">
        <f>'23'!D11</f>
        <v/>
      </c>
      <c r="E143" s="201" t="str">
        <f>'23'!E11</f>
        <v/>
      </c>
      <c r="F143" s="201" t="str">
        <f>'23'!F11</f>
        <v/>
      </c>
      <c r="G143" s="201" t="str">
        <f>'23'!G11</f>
        <v/>
      </c>
      <c r="H143" s="200" t="str">
        <f>'23'!H11</f>
        <v/>
      </c>
      <c r="J143" s="83"/>
      <c r="K143" s="15"/>
      <c r="L143" s="82"/>
      <c r="M143" s="212"/>
      <c r="N143" s="201"/>
      <c r="O143" s="201"/>
      <c r="P143" s="201"/>
      <c r="Q143" s="200"/>
    </row>
  </sheetData>
  <pageMargins left="0.7" right="0.7" top="0.75" bottom="0.75" header="0.3" footer="0.3"/>
  <pageSetup paperSize="9" scale="58" orientation="portrait" r:id="rId1"/>
  <rowBreaks count="1" manualBreakCount="1">
    <brk id="83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BM84"/>
  <sheetViews>
    <sheetView view="pageBreakPreview" zoomScale="70" zoomScaleSheetLayoutView="70" workbookViewId="0">
      <selection activeCell="S5" sqref="S5"/>
    </sheetView>
  </sheetViews>
  <sheetFormatPr defaultColWidth="9.140625" defaultRowHeight="15.75" x14ac:dyDescent="0.25"/>
  <cols>
    <col min="1" max="1" width="2.28515625" style="198" bestFit="1" customWidth="1"/>
    <col min="2" max="2" width="7.140625" style="198" bestFit="1" customWidth="1"/>
    <col min="3" max="3" width="6.42578125" style="198" bestFit="1" customWidth="1"/>
    <col min="4" max="8" width="18.140625" style="198" bestFit="1" customWidth="1"/>
    <col min="9" max="9" width="1.7109375" style="198" customWidth="1"/>
    <col min="10" max="10" width="2.28515625" style="198" bestFit="1" customWidth="1"/>
    <col min="11" max="11" width="7.140625" style="198" bestFit="1" customWidth="1"/>
    <col min="12" max="12" width="6.42578125" style="198" bestFit="1" customWidth="1"/>
    <col min="13" max="17" width="18.140625" style="198" bestFit="1" customWidth="1"/>
    <col min="18" max="22" width="9.140625" style="198"/>
    <col min="23" max="23" width="9.140625" style="198" customWidth="1"/>
    <col min="24" max="27" width="9.140625" style="198" hidden="1" customWidth="1"/>
    <col min="28" max="28" width="25.140625" style="198" hidden="1" customWidth="1"/>
    <col min="29" max="29" width="28.42578125" style="198" hidden="1" customWidth="1"/>
    <col min="30" max="30" width="26.42578125" style="198" hidden="1" customWidth="1"/>
    <col min="31" max="32" width="28.42578125" style="198" hidden="1" customWidth="1"/>
    <col min="33" max="43" width="5" style="198" hidden="1" customWidth="1"/>
    <col min="44" max="45" width="6" style="198" hidden="1" customWidth="1"/>
    <col min="46" max="50" width="5" style="198" hidden="1" customWidth="1"/>
    <col min="51" max="51" width="9.140625" style="198" hidden="1" customWidth="1"/>
    <col min="52" max="60" width="4.85546875" style="198" hidden="1" customWidth="1"/>
    <col min="61" max="65" width="9.140625" style="198" hidden="1" customWidth="1"/>
    <col min="66" max="73" width="9.140625" style="198" customWidth="1"/>
    <col min="74" max="16384" width="9.140625" style="198"/>
  </cols>
  <sheetData>
    <row r="1" spans="1:60" ht="24" customHeight="1" thickBot="1" x14ac:dyDescent="0.3">
      <c r="A1" s="213"/>
      <c r="B1" s="214" t="str">
        <f>'S1'!B1</f>
        <v>1A</v>
      </c>
      <c r="C1" s="204"/>
      <c r="D1" s="230" t="str">
        <f>'S1'!D1</f>
        <v>Ummuhany</v>
      </c>
      <c r="E1" s="204"/>
      <c r="F1" s="238">
        <f ca="1">NOW()</f>
        <v>42502.325664351854</v>
      </c>
      <c r="G1" s="237">
        <f ca="1">NOW()</f>
        <v>42502.325664351854</v>
      </c>
      <c r="H1" s="205"/>
      <c r="I1" s="66"/>
      <c r="J1" s="213"/>
      <c r="K1" s="214" t="str">
        <f>'S3'!B1</f>
        <v>3A</v>
      </c>
      <c r="L1" s="204"/>
      <c r="M1" s="230" t="str">
        <f>'S3'!D1</f>
        <v xml:space="preserve">Razeena </v>
      </c>
      <c r="N1" s="204"/>
      <c r="O1" s="238">
        <f ca="1">F1</f>
        <v>42502.325664351854</v>
      </c>
      <c r="P1" s="237">
        <f ca="1">G1</f>
        <v>42502.325664351854</v>
      </c>
      <c r="Q1" s="205"/>
      <c r="Y1" s="213"/>
      <c r="Z1" s="214" t="str">
        <f>B1</f>
        <v>1A</v>
      </c>
      <c r="AA1" s="204"/>
      <c r="AB1" s="204"/>
      <c r="AC1" s="204"/>
      <c r="AD1" s="204"/>
      <c r="AE1" s="204"/>
      <c r="AF1" s="205"/>
    </row>
    <row r="2" spans="1:60" ht="24" customHeight="1" thickBot="1" x14ac:dyDescent="0.3">
      <c r="A2" s="224" t="str">
        <f>'S1'!A2</f>
        <v>#</v>
      </c>
      <c r="B2" s="225" t="str">
        <f>'S1'!B2</f>
        <v>Start</v>
      </c>
      <c r="C2" s="226" t="str">
        <f>'S1'!C2</f>
        <v>End</v>
      </c>
      <c r="D2" s="227" t="str">
        <f>'S1'!D2</f>
        <v>SUN</v>
      </c>
      <c r="E2" s="225" t="str">
        <f>'S1'!E2</f>
        <v>MON</v>
      </c>
      <c r="F2" s="225" t="str">
        <f>'S1'!F2</f>
        <v>TUE</v>
      </c>
      <c r="G2" s="225" t="str">
        <f>'S1'!G2</f>
        <v>WED</v>
      </c>
      <c r="H2" s="226" t="str">
        <f>'S1'!H2</f>
        <v>THU</v>
      </c>
      <c r="I2" s="228"/>
      <c r="J2" s="224" t="str">
        <f>'S7'!A2</f>
        <v>#</v>
      </c>
      <c r="K2" s="225" t="str">
        <f>'S3'!B2</f>
        <v>Start</v>
      </c>
      <c r="L2" s="226" t="str">
        <f>'S3'!C2</f>
        <v>End</v>
      </c>
      <c r="M2" s="227" t="str">
        <f>'S3'!D2</f>
        <v>SUN</v>
      </c>
      <c r="N2" s="225" t="str">
        <f>'S3'!E2</f>
        <v>MON</v>
      </c>
      <c r="O2" s="225" t="str">
        <f>'S3'!F2</f>
        <v>TUE</v>
      </c>
      <c r="P2" s="225" t="str">
        <f>'S3'!G2</f>
        <v>WED</v>
      </c>
      <c r="Q2" s="226" t="str">
        <f>'S3'!H2</f>
        <v>THU</v>
      </c>
      <c r="Y2" s="224" t="str">
        <f>Y15</f>
        <v>#</v>
      </c>
      <c r="Z2" s="225" t="str">
        <f t="shared" ref="Z2:AF11" si="0">Z15</f>
        <v>Start</v>
      </c>
      <c r="AA2" s="226" t="str">
        <f t="shared" si="0"/>
        <v>End</v>
      </c>
      <c r="AB2" s="227" t="str">
        <f t="shared" si="0"/>
        <v>SUN</v>
      </c>
      <c r="AC2" s="225" t="str">
        <f t="shared" si="0"/>
        <v>MON</v>
      </c>
      <c r="AD2" s="225" t="str">
        <f t="shared" si="0"/>
        <v>TUE</v>
      </c>
      <c r="AE2" s="225" t="str">
        <f t="shared" si="0"/>
        <v>WED</v>
      </c>
      <c r="AF2" s="226" t="str">
        <f t="shared" si="0"/>
        <v>THU</v>
      </c>
    </row>
    <row r="3" spans="1:60" ht="24" customHeight="1" x14ac:dyDescent="0.25">
      <c r="A3" s="87"/>
      <c r="B3" s="206">
        <f>'S1'!B3</f>
        <v>0.29166666666666669</v>
      </c>
      <c r="C3" s="207">
        <f>'S1'!C3</f>
        <v>0.31944444444444448</v>
      </c>
      <c r="D3" s="208" t="str">
        <f>'S1'!D3</f>
        <v>IS:Ummuhany</v>
      </c>
      <c r="E3" s="88" t="str">
        <f>'S1'!E3</f>
        <v>CA:Sheema</v>
      </c>
      <c r="F3" s="88" t="str">
        <f>'S1'!F3</f>
        <v>MT:Ziyadha</v>
      </c>
      <c r="G3" s="88" t="str">
        <f>'S1'!G3</f>
        <v>IS:Ummuhany</v>
      </c>
      <c r="H3" s="89" t="str">
        <f>'S1'!H3</f>
        <v>EN:Zunaira</v>
      </c>
      <c r="I3" s="66"/>
      <c r="J3" s="87"/>
      <c r="K3" s="206">
        <f>'S3'!B3</f>
        <v>0.29166666666666669</v>
      </c>
      <c r="L3" s="207">
        <f>'S3'!C3</f>
        <v>0.31944444444444448</v>
      </c>
      <c r="M3" s="208" t="str">
        <f>'S3'!D3</f>
        <v>EN:Zunaira</v>
      </c>
      <c r="N3" s="88" t="str">
        <f>'S3'!E3</f>
        <v xml:space="preserve">DH:Sharafiyya </v>
      </c>
      <c r="O3" s="88" t="str">
        <f>'S3'!F3</f>
        <v>Hl:Sheema</v>
      </c>
      <c r="P3" s="88" t="str">
        <f>'S3'!G3</f>
        <v xml:space="preserve">DH:Sharafiyya </v>
      </c>
      <c r="Q3" s="89" t="str">
        <f>'S3'!H3</f>
        <v>IS:Ummuhany</v>
      </c>
      <c r="Y3" s="87">
        <f t="shared" ref="Y3:Y11" si="1">Y16</f>
        <v>1</v>
      </c>
      <c r="Z3" s="206">
        <f t="shared" si="0"/>
        <v>0.29166666666666669</v>
      </c>
      <c r="AA3" s="207">
        <f t="shared" si="0"/>
        <v>0.31944444444444448</v>
      </c>
      <c r="AB3" s="208" t="str">
        <f t="shared" si="0"/>
        <v>IS:Ummuhany</v>
      </c>
      <c r="AC3" s="88" t="str">
        <f t="shared" si="0"/>
        <v>CA:Sheema</v>
      </c>
      <c r="AD3" s="88" t="str">
        <f t="shared" si="0"/>
        <v>MT:Ziyadha</v>
      </c>
      <c r="AE3" s="88" t="str">
        <f t="shared" si="0"/>
        <v>IS:Ummuhany</v>
      </c>
      <c r="AF3" s="89" t="str">
        <f t="shared" si="0"/>
        <v>EN:Zunaira</v>
      </c>
    </row>
    <row r="4" spans="1:60" ht="24" customHeight="1" x14ac:dyDescent="0.25">
      <c r="A4" s="48">
        <f>'S1'!A4</f>
        <v>2</v>
      </c>
      <c r="B4" s="209">
        <f>'S1'!B4</f>
        <v>0.31944444444444448</v>
      </c>
      <c r="C4" s="210">
        <f>'S1'!C4</f>
        <v>0.34722222222222227</v>
      </c>
      <c r="D4" s="211" t="str">
        <f>'S1'!D4</f>
        <v xml:space="preserve">DH:Sharafiyya </v>
      </c>
      <c r="E4" s="19" t="str">
        <f>'S1'!E4</f>
        <v xml:space="preserve">DH:Sharafiyya </v>
      </c>
      <c r="F4" s="19" t="str">
        <f>'S1'!F4</f>
        <v>SS:Sheema</v>
      </c>
      <c r="G4" s="19" t="str">
        <f>'S1'!G4</f>
        <v xml:space="preserve">DH:Sharafiyya </v>
      </c>
      <c r="H4" s="50" t="str">
        <f>'S1'!H4</f>
        <v>EN:Zunaira</v>
      </c>
      <c r="I4" s="66"/>
      <c r="J4" s="48">
        <f>'S7'!A4</f>
        <v>2</v>
      </c>
      <c r="K4" s="209">
        <f>'S3'!B4</f>
        <v>0.31944444444444448</v>
      </c>
      <c r="L4" s="210">
        <f>'S3'!C4</f>
        <v>0.34722222222222227</v>
      </c>
      <c r="M4" s="211" t="str">
        <f>'S3'!D4</f>
        <v>EN:Zunaira</v>
      </c>
      <c r="N4" s="19" t="str">
        <f>'S3'!E4</f>
        <v xml:space="preserve">MT:Razeena </v>
      </c>
      <c r="O4" s="19" t="str">
        <f>'S3'!F4</f>
        <v>EN:Zunaira</v>
      </c>
      <c r="P4" s="19" t="str">
        <f>'S3'!G4</f>
        <v>SC:Maurifa</v>
      </c>
      <c r="Q4" s="50" t="str">
        <f>'S3'!H4</f>
        <v>SC:Maurifa</v>
      </c>
      <c r="Y4" s="48">
        <f t="shared" si="1"/>
        <v>2</v>
      </c>
      <c r="Z4" s="209">
        <f t="shared" si="0"/>
        <v>0.31944444444444448</v>
      </c>
      <c r="AA4" s="210">
        <f t="shared" si="0"/>
        <v>0.34722222222222227</v>
      </c>
      <c r="AB4" s="211" t="str">
        <f t="shared" si="0"/>
        <v xml:space="preserve">DH:Sharafiyya </v>
      </c>
      <c r="AC4" s="19" t="str">
        <f t="shared" si="0"/>
        <v xml:space="preserve">DH:Sharafiyya </v>
      </c>
      <c r="AD4" s="19" t="str">
        <f t="shared" si="0"/>
        <v>SS:Sheema</v>
      </c>
      <c r="AE4" s="19" t="str">
        <f t="shared" si="0"/>
        <v xml:space="preserve">DH:Sharafiyya </v>
      </c>
      <c r="AF4" s="50" t="str">
        <f t="shared" si="0"/>
        <v>EN:Zunaira</v>
      </c>
    </row>
    <row r="5" spans="1:60" ht="24" customHeight="1" x14ac:dyDescent="0.25">
      <c r="A5" s="48">
        <f>'S1'!A5</f>
        <v>3</v>
      </c>
      <c r="B5" s="209">
        <f>'S1'!B5</f>
        <v>0.34722222222222227</v>
      </c>
      <c r="C5" s="210">
        <f>'S1'!C5</f>
        <v>0.37500000000000006</v>
      </c>
      <c r="D5" s="211" t="str">
        <f>'S1'!D5</f>
        <v>EN:Zunaira</v>
      </c>
      <c r="E5" s="19" t="str">
        <f>'S1'!E5</f>
        <v>EN:Zunaira</v>
      </c>
      <c r="F5" s="19" t="str">
        <f>'S1'!F5</f>
        <v>EN:Zunaira</v>
      </c>
      <c r="G5" s="19" t="str">
        <f>'S1'!G5</f>
        <v>SS:Sheema</v>
      </c>
      <c r="H5" s="50" t="str">
        <f>'S1'!H5</f>
        <v>SC:Ziyadha</v>
      </c>
      <c r="I5" s="66"/>
      <c r="J5" s="48">
        <f>'S7'!A5</f>
        <v>3</v>
      </c>
      <c r="K5" s="209">
        <f>'S3'!B5</f>
        <v>0.34722222222222227</v>
      </c>
      <c r="L5" s="210">
        <f>'S3'!C5</f>
        <v>0.37500000000000006</v>
      </c>
      <c r="M5" s="211" t="str">
        <f>'S3'!D5</f>
        <v xml:space="preserve">MT:Razeena </v>
      </c>
      <c r="N5" s="19" t="str">
        <f>'S3'!E5</f>
        <v>SC:Maurifa</v>
      </c>
      <c r="O5" s="19" t="str">
        <f>'S3'!F5</f>
        <v xml:space="preserve">MT:Razeena </v>
      </c>
      <c r="P5" s="19" t="str">
        <f>'S3'!G5</f>
        <v xml:space="preserve">MT:Razeena </v>
      </c>
      <c r="Q5" s="50" t="str">
        <f>'S3'!H5</f>
        <v xml:space="preserve">MT:Razeena </v>
      </c>
      <c r="Y5" s="48">
        <f t="shared" si="1"/>
        <v>3</v>
      </c>
      <c r="Z5" s="209">
        <f t="shared" si="0"/>
        <v>0.34722222222222227</v>
      </c>
      <c r="AA5" s="210">
        <f t="shared" si="0"/>
        <v>0.37500000000000006</v>
      </c>
      <c r="AB5" s="211" t="str">
        <f t="shared" si="0"/>
        <v>EN:Zunaira</v>
      </c>
      <c r="AC5" s="19" t="str">
        <f t="shared" si="0"/>
        <v>EN:Zunaira</v>
      </c>
      <c r="AD5" s="19" t="str">
        <f t="shared" si="0"/>
        <v>EN:Zunaira</v>
      </c>
      <c r="AE5" s="19" t="str">
        <f t="shared" si="0"/>
        <v>SS:Sheema</v>
      </c>
      <c r="AF5" s="50" t="str">
        <f t="shared" si="0"/>
        <v>SC:Ziyadha</v>
      </c>
    </row>
    <row r="6" spans="1:60" ht="24" customHeight="1" x14ac:dyDescent="0.25">
      <c r="A6" s="48">
        <f>'S1'!A6</f>
        <v>4</v>
      </c>
      <c r="B6" s="209">
        <f>'S1'!B6</f>
        <v>0.37500000000000006</v>
      </c>
      <c r="C6" s="210">
        <f>'S1'!C6</f>
        <v>0.40277777777777785</v>
      </c>
      <c r="D6" s="211" t="str">
        <f>'S1'!D6</f>
        <v>MT:Ziyadha</v>
      </c>
      <c r="E6" s="19" t="str">
        <f>'S1'!E6</f>
        <v>QR:Ahmed</v>
      </c>
      <c r="F6" s="19" t="str">
        <f>'S1'!F6</f>
        <v>QR:Ahmed</v>
      </c>
      <c r="G6" s="19" t="str">
        <f>'S1'!G6</f>
        <v>MT:Ziyadha</v>
      </c>
      <c r="H6" s="50" t="str">
        <f>'S1'!H6</f>
        <v>MT:Ziyadha</v>
      </c>
      <c r="I6" s="66"/>
      <c r="J6" s="48">
        <f>'S7'!A6</f>
        <v>4</v>
      </c>
      <c r="K6" s="209">
        <f>'S3'!B6</f>
        <v>0.37500000000000006</v>
      </c>
      <c r="L6" s="210">
        <f>'S3'!C6</f>
        <v>0.40277777777777785</v>
      </c>
      <c r="M6" s="211" t="str">
        <f>'S3'!D6</f>
        <v xml:space="preserve">DH:Sharafiyya </v>
      </c>
      <c r="N6" s="19" t="str">
        <f>'S3'!E6</f>
        <v>SS:Maurifa</v>
      </c>
      <c r="O6" s="19" t="str">
        <f>'S3'!F6</f>
        <v>SS:Maurifa</v>
      </c>
      <c r="P6" s="19" t="str">
        <f>'S3'!G6</f>
        <v>IC:Sheema</v>
      </c>
      <c r="Q6" s="50" t="str">
        <f>'S3'!H6</f>
        <v>SS:Maurifa</v>
      </c>
      <c r="Y6" s="48">
        <f t="shared" si="1"/>
        <v>4</v>
      </c>
      <c r="Z6" s="209">
        <f t="shared" si="0"/>
        <v>0.37500000000000006</v>
      </c>
      <c r="AA6" s="210">
        <f t="shared" si="0"/>
        <v>0.40277777777777785</v>
      </c>
      <c r="AB6" s="211" t="str">
        <f t="shared" si="0"/>
        <v>MT:Ziyadha</v>
      </c>
      <c r="AC6" s="19" t="str">
        <f t="shared" si="0"/>
        <v>QR:Ahmed</v>
      </c>
      <c r="AD6" s="19" t="str">
        <f t="shared" si="0"/>
        <v>QR:Ahmed</v>
      </c>
      <c r="AE6" s="19" t="str">
        <f t="shared" si="0"/>
        <v>MT:Ziyadha</v>
      </c>
      <c r="AF6" s="50" t="str">
        <f t="shared" si="0"/>
        <v>MT:Ziyadha</v>
      </c>
    </row>
    <row r="7" spans="1:60" ht="24" customHeight="1" x14ac:dyDescent="0.25">
      <c r="A7" s="53">
        <f>'S1'!A7</f>
        <v>0</v>
      </c>
      <c r="B7" s="77">
        <f>'S1'!B7</f>
        <v>0.40277777777777785</v>
      </c>
      <c r="C7" s="217">
        <f>'S1'!C7</f>
        <v>0.42708333333333343</v>
      </c>
      <c r="D7" s="218" t="str">
        <f>'S1'!D7</f>
        <v>0:</v>
      </c>
      <c r="E7" s="219" t="str">
        <f>'S1'!E7</f>
        <v>0:</v>
      </c>
      <c r="F7" s="219" t="str">
        <f>'S1'!F7</f>
        <v>0:</v>
      </c>
      <c r="G7" s="219" t="str">
        <f>'S1'!G7</f>
        <v>0:</v>
      </c>
      <c r="H7" s="220" t="str">
        <f>'S1'!H7</f>
        <v>0:</v>
      </c>
      <c r="I7" s="229"/>
      <c r="J7" s="53">
        <f>'S7'!A7</f>
        <v>0</v>
      </c>
      <c r="K7" s="77">
        <f>'S3'!B7</f>
        <v>0.40277777777777785</v>
      </c>
      <c r="L7" s="217">
        <f>'S3'!C7</f>
        <v>0.42708333333333343</v>
      </c>
      <c r="M7" s="218" t="str">
        <f>'S3'!D7</f>
        <v>0:</v>
      </c>
      <c r="N7" s="219" t="str">
        <f>'S3'!E7</f>
        <v>0:</v>
      </c>
      <c r="O7" s="219" t="str">
        <f>'S3'!F7</f>
        <v>0:</v>
      </c>
      <c r="P7" s="219" t="str">
        <f>'S3'!G7</f>
        <v>0:</v>
      </c>
      <c r="Q7" s="220" t="str">
        <f>'S3'!H7</f>
        <v>0:</v>
      </c>
      <c r="Y7" s="48">
        <f t="shared" si="1"/>
        <v>0</v>
      </c>
      <c r="Z7" s="209">
        <f t="shared" si="0"/>
        <v>0.40277777777777785</v>
      </c>
      <c r="AA7" s="210">
        <f t="shared" si="0"/>
        <v>0.42708333333333343</v>
      </c>
      <c r="AB7" s="211" t="str">
        <f t="shared" si="0"/>
        <v>0:</v>
      </c>
      <c r="AC7" s="19" t="str">
        <f t="shared" si="0"/>
        <v>0:</v>
      </c>
      <c r="AD7" s="19" t="str">
        <f t="shared" si="0"/>
        <v>0:</v>
      </c>
      <c r="AE7" s="19" t="str">
        <f t="shared" si="0"/>
        <v>0:</v>
      </c>
      <c r="AF7" s="50" t="str">
        <f t="shared" si="0"/>
        <v>0:</v>
      </c>
    </row>
    <row r="8" spans="1:60" ht="24" customHeight="1" x14ac:dyDescent="0.25">
      <c r="A8" s="48">
        <f>'S1'!A8</f>
        <v>5</v>
      </c>
      <c r="B8" s="209">
        <f>'S1'!B8</f>
        <v>0.42708333333333343</v>
      </c>
      <c r="C8" s="210">
        <f>'S1'!C8</f>
        <v>0.45486111111111122</v>
      </c>
      <c r="D8" s="211" t="str">
        <f>'S1'!D8</f>
        <v>QR:Ahmed</v>
      </c>
      <c r="E8" s="19" t="str">
        <f>'S1'!E8</f>
        <v>SC:Ziyadha</v>
      </c>
      <c r="F8" s="19" t="str">
        <f>'S1'!F8</f>
        <v xml:space="preserve">DH:Sharafiyya </v>
      </c>
      <c r="G8" s="19" t="str">
        <f>'S1'!G8</f>
        <v>EN:Zunaira</v>
      </c>
      <c r="H8" s="50" t="str">
        <f>'S1'!H8</f>
        <v xml:space="preserve">DH:Sharafiyya </v>
      </c>
      <c r="I8" s="66"/>
      <c r="J8" s="48">
        <f>'S7'!A8</f>
        <v>5</v>
      </c>
      <c r="K8" s="209">
        <f>'S3'!B8</f>
        <v>0.42708333333333343</v>
      </c>
      <c r="L8" s="210">
        <f>'S3'!C8</f>
        <v>0.45486111111111122</v>
      </c>
      <c r="M8" s="211" t="str">
        <f>'S3'!D8</f>
        <v>CA:Maurifa</v>
      </c>
      <c r="N8" s="19" t="str">
        <f>'S3'!E8</f>
        <v>QR:Ahmed</v>
      </c>
      <c r="O8" s="19" t="str">
        <f>'S3'!F8</f>
        <v>QR:Ahmed</v>
      </c>
      <c r="P8" s="19" t="str">
        <f>'S3'!G8</f>
        <v>CA:Maurifa</v>
      </c>
      <c r="Q8" s="50" t="str">
        <f>'S3'!H8</f>
        <v>EN:Zunaira</v>
      </c>
      <c r="Y8" s="48">
        <f t="shared" si="1"/>
        <v>5</v>
      </c>
      <c r="Z8" s="209">
        <f t="shared" si="0"/>
        <v>0.42708333333333343</v>
      </c>
      <c r="AA8" s="210">
        <f t="shared" si="0"/>
        <v>0.45486111111111122</v>
      </c>
      <c r="AB8" s="211" t="str">
        <f t="shared" si="0"/>
        <v>QR:Ahmed</v>
      </c>
      <c r="AC8" s="19" t="str">
        <f t="shared" si="0"/>
        <v>SC:Ziyadha</v>
      </c>
      <c r="AD8" s="19" t="str">
        <f t="shared" si="0"/>
        <v xml:space="preserve">DH:Sharafiyya </v>
      </c>
      <c r="AE8" s="19" t="str">
        <f t="shared" si="0"/>
        <v>EN:Zunaira</v>
      </c>
      <c r="AF8" s="50" t="str">
        <f t="shared" si="0"/>
        <v xml:space="preserve">DH:Sharafiyya </v>
      </c>
    </row>
    <row r="9" spans="1:60" ht="24" customHeight="1" x14ac:dyDescent="0.25">
      <c r="A9" s="48">
        <f>'S1'!A9</f>
        <v>6</v>
      </c>
      <c r="B9" s="209">
        <f>'S1'!B9</f>
        <v>0.45486111111111122</v>
      </c>
      <c r="C9" s="210">
        <f>'S1'!C9</f>
        <v>0.48263888888888901</v>
      </c>
      <c r="D9" s="211" t="str">
        <f>'S1'!D9</f>
        <v>SC:Ziyadha</v>
      </c>
      <c r="E9" s="19" t="str">
        <f>'S1'!E9</f>
        <v>MT:Ziyadha</v>
      </c>
      <c r="F9" s="19" t="str">
        <f>'S1'!F9</f>
        <v>SC:Ziyadha</v>
      </c>
      <c r="G9" s="19" t="str">
        <f>'S1'!G9</f>
        <v>CA:Sheema</v>
      </c>
      <c r="H9" s="50" t="str">
        <f>'S1'!H9</f>
        <v>IS:Ummuhany</v>
      </c>
      <c r="I9" s="66"/>
      <c r="J9" s="48">
        <f>'S7'!A9</f>
        <v>6</v>
      </c>
      <c r="K9" s="209">
        <f>'S3'!B9</f>
        <v>0.45486111111111122</v>
      </c>
      <c r="L9" s="210">
        <f>'S3'!C9</f>
        <v>0.48263888888888901</v>
      </c>
      <c r="M9" s="211" t="str">
        <f>'S3'!D9</f>
        <v>SC:Maurifa</v>
      </c>
      <c r="N9" s="19" t="str">
        <f>'S3'!E9</f>
        <v>EN:Zunaira</v>
      </c>
      <c r="O9" s="19" t="str">
        <f>'S3'!F9</f>
        <v>SC:Maurifa</v>
      </c>
      <c r="P9" s="19" t="str">
        <f>'S3'!G9</f>
        <v>QR:Ahmed</v>
      </c>
      <c r="Q9" s="50" t="str">
        <f>'S3'!H9</f>
        <v xml:space="preserve">DH:Sharafiyya </v>
      </c>
      <c r="AX9" s="48">
        <f t="shared" ref="AX9:BE9" si="2">Y22</f>
        <v>6</v>
      </c>
      <c r="AY9" s="209">
        <f t="shared" si="2"/>
        <v>0.45486111111111122</v>
      </c>
      <c r="AZ9" s="210">
        <f t="shared" si="2"/>
        <v>0.48263888888888901</v>
      </c>
      <c r="BA9" s="211" t="str">
        <f t="shared" si="2"/>
        <v>SC:Ziyadha</v>
      </c>
      <c r="BB9" s="19" t="str">
        <f t="shared" si="2"/>
        <v>MT:Ziyadha</v>
      </c>
      <c r="BC9" s="19" t="str">
        <f t="shared" si="2"/>
        <v>SC:Ziyadha</v>
      </c>
      <c r="BD9" s="19" t="str">
        <f t="shared" si="2"/>
        <v>CA:Sheema</v>
      </c>
      <c r="BE9" s="50" t="str">
        <f t="shared" si="2"/>
        <v>IS:Ummuhany</v>
      </c>
    </row>
    <row r="10" spans="1:60" ht="24" customHeight="1" x14ac:dyDescent="0.25">
      <c r="A10" s="48">
        <f>'S1'!A10</f>
        <v>7</v>
      </c>
      <c r="B10" s="209">
        <f>'S1'!B10</f>
        <v>0.48263888888888901</v>
      </c>
      <c r="C10" s="210">
        <f>'S1'!C10</f>
        <v>0.51041666666666674</v>
      </c>
      <c r="D10" s="211" t="str">
        <f>'S1'!D10</f>
        <v>SS:Sheema</v>
      </c>
      <c r="E10" s="19" t="str">
        <f>'S1'!E10</f>
        <v>IC:Muna</v>
      </c>
      <c r="F10" s="19" t="str">
        <f>'S1'!F10</f>
        <v>HL:Sheema</v>
      </c>
      <c r="G10" s="19" t="str">
        <f>'S1'!G10</f>
        <v>SC:Ziyadha</v>
      </c>
      <c r="H10" s="50" t="str">
        <f>'S1'!H10</f>
        <v>HL:Sheema</v>
      </c>
      <c r="I10" s="66"/>
      <c r="J10" s="48">
        <f>'S7'!A10</f>
        <v>7</v>
      </c>
      <c r="K10" s="209">
        <f>'S3'!B10</f>
        <v>0.48263888888888901</v>
      </c>
      <c r="L10" s="210">
        <f>'S3'!C10</f>
        <v>0.51041666666666674</v>
      </c>
      <c r="M10" s="211" t="str">
        <f>'S3'!D10</f>
        <v>IS:Ummuhany</v>
      </c>
      <c r="N10" s="19" t="str">
        <f>'S3'!E10</f>
        <v>IS:Ummuhany</v>
      </c>
      <c r="O10" s="19" t="str">
        <f>'S3'!F10</f>
        <v xml:space="preserve">DH:Sharafiyya </v>
      </c>
      <c r="P10" s="19" t="str">
        <f>'S3'!G10</f>
        <v>EN:Zunaira</v>
      </c>
      <c r="Q10" s="50" t="str">
        <f>'S3'!H10</f>
        <v>HL:Sheema</v>
      </c>
      <c r="Y10" s="48">
        <f t="shared" si="1"/>
        <v>7</v>
      </c>
      <c r="Z10" s="209">
        <f t="shared" si="0"/>
        <v>0.48263888888888901</v>
      </c>
      <c r="AA10" s="210">
        <f t="shared" si="0"/>
        <v>0.51041666666666674</v>
      </c>
      <c r="AB10" s="211" t="str">
        <f t="shared" si="0"/>
        <v>SS:Sheema</v>
      </c>
      <c r="AC10" s="19" t="str">
        <f t="shared" si="0"/>
        <v>IC:Muna</v>
      </c>
      <c r="AD10" s="19" t="str">
        <f t="shared" si="0"/>
        <v>HL:Sheema</v>
      </c>
      <c r="AE10" s="19" t="str">
        <f t="shared" si="0"/>
        <v>SC:Ziyadha</v>
      </c>
      <c r="AF10" s="50" t="str">
        <f t="shared" si="0"/>
        <v>HL:Sheema</v>
      </c>
    </row>
    <row r="11" spans="1:60" ht="0.75" customHeight="1" thickBot="1" x14ac:dyDescent="0.3">
      <c r="A11" s="83">
        <f>'S1'!A11</f>
        <v>9</v>
      </c>
      <c r="B11" s="15">
        <f>'S1'!B11</f>
        <v>0.51041666666666674</v>
      </c>
      <c r="C11" s="82">
        <f>'S1'!C11</f>
        <v>0.54166666666666674</v>
      </c>
      <c r="D11" s="212" t="str">
        <f>'S1'!D11</f>
        <v>0:</v>
      </c>
      <c r="E11" s="201" t="str">
        <f>'S1'!E11</f>
        <v>0:</v>
      </c>
      <c r="F11" s="201" t="str">
        <f>'S1'!F11</f>
        <v>0:</v>
      </c>
      <c r="G11" s="201" t="str">
        <f>'S1'!G11</f>
        <v>0:</v>
      </c>
      <c r="H11" s="200" t="str">
        <f>'S1'!H11</f>
        <v>0:</v>
      </c>
      <c r="I11" s="66"/>
      <c r="J11" s="83">
        <f>'S7'!A11</f>
        <v>9</v>
      </c>
      <c r="K11" s="15">
        <f>'S7'!B11</f>
        <v>0.51041666666666674</v>
      </c>
      <c r="L11" s="82">
        <f>'S7'!C11</f>
        <v>0.54166666666666674</v>
      </c>
      <c r="M11" s="212" t="str">
        <f>'S7'!D11</f>
        <v>0:</v>
      </c>
      <c r="N11" s="201" t="str">
        <f>'S7'!E11</f>
        <v>0:</v>
      </c>
      <c r="O11" s="201" t="str">
        <f>'S7'!F11</f>
        <v>0:</v>
      </c>
      <c r="P11" s="201" t="str">
        <f>'S7'!G11</f>
        <v>0:</v>
      </c>
      <c r="Q11" s="200" t="str">
        <f>'S7'!H11</f>
        <v>0:</v>
      </c>
      <c r="Y11" s="83">
        <f t="shared" si="1"/>
        <v>9</v>
      </c>
      <c r="Z11" s="15">
        <f t="shared" si="0"/>
        <v>0.51041666666666674</v>
      </c>
      <c r="AA11" s="82">
        <f t="shared" si="0"/>
        <v>0.54166666666666674</v>
      </c>
      <c r="AB11" s="212" t="str">
        <f t="shared" si="0"/>
        <v>0:</v>
      </c>
      <c r="AC11" s="201" t="str">
        <f t="shared" si="0"/>
        <v>0:</v>
      </c>
      <c r="AD11" s="201" t="str">
        <f t="shared" si="0"/>
        <v>0:</v>
      </c>
      <c r="AE11" s="201" t="str">
        <f t="shared" si="0"/>
        <v>0:</v>
      </c>
      <c r="AF11" s="200" t="str">
        <f t="shared" si="0"/>
        <v>0:</v>
      </c>
    </row>
    <row r="12" spans="1:60" ht="8.25" customHeight="1" thickBot="1" x14ac:dyDescent="0.3"/>
    <row r="13" spans="1:60" ht="24" customHeight="1" thickBot="1" x14ac:dyDescent="0.3">
      <c r="A13" s="213"/>
      <c r="B13" s="214" t="str">
        <f>'S2'!B1</f>
        <v>2A</v>
      </c>
      <c r="C13" s="204"/>
      <c r="D13" s="230" t="str">
        <f>'S2'!D1</f>
        <v>Ziyadha</v>
      </c>
      <c r="E13" s="204"/>
      <c r="F13" s="238">
        <f ca="1">NOW()</f>
        <v>42502.325664351854</v>
      </c>
      <c r="G13" s="237">
        <f ca="1">NOW()</f>
        <v>42502.325664351854</v>
      </c>
      <c r="H13" s="205"/>
      <c r="I13" s="66"/>
      <c r="J13" s="213"/>
      <c r="K13" s="214" t="str">
        <f>'S4'!B1</f>
        <v>4A</v>
      </c>
      <c r="L13" s="204"/>
      <c r="M13" s="230" t="str">
        <f>'S4'!D1</f>
        <v>Zunaira</v>
      </c>
      <c r="N13" s="204"/>
      <c r="O13" s="238">
        <f ca="1">NOW()</f>
        <v>42502.325664351854</v>
      </c>
      <c r="P13" s="237">
        <f ca="1">NOW()</f>
        <v>42502.325664351854</v>
      </c>
      <c r="Q13" s="205"/>
    </row>
    <row r="14" spans="1:60" ht="24" customHeight="1" thickBot="1" x14ac:dyDescent="0.3">
      <c r="A14" s="224" t="str">
        <f>'S2'!A2</f>
        <v>#</v>
      </c>
      <c r="B14" s="225" t="str">
        <f>'S2'!B2</f>
        <v>Start</v>
      </c>
      <c r="C14" s="226" t="str">
        <f>'S2'!C2</f>
        <v>End</v>
      </c>
      <c r="D14" s="227" t="str">
        <f>'S2'!D2</f>
        <v>SUN</v>
      </c>
      <c r="E14" s="225" t="str">
        <f>'S2'!E2</f>
        <v>MON</v>
      </c>
      <c r="F14" s="225" t="str">
        <f>'S2'!F2</f>
        <v>TUE</v>
      </c>
      <c r="G14" s="225" t="str">
        <f>'S2'!G2</f>
        <v>WED</v>
      </c>
      <c r="H14" s="226" t="str">
        <f>'S2'!H2</f>
        <v>THU</v>
      </c>
      <c r="I14" s="228"/>
      <c r="J14" s="224" t="str">
        <f>'S4'!A2</f>
        <v>#</v>
      </c>
      <c r="K14" s="225" t="str">
        <f>'S4'!B2</f>
        <v>Start</v>
      </c>
      <c r="L14" s="226" t="str">
        <f>'S4'!C2</f>
        <v>End</v>
      </c>
      <c r="M14" s="227" t="str">
        <f>'S4'!D2</f>
        <v>SUN</v>
      </c>
      <c r="N14" s="225" t="str">
        <f>'S4'!E2</f>
        <v>MON</v>
      </c>
      <c r="O14" s="225" t="str">
        <f>'S4'!F2</f>
        <v>TUE</v>
      </c>
      <c r="P14" s="225" t="str">
        <f>'S4'!G2</f>
        <v>WED</v>
      </c>
      <c r="Q14" s="226" t="str">
        <f>'S4'!H2</f>
        <v>THU</v>
      </c>
      <c r="Y14" s="213"/>
      <c r="Z14" s="214" t="str">
        <f>Z1</f>
        <v>1A</v>
      </c>
      <c r="AA14" s="204"/>
      <c r="AB14" s="204"/>
      <c r="AC14" s="204"/>
      <c r="AD14" s="204"/>
      <c r="AE14" s="204"/>
      <c r="AF14" s="205"/>
      <c r="AH14" s="213"/>
      <c r="AI14" s="214"/>
      <c r="AJ14" s="204"/>
      <c r="AK14" s="204"/>
      <c r="AL14" s="204"/>
      <c r="AM14" s="204"/>
      <c r="AN14" s="204"/>
      <c r="AO14" s="205"/>
      <c r="AQ14" s="213"/>
      <c r="AR14" s="214" t="str">
        <f>Z14</f>
        <v>1A</v>
      </c>
      <c r="AS14" s="204"/>
      <c r="AT14" s="204"/>
      <c r="AU14" s="204"/>
      <c r="AV14" s="204"/>
      <c r="AW14" s="204"/>
      <c r="AX14" s="205"/>
    </row>
    <row r="15" spans="1:60" s="215" customFormat="1" ht="24" customHeight="1" thickBot="1" x14ac:dyDescent="0.3">
      <c r="A15" s="87"/>
      <c r="B15" s="206">
        <f>'S2'!B3</f>
        <v>0.29166666666666669</v>
      </c>
      <c r="C15" s="207">
        <f>'S2'!C3</f>
        <v>0.31944444444444448</v>
      </c>
      <c r="D15" s="208" t="str">
        <f>'S2'!D3</f>
        <v>IS:Ahmed</v>
      </c>
      <c r="E15" s="88" t="str">
        <f>'S2'!E3</f>
        <v>CA:Anand A</v>
      </c>
      <c r="F15" s="88" t="str">
        <f>'S2'!F3</f>
        <v xml:space="preserve">MT:Razeena </v>
      </c>
      <c r="G15" s="88" t="str">
        <f>'S2'!G3</f>
        <v>IS:Ahmed</v>
      </c>
      <c r="H15" s="89" t="str">
        <f>'S2'!H3</f>
        <v>EN:Sindhu</v>
      </c>
      <c r="I15" s="66"/>
      <c r="J15" s="87"/>
      <c r="K15" s="206">
        <f>'S4'!B3</f>
        <v>0.29166666666666669</v>
      </c>
      <c r="L15" s="207">
        <f>'S4'!C3</f>
        <v>0.31944444444444448</v>
      </c>
      <c r="M15" s="208" t="str">
        <f>'S4'!D3</f>
        <v>EN:Sindhu</v>
      </c>
      <c r="N15" s="88" t="str">
        <f>'S4'!E3</f>
        <v>EN:Sindhu</v>
      </c>
      <c r="O15" s="88" t="str">
        <f>'S4'!F3</f>
        <v>IS:Ummuhany</v>
      </c>
      <c r="P15" s="88" t="str">
        <f>'S4'!G3</f>
        <v>EN:Sindhu</v>
      </c>
      <c r="Q15" s="89" t="str">
        <f>'S4'!H3</f>
        <v xml:space="preserve">MT:Razeena </v>
      </c>
      <c r="Y15" s="224" t="str">
        <f>AQ15</f>
        <v>#</v>
      </c>
      <c r="Z15" s="225" t="str">
        <f t="shared" ref="Z15:AF24" si="3">AR15</f>
        <v>Start</v>
      </c>
      <c r="AA15" s="226" t="str">
        <f t="shared" si="3"/>
        <v>End</v>
      </c>
      <c r="AB15" s="227" t="str">
        <f t="shared" si="3"/>
        <v>SUN</v>
      </c>
      <c r="AC15" s="225" t="str">
        <f t="shared" si="3"/>
        <v>MON</v>
      </c>
      <c r="AD15" s="225" t="str">
        <f t="shared" si="3"/>
        <v>TUE</v>
      </c>
      <c r="AE15" s="225" t="str">
        <f t="shared" si="3"/>
        <v>WED</v>
      </c>
      <c r="AF15" s="226" t="str">
        <f t="shared" si="3"/>
        <v>THU</v>
      </c>
      <c r="AH15" s="224"/>
      <c r="AI15" s="225"/>
      <c r="AJ15" s="226"/>
      <c r="AK15" s="227"/>
      <c r="AL15" s="225"/>
      <c r="AM15" s="225"/>
      <c r="AN15" s="225"/>
      <c r="AO15" s="226"/>
      <c r="AQ15" s="224" t="s">
        <v>11</v>
      </c>
      <c r="AR15" s="225" t="s">
        <v>27</v>
      </c>
      <c r="AS15" s="226" t="s">
        <v>28</v>
      </c>
      <c r="AT15" s="227" t="s">
        <v>29</v>
      </c>
      <c r="AU15" s="225" t="s">
        <v>30</v>
      </c>
      <c r="AV15" s="225" t="s">
        <v>31</v>
      </c>
      <c r="AW15" s="225" t="s">
        <v>32</v>
      </c>
      <c r="AX15" s="226" t="s">
        <v>33</v>
      </c>
    </row>
    <row r="16" spans="1:60" ht="24" customHeight="1" x14ac:dyDescent="0.25">
      <c r="A16" s="48">
        <f>'S2'!A4</f>
        <v>2</v>
      </c>
      <c r="B16" s="209">
        <f>'S2'!B4</f>
        <v>0.31944444444444448</v>
      </c>
      <c r="C16" s="210">
        <f>'S2'!C4</f>
        <v>0.34722222222222227</v>
      </c>
      <c r="D16" s="211" t="str">
        <f>'S2'!D4</f>
        <v>DH:Muna</v>
      </c>
      <c r="E16" s="19" t="str">
        <f>'S2'!E4</f>
        <v>DH:Muna</v>
      </c>
      <c r="F16" s="19" t="str">
        <f>'S2'!F4</f>
        <v>SS:Anand A</v>
      </c>
      <c r="G16" s="19" t="str">
        <f>'S2'!G4</f>
        <v>DH:Muna</v>
      </c>
      <c r="H16" s="50" t="str">
        <f>'S2'!H4</f>
        <v>EN:Sindhu</v>
      </c>
      <c r="I16" s="66"/>
      <c r="J16" s="48">
        <f>'S4'!A4</f>
        <v>2</v>
      </c>
      <c r="K16" s="209">
        <f>'S4'!B4</f>
        <v>0.31944444444444448</v>
      </c>
      <c r="L16" s="210">
        <f>'S4'!C4</f>
        <v>0.34722222222222227</v>
      </c>
      <c r="M16" s="211" t="str">
        <f>'S4'!D4</f>
        <v>EN:Sindhu</v>
      </c>
      <c r="N16" s="19" t="str">
        <f>'S4'!E4</f>
        <v>SC:Zunaira</v>
      </c>
      <c r="O16" s="19" t="str">
        <f>'S4'!F4</f>
        <v xml:space="preserve">MT:Razeena </v>
      </c>
      <c r="P16" s="19" t="str">
        <f>'S4'!G4</f>
        <v>IS:Ummuhany</v>
      </c>
      <c r="Q16" s="50" t="str">
        <f>'S4'!H4</f>
        <v xml:space="preserve">SS:Sharafiyya </v>
      </c>
      <c r="Y16" s="87">
        <f t="shared" ref="Y16:Y24" si="4">AQ16</f>
        <v>1</v>
      </c>
      <c r="Z16" s="206">
        <f t="shared" si="3"/>
        <v>0.29166666666666669</v>
      </c>
      <c r="AA16" s="207">
        <f t="shared" si="3"/>
        <v>0.31944444444444448</v>
      </c>
      <c r="AB16" s="208" t="str">
        <f>CONCATENATE(AK16,AT36,AT26)</f>
        <v>IS:Ummuhany</v>
      </c>
      <c r="AC16" s="88" t="str">
        <f t="shared" ref="AC16:AF24" si="5">CONCATENATE(AL16,AU36,AU26)</f>
        <v>CA:Sheema</v>
      </c>
      <c r="AD16" s="88" t="str">
        <f t="shared" si="5"/>
        <v>MT:Ziyadha</v>
      </c>
      <c r="AE16" s="88" t="str">
        <f t="shared" si="5"/>
        <v>IS:Ummuhany</v>
      </c>
      <c r="AF16" s="89" t="str">
        <f t="shared" si="5"/>
        <v>EN:Zunaira</v>
      </c>
      <c r="AH16" s="87"/>
      <c r="AI16" s="206"/>
      <c r="AJ16" s="207"/>
      <c r="AK16" s="208" t="str">
        <f>IF(AT16="","",AT16)</f>
        <v>IS</v>
      </c>
      <c r="AL16" s="208" t="str">
        <f t="shared" ref="AL16:AO24" si="6">IF(AU16="","",AU16)</f>
        <v>CA</v>
      </c>
      <c r="AM16" s="208" t="str">
        <f t="shared" si="6"/>
        <v>MT</v>
      </c>
      <c r="AN16" s="208" t="str">
        <f t="shared" si="6"/>
        <v>IS</v>
      </c>
      <c r="AO16" s="208" t="str">
        <f t="shared" si="6"/>
        <v>EN</v>
      </c>
      <c r="AQ16" s="87">
        <f t="array" ref="AQ16:AQ24">TRANSPOSE(EDIT!C4:K4)</f>
        <v>1</v>
      </c>
      <c r="AR16" s="206">
        <f t="array" ref="AR16:AR24">TRANSPOSE(EDIT!C3:K3)</f>
        <v>0.29166666666666669</v>
      </c>
      <c r="AS16" s="207">
        <f t="array" ref="AS16:AS24">TRANSPOSE(EDIT!C2:K2)</f>
        <v>0.31944444444444448</v>
      </c>
      <c r="AT16" s="208" t="str">
        <f>VLOOKUP($AR$14,EDIT!$A$5:$AU$18,AZ16,FALSE)</f>
        <v>IS</v>
      </c>
      <c r="AU16" s="88" t="str">
        <f>VLOOKUP($AR$14,EDIT!$A$5:$AU$18,BA16,FALSE)</f>
        <v>CA</v>
      </c>
      <c r="AV16" s="88" t="str">
        <f>VLOOKUP($AR$14,EDIT!$A$5:$AU$18,BB16,FALSE)</f>
        <v>MT</v>
      </c>
      <c r="AW16" s="88" t="str">
        <f>VLOOKUP($AR$14,EDIT!$A$5:$AU$18,BC16,FALSE)</f>
        <v>IS</v>
      </c>
      <c r="AX16" s="89" t="str">
        <f>VLOOKUP($AR$14,EDIT!$A$5:$AU$18,BD16,FALSE)</f>
        <v>EN</v>
      </c>
      <c r="AZ16" s="198">
        <v>3</v>
      </c>
      <c r="BA16" s="198">
        <f>AZ24+1</f>
        <v>12</v>
      </c>
      <c r="BB16" s="198">
        <f t="shared" ref="BB16:BH16" si="7">BA24+1</f>
        <v>21</v>
      </c>
      <c r="BC16" s="198">
        <f t="shared" si="7"/>
        <v>30</v>
      </c>
      <c r="BD16" s="198">
        <f t="shared" si="7"/>
        <v>39</v>
      </c>
      <c r="BE16" s="198">
        <f t="shared" si="7"/>
        <v>48</v>
      </c>
      <c r="BF16" s="198">
        <f t="shared" si="7"/>
        <v>57</v>
      </c>
      <c r="BG16" s="198">
        <f t="shared" si="7"/>
        <v>66</v>
      </c>
      <c r="BH16" s="198">
        <f t="shared" si="7"/>
        <v>75</v>
      </c>
    </row>
    <row r="17" spans="1:60" ht="24" customHeight="1" x14ac:dyDescent="0.25">
      <c r="A17" s="48">
        <f>'S2'!A5</f>
        <v>3</v>
      </c>
      <c r="B17" s="209">
        <f>'S2'!B5</f>
        <v>0.34722222222222227</v>
      </c>
      <c r="C17" s="210">
        <f>'S2'!C5</f>
        <v>0.37500000000000006</v>
      </c>
      <c r="D17" s="211" t="str">
        <f>'S2'!D5</f>
        <v>EN:Sindhu</v>
      </c>
      <c r="E17" s="19" t="str">
        <f>'S2'!E5</f>
        <v>EN:Sindhu</v>
      </c>
      <c r="F17" s="19" t="str">
        <f>'S2'!F5</f>
        <v>EN:Sindhu</v>
      </c>
      <c r="G17" s="19" t="str">
        <f>'S2'!G5</f>
        <v>SS:Anand A</v>
      </c>
      <c r="H17" s="50" t="str">
        <f>'S2'!H5</f>
        <v xml:space="preserve">SC:Sharafiyya </v>
      </c>
      <c r="I17" s="66"/>
      <c r="J17" s="48">
        <f>'S4'!A5</f>
        <v>3</v>
      </c>
      <c r="K17" s="209">
        <f>'S4'!B5</f>
        <v>0.34722222222222227</v>
      </c>
      <c r="L17" s="210">
        <f>'S4'!C5</f>
        <v>0.37500000000000006</v>
      </c>
      <c r="M17" s="211" t="str">
        <f>'S4'!D5</f>
        <v xml:space="preserve">SS:Sharafiyya </v>
      </c>
      <c r="N17" s="19" t="str">
        <f>'S4'!E5</f>
        <v xml:space="preserve">SS:Sharafiyya </v>
      </c>
      <c r="O17" s="19" t="str">
        <f>'S4'!F5</f>
        <v>QR:Ahmed</v>
      </c>
      <c r="P17" s="19" t="str">
        <f>'S4'!G5</f>
        <v>QR:Ahmed</v>
      </c>
      <c r="Q17" s="50" t="str">
        <f>'S4'!H5</f>
        <v>IS:Ummuhany</v>
      </c>
      <c r="Y17" s="48">
        <f t="shared" si="4"/>
        <v>2</v>
      </c>
      <c r="Z17" s="209">
        <f t="shared" si="3"/>
        <v>0.31944444444444448</v>
      </c>
      <c r="AA17" s="210">
        <f t="shared" si="3"/>
        <v>0.34722222222222227</v>
      </c>
      <c r="AB17" s="211" t="str">
        <f t="shared" ref="AB17:AB24" si="8">CONCATENATE(AK17,AT37,AT27)</f>
        <v xml:space="preserve">DH:Sharafiyya </v>
      </c>
      <c r="AC17" s="19" t="str">
        <f t="shared" si="5"/>
        <v xml:space="preserve">DH:Sharafiyya </v>
      </c>
      <c r="AD17" s="19" t="str">
        <f t="shared" si="5"/>
        <v>SS:Sheema</v>
      </c>
      <c r="AE17" s="19" t="str">
        <f t="shared" si="5"/>
        <v xml:space="preserve">DH:Sharafiyya </v>
      </c>
      <c r="AF17" s="50" t="str">
        <f t="shared" si="5"/>
        <v>EN:Zunaira</v>
      </c>
      <c r="AH17" s="48"/>
      <c r="AI17" s="209"/>
      <c r="AJ17" s="210"/>
      <c r="AK17" s="208" t="str">
        <f t="shared" ref="AK17:AK24" si="9">IF(AT17="","",AT17)</f>
        <v>DH</v>
      </c>
      <c r="AL17" s="208" t="str">
        <f t="shared" si="6"/>
        <v>DH</v>
      </c>
      <c r="AM17" s="208" t="str">
        <f t="shared" si="6"/>
        <v>SS</v>
      </c>
      <c r="AN17" s="208" t="str">
        <f t="shared" si="6"/>
        <v>DH</v>
      </c>
      <c r="AO17" s="208" t="str">
        <f t="shared" si="6"/>
        <v>EN</v>
      </c>
      <c r="AQ17" s="48">
        <v>2</v>
      </c>
      <c r="AR17" s="209">
        <v>0.31944444444444448</v>
      </c>
      <c r="AS17" s="210">
        <v>0.34722222222222227</v>
      </c>
      <c r="AT17" s="211" t="str">
        <f>VLOOKUP($AR$14,EDIT!$A$5:$AU$18,AZ17,FALSE)</f>
        <v>DH</v>
      </c>
      <c r="AU17" s="19" t="str">
        <f>VLOOKUP($AR$14,EDIT!$A$5:$AU$18,BA17,FALSE)</f>
        <v>DH</v>
      </c>
      <c r="AV17" s="19" t="str">
        <f>VLOOKUP($AR$14,EDIT!$A$5:$AU$18,BB17,FALSE)</f>
        <v>SS</v>
      </c>
      <c r="AW17" s="19" t="str">
        <f>VLOOKUP($AR$14,EDIT!$A$5:$AU$18,BC17,FALSE)</f>
        <v>DH</v>
      </c>
      <c r="AX17" s="50" t="str">
        <f>VLOOKUP($AR$14,EDIT!$A$5:$AU$18,BD17,FALSE)</f>
        <v>EN</v>
      </c>
      <c r="AZ17" s="198">
        <f>AZ16+1</f>
        <v>4</v>
      </c>
      <c r="BA17" s="198">
        <f t="shared" ref="BA17:BH24" si="10">BA16+1</f>
        <v>13</v>
      </c>
      <c r="BB17" s="198">
        <f t="shared" si="10"/>
        <v>22</v>
      </c>
      <c r="BC17" s="198">
        <f t="shared" si="10"/>
        <v>31</v>
      </c>
      <c r="BD17" s="198">
        <f t="shared" si="10"/>
        <v>40</v>
      </c>
      <c r="BE17" s="198">
        <f t="shared" si="10"/>
        <v>49</v>
      </c>
      <c r="BF17" s="198">
        <f t="shared" si="10"/>
        <v>58</v>
      </c>
      <c r="BG17" s="198">
        <f t="shared" si="10"/>
        <v>67</v>
      </c>
      <c r="BH17" s="198">
        <f t="shared" si="10"/>
        <v>76</v>
      </c>
    </row>
    <row r="18" spans="1:60" ht="24" customHeight="1" x14ac:dyDescent="0.25">
      <c r="A18" s="48">
        <f>'S2'!A6</f>
        <v>4</v>
      </c>
      <c r="B18" s="209">
        <f>'S2'!B6</f>
        <v>0.37500000000000006</v>
      </c>
      <c r="C18" s="210">
        <f>'S2'!C6</f>
        <v>0.40277777777777785</v>
      </c>
      <c r="D18" s="211" t="str">
        <f>'S2'!D6</f>
        <v xml:space="preserve">MT:Razeena </v>
      </c>
      <c r="E18" s="19" t="str">
        <f>'S2'!E6</f>
        <v>QR:Ummuhany</v>
      </c>
      <c r="F18" s="19" t="str">
        <f>'S2'!F6</f>
        <v>QR:Ummuhany</v>
      </c>
      <c r="G18" s="19" t="str">
        <f>'S2'!G6</f>
        <v xml:space="preserve">MT:Razeena </v>
      </c>
      <c r="H18" s="50" t="str">
        <f>'S2'!H6</f>
        <v xml:space="preserve">MT:Razeena </v>
      </c>
      <c r="I18" s="66"/>
      <c r="J18" s="48">
        <f>'S4'!A6</f>
        <v>4</v>
      </c>
      <c r="K18" s="209">
        <f>'S4'!B6</f>
        <v>0.37500000000000006</v>
      </c>
      <c r="L18" s="210">
        <f>'S4'!C6</f>
        <v>0.40277777777777785</v>
      </c>
      <c r="M18" s="211" t="str">
        <f>'S4'!D6</f>
        <v>QR:Ahmed</v>
      </c>
      <c r="N18" s="19" t="str">
        <f>'S4'!E6</f>
        <v xml:space="preserve">MT:Razeena </v>
      </c>
      <c r="O18" s="19" t="str">
        <f>'S4'!F6</f>
        <v>EN:Sindhu</v>
      </c>
      <c r="P18" s="19" t="str">
        <f>'S4'!G6</f>
        <v>SC:Zunaira</v>
      </c>
      <c r="Q18" s="50" t="str">
        <f>'S4'!H6</f>
        <v>DH:Muna</v>
      </c>
      <c r="Y18" s="48">
        <f t="shared" si="4"/>
        <v>3</v>
      </c>
      <c r="Z18" s="209">
        <f t="shared" si="3"/>
        <v>0.34722222222222227</v>
      </c>
      <c r="AA18" s="210">
        <f t="shared" si="3"/>
        <v>0.37500000000000006</v>
      </c>
      <c r="AB18" s="211" t="str">
        <f t="shared" si="8"/>
        <v>EN:Zunaira</v>
      </c>
      <c r="AC18" s="19" t="str">
        <f t="shared" si="5"/>
        <v>EN:Zunaira</v>
      </c>
      <c r="AD18" s="19" t="str">
        <f t="shared" si="5"/>
        <v>EN:Zunaira</v>
      </c>
      <c r="AE18" s="19" t="str">
        <f t="shared" si="5"/>
        <v>SS:Sheema</v>
      </c>
      <c r="AF18" s="50" t="str">
        <f t="shared" si="5"/>
        <v>SC:Ziyadha</v>
      </c>
      <c r="AH18" s="48"/>
      <c r="AI18" s="209"/>
      <c r="AJ18" s="210"/>
      <c r="AK18" s="208" t="str">
        <f t="shared" si="9"/>
        <v>EN</v>
      </c>
      <c r="AL18" s="208" t="str">
        <f t="shared" si="6"/>
        <v>EN</v>
      </c>
      <c r="AM18" s="208" t="str">
        <f t="shared" si="6"/>
        <v>EN</v>
      </c>
      <c r="AN18" s="208" t="str">
        <f t="shared" si="6"/>
        <v>SS</v>
      </c>
      <c r="AO18" s="208" t="str">
        <f t="shared" si="6"/>
        <v>SC</v>
      </c>
      <c r="AQ18" s="48">
        <v>3</v>
      </c>
      <c r="AR18" s="209">
        <v>0.34722222222222227</v>
      </c>
      <c r="AS18" s="210">
        <v>0.37500000000000006</v>
      </c>
      <c r="AT18" s="211" t="str">
        <f>VLOOKUP($AR$14,EDIT!$A$5:$AU$18,AZ18,FALSE)</f>
        <v>EN</v>
      </c>
      <c r="AU18" s="19" t="str">
        <f>VLOOKUP($AR$14,EDIT!$A$5:$AU$18,BA18,FALSE)</f>
        <v>EN</v>
      </c>
      <c r="AV18" s="19" t="str">
        <f>VLOOKUP($AR$14,EDIT!$A$5:$AU$18,BB18,FALSE)</f>
        <v>EN</v>
      </c>
      <c r="AW18" s="19" t="str">
        <f>VLOOKUP($AR$14,EDIT!$A$5:$AU$18,BC18,FALSE)</f>
        <v>SS</v>
      </c>
      <c r="AX18" s="50" t="str">
        <f>VLOOKUP($AR$14,EDIT!$A$5:$AU$18,BD18,FALSE)</f>
        <v>SC</v>
      </c>
      <c r="AZ18" s="198">
        <f t="shared" ref="AZ18:AZ24" si="11">AZ17+1</f>
        <v>5</v>
      </c>
      <c r="BA18" s="198">
        <f t="shared" si="10"/>
        <v>14</v>
      </c>
      <c r="BB18" s="198">
        <f t="shared" si="10"/>
        <v>23</v>
      </c>
      <c r="BC18" s="198">
        <f t="shared" si="10"/>
        <v>32</v>
      </c>
      <c r="BD18" s="198">
        <f t="shared" si="10"/>
        <v>41</v>
      </c>
      <c r="BE18" s="198">
        <f t="shared" si="10"/>
        <v>50</v>
      </c>
      <c r="BF18" s="198">
        <f t="shared" si="10"/>
        <v>59</v>
      </c>
      <c r="BG18" s="198">
        <f t="shared" si="10"/>
        <v>68</v>
      </c>
      <c r="BH18" s="198">
        <f t="shared" si="10"/>
        <v>77</v>
      </c>
    </row>
    <row r="19" spans="1:60" ht="24" customHeight="1" x14ac:dyDescent="0.25">
      <c r="A19" s="53">
        <f>'S2'!A7</f>
        <v>0</v>
      </c>
      <c r="B19" s="77">
        <f>'S2'!B7</f>
        <v>0.40277777777777785</v>
      </c>
      <c r="C19" s="217">
        <f>'S2'!C7</f>
        <v>0.42708333333333343</v>
      </c>
      <c r="D19" s="218" t="str">
        <f>'S2'!D7</f>
        <v>0:</v>
      </c>
      <c r="E19" s="219" t="str">
        <f>'S2'!E7</f>
        <v>0:</v>
      </c>
      <c r="F19" s="219" t="str">
        <f>'S2'!F7</f>
        <v>0:</v>
      </c>
      <c r="G19" s="219" t="str">
        <f>'S2'!G7</f>
        <v>0:</v>
      </c>
      <c r="H19" s="220" t="str">
        <f>'S2'!H7</f>
        <v>0:</v>
      </c>
      <c r="I19" s="229"/>
      <c r="J19" s="53">
        <f>'S4'!A7</f>
        <v>0</v>
      </c>
      <c r="K19" s="77">
        <f>'S4'!B7</f>
        <v>0.40277777777777785</v>
      </c>
      <c r="L19" s="217">
        <f>'S4'!C7</f>
        <v>0.42708333333333343</v>
      </c>
      <c r="M19" s="218" t="str">
        <f>'S4'!D7</f>
        <v>0:</v>
      </c>
      <c r="N19" s="219" t="str">
        <f>'S4'!E7</f>
        <v>0:</v>
      </c>
      <c r="O19" s="219" t="str">
        <f>'S4'!F7</f>
        <v>0:</v>
      </c>
      <c r="P19" s="219" t="str">
        <f>'S4'!G7</f>
        <v>0:</v>
      </c>
      <c r="Q19" s="220" t="str">
        <f>'S4'!H7</f>
        <v>0:</v>
      </c>
      <c r="Y19" s="48">
        <f t="shared" si="4"/>
        <v>4</v>
      </c>
      <c r="Z19" s="209">
        <f t="shared" si="3"/>
        <v>0.37500000000000006</v>
      </c>
      <c r="AA19" s="210">
        <f t="shared" si="3"/>
        <v>0.40277777777777785</v>
      </c>
      <c r="AB19" s="211" t="str">
        <f t="shared" si="8"/>
        <v>MT:Ziyadha</v>
      </c>
      <c r="AC19" s="19" t="str">
        <f t="shared" si="5"/>
        <v>QR:Ahmed</v>
      </c>
      <c r="AD19" s="19" t="str">
        <f t="shared" si="5"/>
        <v>QR:Ahmed</v>
      </c>
      <c r="AE19" s="19" t="str">
        <f t="shared" si="5"/>
        <v>MT:Ziyadha</v>
      </c>
      <c r="AF19" s="50" t="str">
        <f t="shared" si="5"/>
        <v>MT:Ziyadha</v>
      </c>
      <c r="AH19" s="48"/>
      <c r="AI19" s="209"/>
      <c r="AJ19" s="210"/>
      <c r="AK19" s="208" t="str">
        <f t="shared" si="9"/>
        <v>MT</v>
      </c>
      <c r="AL19" s="208" t="str">
        <f t="shared" si="6"/>
        <v>QR</v>
      </c>
      <c r="AM19" s="208" t="str">
        <f t="shared" si="6"/>
        <v>QR</v>
      </c>
      <c r="AN19" s="208" t="str">
        <f t="shared" si="6"/>
        <v>MT</v>
      </c>
      <c r="AO19" s="208" t="str">
        <f t="shared" si="6"/>
        <v>MT</v>
      </c>
      <c r="AQ19" s="48">
        <v>4</v>
      </c>
      <c r="AR19" s="209">
        <v>0.37500000000000006</v>
      </c>
      <c r="AS19" s="210">
        <v>0.40277777777777785</v>
      </c>
      <c r="AT19" s="211" t="str">
        <f>VLOOKUP($AR$14,EDIT!$A$5:$AU$18,AZ19,FALSE)</f>
        <v>MT</v>
      </c>
      <c r="AU19" s="19" t="str">
        <f>VLOOKUP($AR$14,EDIT!$A$5:$AU$18,BA19,FALSE)</f>
        <v>QR</v>
      </c>
      <c r="AV19" s="19" t="str">
        <f>VLOOKUP($AR$14,EDIT!$A$5:$AU$18,BB19,FALSE)</f>
        <v>QR</v>
      </c>
      <c r="AW19" s="19" t="str">
        <f>VLOOKUP($AR$14,EDIT!$A$5:$AU$18,BC19,FALSE)</f>
        <v>MT</v>
      </c>
      <c r="AX19" s="50" t="str">
        <f>VLOOKUP($AR$14,EDIT!$A$5:$AU$18,BD19,FALSE)</f>
        <v>MT</v>
      </c>
      <c r="AZ19" s="198">
        <f t="shared" si="11"/>
        <v>6</v>
      </c>
      <c r="BA19" s="198">
        <f t="shared" si="10"/>
        <v>15</v>
      </c>
      <c r="BB19" s="198">
        <f t="shared" si="10"/>
        <v>24</v>
      </c>
      <c r="BC19" s="198">
        <f t="shared" si="10"/>
        <v>33</v>
      </c>
      <c r="BD19" s="198">
        <f t="shared" si="10"/>
        <v>42</v>
      </c>
      <c r="BE19" s="198">
        <f t="shared" si="10"/>
        <v>51</v>
      </c>
      <c r="BF19" s="198">
        <f t="shared" si="10"/>
        <v>60</v>
      </c>
      <c r="BG19" s="198">
        <f t="shared" si="10"/>
        <v>69</v>
      </c>
      <c r="BH19" s="198">
        <f t="shared" si="10"/>
        <v>78</v>
      </c>
    </row>
    <row r="20" spans="1:60" ht="24" customHeight="1" x14ac:dyDescent="0.25">
      <c r="A20" s="48">
        <f>'S2'!A8</f>
        <v>5</v>
      </c>
      <c r="B20" s="209">
        <f>'S2'!B8</f>
        <v>0.42708333333333343</v>
      </c>
      <c r="C20" s="210">
        <f>'S2'!C8</f>
        <v>0.45486111111111122</v>
      </c>
      <c r="D20" s="211" t="str">
        <f>'S2'!D8</f>
        <v>QR:Ummuhany</v>
      </c>
      <c r="E20" s="19" t="str">
        <f>'S2'!E8</f>
        <v xml:space="preserve">SC:Sharafiyya </v>
      </c>
      <c r="F20" s="19" t="str">
        <f>'S2'!F8</f>
        <v>DH:Muna</v>
      </c>
      <c r="G20" s="19" t="str">
        <f>'S2'!G8</f>
        <v>EN:Sindhu</v>
      </c>
      <c r="H20" s="50" t="str">
        <f>'S2'!H8</f>
        <v>DH:Muna</v>
      </c>
      <c r="I20" s="66"/>
      <c r="J20" s="48">
        <f>'S4'!A8</f>
        <v>5</v>
      </c>
      <c r="K20" s="209">
        <f>'S4'!B8</f>
        <v>0.42708333333333343</v>
      </c>
      <c r="L20" s="210">
        <f>'S4'!C8</f>
        <v>0.45486111111111122</v>
      </c>
      <c r="M20" s="211" t="str">
        <f>'S4'!D8</f>
        <v xml:space="preserve">MT:Razeena </v>
      </c>
      <c r="N20" s="19" t="str">
        <f>'S4'!E8</f>
        <v>DH:Muna</v>
      </c>
      <c r="O20" s="19" t="str">
        <f>'S4'!F8</f>
        <v>CA:Maurifa</v>
      </c>
      <c r="P20" s="19" t="str">
        <f>'S4'!G8</f>
        <v>DH:Muna</v>
      </c>
      <c r="Q20" s="50" t="str">
        <f>'S4'!H8</f>
        <v>CA:Maurifa</v>
      </c>
      <c r="Y20" s="48">
        <f t="shared" si="4"/>
        <v>0</v>
      </c>
      <c r="Z20" s="209">
        <f t="shared" si="3"/>
        <v>0.40277777777777785</v>
      </c>
      <c r="AA20" s="210">
        <f t="shared" si="3"/>
        <v>0.42708333333333343</v>
      </c>
      <c r="AB20" s="211" t="str">
        <f t="shared" si="8"/>
        <v>0:</v>
      </c>
      <c r="AC20" s="19" t="str">
        <f t="shared" si="5"/>
        <v>0:</v>
      </c>
      <c r="AD20" s="19" t="str">
        <f t="shared" si="5"/>
        <v>0:</v>
      </c>
      <c r="AE20" s="19" t="str">
        <f t="shared" si="5"/>
        <v>0:</v>
      </c>
      <c r="AF20" s="50" t="str">
        <f t="shared" si="5"/>
        <v>0:</v>
      </c>
      <c r="AH20" s="48"/>
      <c r="AI20" s="209"/>
      <c r="AJ20" s="210"/>
      <c r="AK20" s="208">
        <f t="shared" si="9"/>
        <v>0</v>
      </c>
      <c r="AL20" s="208">
        <f t="shared" si="6"/>
        <v>0</v>
      </c>
      <c r="AM20" s="208">
        <f t="shared" si="6"/>
        <v>0</v>
      </c>
      <c r="AN20" s="208">
        <f t="shared" si="6"/>
        <v>0</v>
      </c>
      <c r="AO20" s="208">
        <f t="shared" si="6"/>
        <v>0</v>
      </c>
      <c r="AQ20" s="48">
        <v>0</v>
      </c>
      <c r="AR20" s="209">
        <v>0.40277777777777785</v>
      </c>
      <c r="AS20" s="210">
        <v>0.42708333333333343</v>
      </c>
      <c r="AT20" s="211">
        <f>VLOOKUP($AR$14,EDIT!$A$5:$AU$18,AZ20,FALSE)</f>
        <v>0</v>
      </c>
      <c r="AU20" s="19">
        <f>VLOOKUP($AR$14,EDIT!$A$5:$AU$18,BA20,FALSE)</f>
        <v>0</v>
      </c>
      <c r="AV20" s="19">
        <f>VLOOKUP($AR$14,EDIT!$A$5:$AU$18,BB20,FALSE)</f>
        <v>0</v>
      </c>
      <c r="AW20" s="19">
        <f>VLOOKUP($AR$14,EDIT!$A$5:$AU$18,BC20,FALSE)</f>
        <v>0</v>
      </c>
      <c r="AX20" s="50">
        <f>VLOOKUP($AR$14,EDIT!$A$5:$AU$18,BD20,FALSE)</f>
        <v>0</v>
      </c>
      <c r="AY20" s="198" t="str">
        <f>IF(1=1,"","")</f>
        <v/>
      </c>
      <c r="AZ20" s="198">
        <f t="shared" si="11"/>
        <v>7</v>
      </c>
      <c r="BA20" s="198">
        <f t="shared" si="10"/>
        <v>16</v>
      </c>
      <c r="BB20" s="198">
        <f t="shared" si="10"/>
        <v>25</v>
      </c>
      <c r="BC20" s="198">
        <f t="shared" si="10"/>
        <v>34</v>
      </c>
      <c r="BD20" s="198">
        <f t="shared" si="10"/>
        <v>43</v>
      </c>
      <c r="BE20" s="198">
        <f t="shared" si="10"/>
        <v>52</v>
      </c>
      <c r="BF20" s="198">
        <f t="shared" si="10"/>
        <v>61</v>
      </c>
      <c r="BG20" s="198">
        <f t="shared" si="10"/>
        <v>70</v>
      </c>
      <c r="BH20" s="198">
        <f t="shared" si="10"/>
        <v>79</v>
      </c>
    </row>
    <row r="21" spans="1:60" ht="24" customHeight="1" x14ac:dyDescent="0.25">
      <c r="A21" s="48">
        <f>'S2'!A9</f>
        <v>6</v>
      </c>
      <c r="B21" s="209">
        <f>'S2'!B9</f>
        <v>0.45486111111111122</v>
      </c>
      <c r="C21" s="210">
        <f>'S2'!C9</f>
        <v>0.48263888888888901</v>
      </c>
      <c r="D21" s="211" t="str">
        <f>'S2'!D9</f>
        <v xml:space="preserve">SC:Sharafiyya </v>
      </c>
      <c r="E21" s="19" t="str">
        <f>'S2'!E9</f>
        <v xml:space="preserve">MT:Razeena </v>
      </c>
      <c r="F21" s="19" t="str">
        <f>'S2'!F9</f>
        <v xml:space="preserve">SC:Sharafiyya </v>
      </c>
      <c r="G21" s="19" t="str">
        <f>'S2'!G9</f>
        <v>CA:Anand A</v>
      </c>
      <c r="H21" s="50" t="str">
        <f>'S2'!H9</f>
        <v>IS:Ahmed</v>
      </c>
      <c r="I21" s="66"/>
      <c r="J21" s="48">
        <f>'S4'!A9</f>
        <v>6</v>
      </c>
      <c r="K21" s="209">
        <f>'S4'!B9</f>
        <v>0.45486111111111122</v>
      </c>
      <c r="L21" s="210">
        <f>'S4'!C9</f>
        <v>0.48263888888888901</v>
      </c>
      <c r="M21" s="211" t="str">
        <f>'S4'!D9</f>
        <v>SC:Zunaira</v>
      </c>
      <c r="N21" s="19" t="str">
        <f>'S4'!E9</f>
        <v>IC:Ummuhany</v>
      </c>
      <c r="O21" s="19" t="str">
        <f>'S4'!F9</f>
        <v>SC:Zunaira</v>
      </c>
      <c r="P21" s="19" t="str">
        <f>'S4'!G9</f>
        <v>EN:Sindhu</v>
      </c>
      <c r="Q21" s="50" t="str">
        <f>'S4'!H9</f>
        <v>HL:Sheema</v>
      </c>
      <c r="Y21" s="48">
        <f t="shared" si="4"/>
        <v>5</v>
      </c>
      <c r="Z21" s="209">
        <f t="shared" si="3"/>
        <v>0.42708333333333343</v>
      </c>
      <c r="AA21" s="210">
        <f t="shared" si="3"/>
        <v>0.45486111111111122</v>
      </c>
      <c r="AB21" s="211" t="str">
        <f t="shared" si="8"/>
        <v>QR:Ahmed</v>
      </c>
      <c r="AC21" s="19" t="str">
        <f t="shared" si="5"/>
        <v>SC:Ziyadha</v>
      </c>
      <c r="AD21" s="19" t="str">
        <f t="shared" si="5"/>
        <v xml:space="preserve">DH:Sharafiyya </v>
      </c>
      <c r="AE21" s="19" t="str">
        <f t="shared" si="5"/>
        <v>EN:Zunaira</v>
      </c>
      <c r="AF21" s="50" t="str">
        <f t="shared" si="5"/>
        <v xml:space="preserve">DH:Sharafiyya </v>
      </c>
      <c r="AH21" s="48"/>
      <c r="AI21" s="209"/>
      <c r="AJ21" s="210"/>
      <c r="AK21" s="208" t="str">
        <f t="shared" si="9"/>
        <v>QR</v>
      </c>
      <c r="AL21" s="208" t="str">
        <f t="shared" si="6"/>
        <v>SC</v>
      </c>
      <c r="AM21" s="208" t="str">
        <f t="shared" si="6"/>
        <v>DH</v>
      </c>
      <c r="AN21" s="208" t="str">
        <f t="shared" si="6"/>
        <v>EN</v>
      </c>
      <c r="AO21" s="208" t="str">
        <f t="shared" si="6"/>
        <v>DH</v>
      </c>
      <c r="AQ21" s="48">
        <v>5</v>
      </c>
      <c r="AR21" s="209">
        <v>0.42708333333333343</v>
      </c>
      <c r="AS21" s="210">
        <v>0.45486111111111122</v>
      </c>
      <c r="AT21" s="211" t="str">
        <f>VLOOKUP($AR$14,EDIT!$A$5:$AU$18,AZ21,FALSE)</f>
        <v>QR</v>
      </c>
      <c r="AU21" s="19" t="str">
        <f>VLOOKUP($AR$14,EDIT!$A$5:$AU$18,BA21,FALSE)</f>
        <v>SC</v>
      </c>
      <c r="AV21" s="19" t="str">
        <f>VLOOKUP($AR$14,EDIT!$A$5:$AU$18,BB21,FALSE)</f>
        <v>DH</v>
      </c>
      <c r="AW21" s="19" t="str">
        <f>VLOOKUP($AR$14,EDIT!$A$5:$AU$18,BC21,FALSE)</f>
        <v>EN</v>
      </c>
      <c r="AX21" s="50" t="str">
        <f>VLOOKUP($AR$14,EDIT!$A$5:$AU$18,BD21,FALSE)</f>
        <v>DH</v>
      </c>
      <c r="AY21" s="198" t="str">
        <f>IF(1=1,"","")</f>
        <v/>
      </c>
      <c r="AZ21" s="198">
        <f t="shared" si="11"/>
        <v>8</v>
      </c>
      <c r="BA21" s="198">
        <f t="shared" si="10"/>
        <v>17</v>
      </c>
      <c r="BB21" s="198">
        <f t="shared" si="10"/>
        <v>26</v>
      </c>
      <c r="BC21" s="198">
        <f t="shared" si="10"/>
        <v>35</v>
      </c>
      <c r="BD21" s="198">
        <f t="shared" si="10"/>
        <v>44</v>
      </c>
      <c r="BE21" s="198">
        <f t="shared" si="10"/>
        <v>53</v>
      </c>
      <c r="BF21" s="198">
        <f t="shared" si="10"/>
        <v>62</v>
      </c>
      <c r="BG21" s="198">
        <f t="shared" si="10"/>
        <v>71</v>
      </c>
      <c r="BH21" s="198">
        <f t="shared" si="10"/>
        <v>80</v>
      </c>
    </row>
    <row r="22" spans="1:60" ht="24" customHeight="1" x14ac:dyDescent="0.25">
      <c r="A22" s="48">
        <f>'S2'!A10</f>
        <v>7</v>
      </c>
      <c r="B22" s="209">
        <f>'S2'!B10</f>
        <v>0.48263888888888901</v>
      </c>
      <c r="C22" s="210">
        <f>'S2'!C10</f>
        <v>0.51041666666666674</v>
      </c>
      <c r="D22" s="211" t="str">
        <f>'S2'!D10</f>
        <v>SS:Anand A</v>
      </c>
      <c r="E22" s="19" t="str">
        <f>'S2'!E10</f>
        <v>IC:Nizna</v>
      </c>
      <c r="F22" s="19" t="str">
        <f>'S2'!F10</f>
        <v>HL:Ali</v>
      </c>
      <c r="G22" s="19" t="str">
        <f>'S2'!G10</f>
        <v xml:space="preserve">SC:Sharafiyya </v>
      </c>
      <c r="H22" s="50" t="str">
        <f>'S2'!H10</f>
        <v>HL:Ali</v>
      </c>
      <c r="I22" s="66"/>
      <c r="J22" s="48">
        <f>'S4'!A10</f>
        <v>7</v>
      </c>
      <c r="K22" s="209">
        <f>'S4'!B10</f>
        <v>0.48263888888888901</v>
      </c>
      <c r="L22" s="210">
        <f>'S4'!C10</f>
        <v>0.51041666666666674</v>
      </c>
      <c r="M22" s="211" t="str">
        <f>'S4'!D10</f>
        <v>DH:Muna</v>
      </c>
      <c r="N22" s="19" t="str">
        <f>'S4'!E10</f>
        <v>HL:Sheema</v>
      </c>
      <c r="O22" s="19" t="str">
        <f>'S4'!F10</f>
        <v>DH:Muna</v>
      </c>
      <c r="P22" s="19" t="str">
        <f>'S4'!G10</f>
        <v xml:space="preserve">MT:Razeena </v>
      </c>
      <c r="Q22" s="50" t="str">
        <f>'S4'!H10</f>
        <v>SC:Zunaira</v>
      </c>
      <c r="Y22" s="48">
        <f t="shared" si="4"/>
        <v>6</v>
      </c>
      <c r="Z22" s="209">
        <f t="shared" si="3"/>
        <v>0.45486111111111122</v>
      </c>
      <c r="AA22" s="210">
        <f t="shared" si="3"/>
        <v>0.48263888888888901</v>
      </c>
      <c r="AB22" s="211" t="str">
        <f t="shared" si="8"/>
        <v>SC:Ziyadha</v>
      </c>
      <c r="AC22" s="19" t="str">
        <f t="shared" si="5"/>
        <v>MT:Ziyadha</v>
      </c>
      <c r="AD22" s="19" t="str">
        <f t="shared" si="5"/>
        <v>SC:Ziyadha</v>
      </c>
      <c r="AE22" s="19" t="str">
        <f t="shared" si="5"/>
        <v>CA:Sheema</v>
      </c>
      <c r="AF22" s="50" t="str">
        <f t="shared" si="5"/>
        <v>IS:Ummuhany</v>
      </c>
      <c r="AH22" s="48"/>
      <c r="AI22" s="209"/>
      <c r="AJ22" s="210"/>
      <c r="AK22" s="208" t="str">
        <f t="shared" si="9"/>
        <v>SC</v>
      </c>
      <c r="AL22" s="208" t="str">
        <f t="shared" si="6"/>
        <v>MT</v>
      </c>
      <c r="AM22" s="208" t="str">
        <f t="shared" si="6"/>
        <v>SC</v>
      </c>
      <c r="AN22" s="208" t="str">
        <f t="shared" si="6"/>
        <v>CA</v>
      </c>
      <c r="AO22" s="208" t="str">
        <f t="shared" si="6"/>
        <v>IS</v>
      </c>
      <c r="AQ22" s="48">
        <v>6</v>
      </c>
      <c r="AR22" s="209">
        <v>0.45486111111111122</v>
      </c>
      <c r="AS22" s="210">
        <v>0.48263888888888901</v>
      </c>
      <c r="AT22" s="211" t="str">
        <f>VLOOKUP($AR$14,EDIT!$A$5:$AU$18,AZ22,FALSE)</f>
        <v>SC</v>
      </c>
      <c r="AU22" s="19" t="str">
        <f>VLOOKUP($AR$14,EDIT!$A$5:$AU$18,BA22,FALSE)</f>
        <v>MT</v>
      </c>
      <c r="AV22" s="19" t="str">
        <f>VLOOKUP($AR$14,EDIT!$A$5:$AU$18,BB22,FALSE)</f>
        <v>SC</v>
      </c>
      <c r="AW22" s="19" t="str">
        <f>VLOOKUP($AR$14,EDIT!$A$5:$AU$18,BC22,FALSE)</f>
        <v>CA</v>
      </c>
      <c r="AX22" s="50" t="str">
        <f>VLOOKUP($AR$14,EDIT!$A$5:$AU$18,BD22,FALSE)</f>
        <v>IS</v>
      </c>
      <c r="AY22" s="198" t="s">
        <v>55</v>
      </c>
      <c r="AZ22" s="198">
        <f t="shared" si="11"/>
        <v>9</v>
      </c>
      <c r="BA22" s="198">
        <f t="shared" si="10"/>
        <v>18</v>
      </c>
      <c r="BB22" s="198">
        <f t="shared" si="10"/>
        <v>27</v>
      </c>
      <c r="BC22" s="198">
        <f t="shared" si="10"/>
        <v>36</v>
      </c>
      <c r="BD22" s="198">
        <f t="shared" si="10"/>
        <v>45</v>
      </c>
      <c r="BE22" s="198">
        <f t="shared" si="10"/>
        <v>54</v>
      </c>
      <c r="BF22" s="198">
        <f t="shared" si="10"/>
        <v>63</v>
      </c>
      <c r="BG22" s="198">
        <f t="shared" si="10"/>
        <v>72</v>
      </c>
      <c r="BH22" s="198">
        <f t="shared" si="10"/>
        <v>81</v>
      </c>
    </row>
    <row r="23" spans="1:60" ht="24" hidden="1" customHeight="1" thickBot="1" x14ac:dyDescent="0.3">
      <c r="A23" s="83">
        <f>'S2'!A11</f>
        <v>9</v>
      </c>
      <c r="B23" s="15">
        <f>'S2'!B11</f>
        <v>0.51041666666666674</v>
      </c>
      <c r="C23" s="82">
        <f>'S2'!C11</f>
        <v>0.54166666666666674</v>
      </c>
      <c r="D23" s="212" t="str">
        <f>'S2'!D11</f>
        <v>0:</v>
      </c>
      <c r="E23" s="201" t="str">
        <f>'S2'!E11</f>
        <v>0:</v>
      </c>
      <c r="F23" s="201" t="str">
        <f>'S2'!F11</f>
        <v>0:</v>
      </c>
      <c r="G23" s="201" t="str">
        <f>'S2'!G11</f>
        <v>0:</v>
      </c>
      <c r="H23" s="200" t="str">
        <f>'S2'!H11</f>
        <v>0:</v>
      </c>
      <c r="I23" s="66"/>
      <c r="J23" s="83">
        <f>'S4'!A11</f>
        <v>9</v>
      </c>
      <c r="K23" s="15">
        <f>'S4'!B11</f>
        <v>0.51041666666666674</v>
      </c>
      <c r="L23" s="82">
        <f>'S4'!C11</f>
        <v>0.54166666666666674</v>
      </c>
      <c r="M23" s="212" t="str">
        <f>'S4'!D11</f>
        <v>0:</v>
      </c>
      <c r="N23" s="201" t="str">
        <f>'S4'!E11</f>
        <v>0:</v>
      </c>
      <c r="O23" s="201" t="str">
        <f>'S4'!F11</f>
        <v>0:</v>
      </c>
      <c r="P23" s="201" t="str">
        <f>'S4'!G11</f>
        <v>0:</v>
      </c>
      <c r="Q23" s="200" t="str">
        <f>'S4'!H11</f>
        <v>0:</v>
      </c>
      <c r="Y23" s="48">
        <f t="shared" si="4"/>
        <v>7</v>
      </c>
      <c r="Z23" s="209">
        <f t="shared" si="3"/>
        <v>0.48263888888888901</v>
      </c>
      <c r="AA23" s="210">
        <f t="shared" si="3"/>
        <v>0.51041666666666674</v>
      </c>
      <c r="AB23" s="211" t="str">
        <f t="shared" si="8"/>
        <v>SS:Sheema</v>
      </c>
      <c r="AC23" s="19" t="str">
        <f t="shared" si="5"/>
        <v>IC:Muna</v>
      </c>
      <c r="AD23" s="19" t="str">
        <f t="shared" si="5"/>
        <v>HL:Sheema</v>
      </c>
      <c r="AE23" s="19" t="str">
        <f t="shared" si="5"/>
        <v>SC:Ziyadha</v>
      </c>
      <c r="AF23" s="50" t="str">
        <f t="shared" si="5"/>
        <v>HL:Sheema</v>
      </c>
      <c r="AH23" s="48"/>
      <c r="AI23" s="209"/>
      <c r="AJ23" s="210"/>
      <c r="AK23" s="208" t="str">
        <f t="shared" si="9"/>
        <v>SS</v>
      </c>
      <c r="AL23" s="208" t="str">
        <f t="shared" si="6"/>
        <v>IC</v>
      </c>
      <c r="AM23" s="208" t="str">
        <f t="shared" si="6"/>
        <v>HL</v>
      </c>
      <c r="AN23" s="208" t="str">
        <f t="shared" si="6"/>
        <v>SC</v>
      </c>
      <c r="AO23" s="208" t="str">
        <f t="shared" si="6"/>
        <v>HL</v>
      </c>
      <c r="AQ23" s="48">
        <v>7</v>
      </c>
      <c r="AR23" s="209">
        <v>0.48263888888888901</v>
      </c>
      <c r="AS23" s="210">
        <v>0.51041666666666674</v>
      </c>
      <c r="AT23" s="211" t="str">
        <f>VLOOKUP($AR$14,EDIT!$A$5:$AU$18,AZ23,FALSE)</f>
        <v>SS</v>
      </c>
      <c r="AU23" s="19" t="str">
        <f>VLOOKUP($AR$14,EDIT!$A$5:$AU$18,BA23,FALSE)</f>
        <v>IC</v>
      </c>
      <c r="AV23" s="19" t="str">
        <f>VLOOKUP($AR$14,EDIT!$A$5:$AU$18,BB23,FALSE)</f>
        <v>HL</v>
      </c>
      <c r="AW23" s="19" t="str">
        <f>VLOOKUP($AR$14,EDIT!$A$5:$AU$18,BC23,FALSE)</f>
        <v>SC</v>
      </c>
      <c r="AX23" s="50" t="str">
        <f>VLOOKUP($AR$14,EDIT!$A$5:$AU$18,BD23,FALSE)</f>
        <v>HL</v>
      </c>
      <c r="AZ23" s="198">
        <f t="shared" si="11"/>
        <v>10</v>
      </c>
      <c r="BA23" s="198">
        <f t="shared" si="10"/>
        <v>19</v>
      </c>
      <c r="BB23" s="198">
        <f t="shared" si="10"/>
        <v>28</v>
      </c>
      <c r="BC23" s="198">
        <f t="shared" si="10"/>
        <v>37</v>
      </c>
      <c r="BD23" s="198">
        <f t="shared" si="10"/>
        <v>46</v>
      </c>
      <c r="BE23" s="198">
        <f t="shared" si="10"/>
        <v>55</v>
      </c>
      <c r="BF23" s="198">
        <f t="shared" si="10"/>
        <v>64</v>
      </c>
      <c r="BG23" s="198">
        <f t="shared" si="10"/>
        <v>73</v>
      </c>
      <c r="BH23" s="198">
        <f t="shared" si="10"/>
        <v>82</v>
      </c>
    </row>
    <row r="24" spans="1:60" ht="3.75" customHeight="1" thickBot="1" x14ac:dyDescent="0.3">
      <c r="Y24" s="83">
        <f t="shared" si="4"/>
        <v>9</v>
      </c>
      <c r="Z24" s="15">
        <f t="shared" si="3"/>
        <v>0.51041666666666674</v>
      </c>
      <c r="AA24" s="82">
        <f t="shared" si="3"/>
        <v>0.54166666666666674</v>
      </c>
      <c r="AB24" s="212" t="str">
        <f t="shared" si="8"/>
        <v>0:</v>
      </c>
      <c r="AC24" s="201" t="str">
        <f t="shared" si="5"/>
        <v>0:</v>
      </c>
      <c r="AD24" s="201" t="str">
        <f t="shared" si="5"/>
        <v>0:</v>
      </c>
      <c r="AE24" s="201" t="str">
        <f t="shared" si="5"/>
        <v>0:</v>
      </c>
      <c r="AF24" s="200" t="str">
        <f t="shared" si="5"/>
        <v>0:</v>
      </c>
      <c r="AH24" s="83"/>
      <c r="AI24" s="15"/>
      <c r="AJ24" s="82"/>
      <c r="AK24" s="208">
        <f t="shared" si="9"/>
        <v>0</v>
      </c>
      <c r="AL24" s="208">
        <f t="shared" si="6"/>
        <v>0</v>
      </c>
      <c r="AM24" s="208">
        <f t="shared" si="6"/>
        <v>0</v>
      </c>
      <c r="AN24" s="208">
        <f t="shared" si="6"/>
        <v>0</v>
      </c>
      <c r="AO24" s="208">
        <f t="shared" si="6"/>
        <v>0</v>
      </c>
      <c r="AQ24" s="83">
        <v>9</v>
      </c>
      <c r="AR24" s="15">
        <v>0.51041666666666674</v>
      </c>
      <c r="AS24" s="82">
        <v>0.54166666666666674</v>
      </c>
      <c r="AT24" s="212">
        <f>VLOOKUP($AR$14,EDIT!$A$5:$AU$18,AZ24,FALSE)</f>
        <v>0</v>
      </c>
      <c r="AU24" s="201">
        <f>VLOOKUP($AR$14,EDIT!$A$5:$AU$18,BA24,FALSE)</f>
        <v>0</v>
      </c>
      <c r="AV24" s="201">
        <f>VLOOKUP($AR$14,EDIT!$A$5:$AU$18,BB24,FALSE)</f>
        <v>0</v>
      </c>
      <c r="AW24" s="201">
        <f>VLOOKUP($AR$14,EDIT!$A$5:$AU$18,BC24,FALSE)</f>
        <v>0</v>
      </c>
      <c r="AX24" s="200">
        <f>VLOOKUP($AR$14,EDIT!$A$5:$AU$18,BD24,FALSE)</f>
        <v>0</v>
      </c>
      <c r="AZ24" s="198">
        <f t="shared" si="11"/>
        <v>11</v>
      </c>
      <c r="BA24" s="198">
        <f t="shared" si="10"/>
        <v>20</v>
      </c>
      <c r="BB24" s="198">
        <f t="shared" si="10"/>
        <v>29</v>
      </c>
      <c r="BC24" s="198">
        <f t="shared" si="10"/>
        <v>38</v>
      </c>
      <c r="BD24" s="198">
        <f t="shared" si="10"/>
        <v>47</v>
      </c>
      <c r="BE24" s="198">
        <f t="shared" si="10"/>
        <v>56</v>
      </c>
      <c r="BF24" s="198">
        <f t="shared" si="10"/>
        <v>65</v>
      </c>
      <c r="BG24" s="198">
        <f t="shared" si="10"/>
        <v>74</v>
      </c>
      <c r="BH24" s="198">
        <f t="shared" si="10"/>
        <v>83</v>
      </c>
    </row>
    <row r="25" spans="1:60" ht="24" customHeight="1" thickBot="1" x14ac:dyDescent="0.3">
      <c r="A25" s="213"/>
      <c r="B25" s="214" t="str">
        <f>'S5'!B1</f>
        <v>5A</v>
      </c>
      <c r="C25" s="204"/>
      <c r="D25" s="230" t="str">
        <f>'S5'!D1</f>
        <v>Maurifa</v>
      </c>
      <c r="E25" s="204"/>
      <c r="F25" s="238">
        <f ca="1">NOW()</f>
        <v>42502.325664351854</v>
      </c>
      <c r="G25" s="237">
        <f ca="1">NOW()</f>
        <v>42502.325664351854</v>
      </c>
      <c r="H25" s="205"/>
      <c r="I25" s="66"/>
      <c r="J25" s="213"/>
      <c r="K25" s="214" t="str">
        <f>'S6'!B1</f>
        <v>6A</v>
      </c>
      <c r="L25" s="204"/>
      <c r="M25" s="230" t="str">
        <f>'S6'!D1</f>
        <v>Anand A</v>
      </c>
      <c r="N25" s="204"/>
      <c r="O25" s="238">
        <f ca="1">NOW()</f>
        <v>42502.325664351854</v>
      </c>
      <c r="P25" s="237">
        <f ca="1">NOW()</f>
        <v>42502.325664351854</v>
      </c>
      <c r="Q25" s="205"/>
    </row>
    <row r="26" spans="1:60" ht="24" customHeight="1" thickBot="1" x14ac:dyDescent="0.3">
      <c r="A26" s="224" t="str">
        <f>'S5'!A2</f>
        <v>#</v>
      </c>
      <c r="B26" s="225" t="str">
        <f>'S5'!B2</f>
        <v>Start</v>
      </c>
      <c r="C26" s="226" t="str">
        <f>'S5'!C2</f>
        <v>End</v>
      </c>
      <c r="D26" s="227" t="str">
        <f>'S5'!D2</f>
        <v>SUN</v>
      </c>
      <c r="E26" s="225" t="str">
        <f>'S5'!E2</f>
        <v>MON</v>
      </c>
      <c r="F26" s="225" t="str">
        <f>'S5'!F2</f>
        <v>TUE</v>
      </c>
      <c r="G26" s="225" t="str">
        <f>'S5'!G2</f>
        <v>WED</v>
      </c>
      <c r="H26" s="226" t="str">
        <f>'S5'!H2</f>
        <v>THU</v>
      </c>
      <c r="I26" s="228"/>
      <c r="J26" s="224" t="str">
        <f>'S6'!A2</f>
        <v>#</v>
      </c>
      <c r="K26" s="225" t="str">
        <f>'S6'!B2</f>
        <v>Start</v>
      </c>
      <c r="L26" s="226" t="str">
        <f>'S6'!C2</f>
        <v>End</v>
      </c>
      <c r="M26" s="227" t="str">
        <f>'S6'!D2</f>
        <v>SUN</v>
      </c>
      <c r="N26" s="225" t="str">
        <f>'S6'!E2</f>
        <v>MON</v>
      </c>
      <c r="O26" s="225" t="str">
        <f>'S6'!F2</f>
        <v>TUE</v>
      </c>
      <c r="P26" s="225" t="str">
        <f>'S6'!G2</f>
        <v>WED</v>
      </c>
      <c r="Q26" s="226" t="str">
        <f>'S6'!H2</f>
        <v>THU</v>
      </c>
      <c r="AT26" s="216" t="str">
        <f>VLOOKUP($AR$14,EDIT!$A$370:$AU$383,AZ16,FALSE)</f>
        <v>Ummuhany</v>
      </c>
      <c r="AU26" s="216" t="str">
        <f>VLOOKUP($AR$14,EDIT!$A$370:$AU$383,BA16,FALSE)</f>
        <v>Sheema</v>
      </c>
      <c r="AV26" s="216" t="str">
        <f>VLOOKUP($AR$14,EDIT!$A$370:$AU$383,BB16,FALSE)</f>
        <v>Ziyadha</v>
      </c>
      <c r="AW26" s="216" t="str">
        <f>VLOOKUP($AR$14,EDIT!$A$370:$AU$383,BC16,FALSE)</f>
        <v>Ummuhany</v>
      </c>
      <c r="AX26" s="216" t="str">
        <f>VLOOKUP($AR$14,EDIT!$A$370:$AU$383,BD16,FALSE)</f>
        <v>Zunaira</v>
      </c>
    </row>
    <row r="27" spans="1:60" ht="24" customHeight="1" x14ac:dyDescent="0.25">
      <c r="A27" s="87"/>
      <c r="B27" s="206">
        <f>'S5'!B3</f>
        <v>0.29166666666666669</v>
      </c>
      <c r="C27" s="207">
        <f>'S5'!C3</f>
        <v>0.31944444444444448</v>
      </c>
      <c r="D27" s="208" t="str">
        <f>'S5'!D3</f>
        <v>EN:Ziyadha</v>
      </c>
      <c r="E27" s="88" t="str">
        <f>'S5'!E3</f>
        <v>EN:Ziyadha</v>
      </c>
      <c r="F27" s="88" t="str">
        <f>'S5'!F3</f>
        <v>IS:Ahmed</v>
      </c>
      <c r="G27" s="88" t="str">
        <f>'S5'!G3</f>
        <v>EN:Ziyadha</v>
      </c>
      <c r="H27" s="89" t="str">
        <f>'S5'!H3</f>
        <v>MT:Ali</v>
      </c>
      <c r="I27" s="66"/>
      <c r="J27" s="87"/>
      <c r="K27" s="206">
        <f>'S6'!B3</f>
        <v>0.29166666666666669</v>
      </c>
      <c r="L27" s="207">
        <f>'S6'!C3</f>
        <v>0.31944444444444448</v>
      </c>
      <c r="M27" s="208" t="str">
        <f>'S6'!D3</f>
        <v>SC:Anand A</v>
      </c>
      <c r="N27" s="88" t="str">
        <f>'S6'!E3</f>
        <v>IS:Ali</v>
      </c>
      <c r="O27" s="88" t="str">
        <f>'S6'!F3</f>
        <v>SC:Anand A</v>
      </c>
      <c r="P27" s="88" t="str">
        <f>'S6'!G3</f>
        <v>SC:Anand A</v>
      </c>
      <c r="Q27" s="89" t="str">
        <f>'S6'!H3</f>
        <v>SC:Anand A</v>
      </c>
      <c r="AT27" s="216" t="str">
        <f>VLOOKUP($AR$14,EDIT!$A$370:$AU$383,AZ17,FALSE)</f>
        <v xml:space="preserve">Sharafiyya </v>
      </c>
      <c r="AU27" s="216" t="str">
        <f>VLOOKUP($AR$14,EDIT!$A$370:$AU$383,BA17,FALSE)</f>
        <v xml:space="preserve">Sharafiyya </v>
      </c>
      <c r="AV27" s="216" t="str">
        <f>VLOOKUP($AR$14,EDIT!$A$370:$AU$383,BB17,FALSE)</f>
        <v>Sheema</v>
      </c>
      <c r="AW27" s="216" t="str">
        <f>VLOOKUP($AR$14,EDIT!$A$370:$AU$383,BC17,FALSE)</f>
        <v xml:space="preserve">Sharafiyya </v>
      </c>
      <c r="AX27" s="216" t="str">
        <f>VLOOKUP($AR$14,EDIT!$A$370:$AU$383,BD17,FALSE)</f>
        <v>Zunaira</v>
      </c>
    </row>
    <row r="28" spans="1:60" ht="24" customHeight="1" x14ac:dyDescent="0.25">
      <c r="A28" s="48">
        <f>'S5'!A4</f>
        <v>2</v>
      </c>
      <c r="B28" s="209">
        <f>'S5'!B4</f>
        <v>0.31944444444444448</v>
      </c>
      <c r="C28" s="210">
        <f>'S5'!C4</f>
        <v>0.34722222222222227</v>
      </c>
      <c r="D28" s="211" t="str">
        <f>'S5'!D4</f>
        <v>EN:Ziyadha</v>
      </c>
      <c r="E28" s="19" t="str">
        <f>'S5'!E4</f>
        <v>SC:Lucian</v>
      </c>
      <c r="F28" s="19" t="str">
        <f>'S5'!F4</f>
        <v>MT:Ali</v>
      </c>
      <c r="G28" s="19" t="str">
        <f>'S5'!G4</f>
        <v>IS:Ahmed</v>
      </c>
      <c r="H28" s="50" t="str">
        <f>'S5'!H4</f>
        <v>SS:Sanjay</v>
      </c>
      <c r="I28" s="66"/>
      <c r="J28" s="48">
        <f>'S6'!A4</f>
        <v>2</v>
      </c>
      <c r="K28" s="209">
        <f>'S6'!B4</f>
        <v>0.31944444444444448</v>
      </c>
      <c r="L28" s="210">
        <f>'S6'!C4</f>
        <v>0.34722222222222227</v>
      </c>
      <c r="M28" s="211" t="str">
        <f>'S6'!D4</f>
        <v>DH:Shuhaidha</v>
      </c>
      <c r="N28" s="19" t="str">
        <f>'S6'!E4</f>
        <v>DH:Shuhaidha</v>
      </c>
      <c r="O28" s="19" t="str">
        <f>'S6'!F4</f>
        <v>DH:Shuhaidha</v>
      </c>
      <c r="P28" s="19" t="str">
        <f>'S6'!G4</f>
        <v>DH:Shuhaidha</v>
      </c>
      <c r="Q28" s="50" t="str">
        <f>'S6'!H4</f>
        <v>DH:Shuhaidha</v>
      </c>
      <c r="AT28" s="216" t="str">
        <f>VLOOKUP($AR$14,EDIT!$A$370:$AU$383,AZ18,FALSE)</f>
        <v>Zunaira</v>
      </c>
      <c r="AU28" s="216" t="str">
        <f>VLOOKUP($AR$14,EDIT!$A$370:$AU$383,BA18,FALSE)</f>
        <v>Zunaira</v>
      </c>
      <c r="AV28" s="216" t="str">
        <f>VLOOKUP($AR$14,EDIT!$A$370:$AU$383,BB18,FALSE)</f>
        <v>Zunaira</v>
      </c>
      <c r="AW28" s="216" t="str">
        <f>VLOOKUP($AR$14,EDIT!$A$370:$AU$383,BC18,FALSE)</f>
        <v>Sheema</v>
      </c>
      <c r="AX28" s="216" t="str">
        <f>VLOOKUP($AR$14,EDIT!$A$370:$AU$383,BD18,FALSE)</f>
        <v>Ziyadha</v>
      </c>
    </row>
    <row r="29" spans="1:60" ht="24" customHeight="1" x14ac:dyDescent="0.25">
      <c r="A29" s="48">
        <f>'S5'!A5</f>
        <v>3</v>
      </c>
      <c r="B29" s="209">
        <f>'S5'!B5</f>
        <v>0.34722222222222227</v>
      </c>
      <c r="C29" s="210">
        <f>'S5'!C5</f>
        <v>0.37500000000000006</v>
      </c>
      <c r="D29" s="211" t="str">
        <f>'S5'!D5</f>
        <v>SS:Sanjay</v>
      </c>
      <c r="E29" s="19" t="str">
        <f>'S5'!E5</f>
        <v>SS:Sanjay</v>
      </c>
      <c r="F29" s="19" t="str">
        <f>'S5'!F5</f>
        <v>QR:Ummuhany</v>
      </c>
      <c r="G29" s="19" t="str">
        <f>'S5'!G5</f>
        <v>QR:Ummuhany</v>
      </c>
      <c r="H29" s="50" t="str">
        <f>'S5'!H5</f>
        <v>IS:Ahmed</v>
      </c>
      <c r="I29" s="66"/>
      <c r="J29" s="48">
        <f>'S6'!A5</f>
        <v>3</v>
      </c>
      <c r="K29" s="209">
        <f>'S6'!B5</f>
        <v>0.34722222222222227</v>
      </c>
      <c r="L29" s="210">
        <f>'S6'!C5</f>
        <v>0.37500000000000006</v>
      </c>
      <c r="M29" s="211" t="str">
        <f>'S6'!D5</f>
        <v>IS:Ali</v>
      </c>
      <c r="N29" s="19" t="str">
        <f>'S6'!E5</f>
        <v>MT:Ali</v>
      </c>
      <c r="O29" s="19" t="str">
        <f>'S6'!F5</f>
        <v>SS:Sanjay</v>
      </c>
      <c r="P29" s="19" t="str">
        <f>'S6'!G5</f>
        <v>EN:Sindhu</v>
      </c>
      <c r="Q29" s="50" t="str">
        <f>'S6'!H5</f>
        <v>MT:Ali</v>
      </c>
      <c r="AT29" s="216" t="str">
        <f>VLOOKUP($AR$14,EDIT!$A$370:$AU$383,AZ19,FALSE)</f>
        <v>Ziyadha</v>
      </c>
      <c r="AU29" s="216" t="str">
        <f>VLOOKUP($AR$14,EDIT!$A$370:$AU$383,BA19,FALSE)</f>
        <v>Ahmed</v>
      </c>
      <c r="AV29" s="216" t="str">
        <f>VLOOKUP($AR$14,EDIT!$A$370:$AU$383,BB19,FALSE)</f>
        <v>Ahmed</v>
      </c>
      <c r="AW29" s="216" t="str">
        <f>VLOOKUP($AR$14,EDIT!$A$370:$AU$383,BC19,FALSE)</f>
        <v>Ziyadha</v>
      </c>
      <c r="AX29" s="216" t="str">
        <f>VLOOKUP($AR$14,EDIT!$A$370:$AU$383,BD19,FALSE)</f>
        <v>Ziyadha</v>
      </c>
    </row>
    <row r="30" spans="1:60" ht="24" customHeight="1" x14ac:dyDescent="0.25">
      <c r="A30" s="48">
        <f>'S5'!A6</f>
        <v>4</v>
      </c>
      <c r="B30" s="209">
        <f>'S5'!B6</f>
        <v>0.37500000000000006</v>
      </c>
      <c r="C30" s="210">
        <f>'S5'!C6</f>
        <v>0.40277777777777785</v>
      </c>
      <c r="D30" s="211" t="str">
        <f>'S5'!D6</f>
        <v>QR:Ummuhany</v>
      </c>
      <c r="E30" s="19" t="str">
        <f>'S5'!E6</f>
        <v>MT:Ali</v>
      </c>
      <c r="F30" s="19" t="str">
        <f>'S5'!F6</f>
        <v>EN:Ziyadha</v>
      </c>
      <c r="G30" s="19" t="str">
        <f>'S5'!G6</f>
        <v>SC:Lucian</v>
      </c>
      <c r="H30" s="50" t="str">
        <f>'S5'!H6</f>
        <v>DH:Shuhaidha</v>
      </c>
      <c r="I30" s="66"/>
      <c r="J30" s="48">
        <f>'S6'!A6</f>
        <v>4</v>
      </c>
      <c r="K30" s="209">
        <f>'S6'!B6</f>
        <v>0.37500000000000006</v>
      </c>
      <c r="L30" s="210">
        <f>'S6'!C6</f>
        <v>0.40277777777777785</v>
      </c>
      <c r="M30" s="211" t="str">
        <f>'S6'!D6</f>
        <v>SS:Sanjay</v>
      </c>
      <c r="N30" s="19" t="str">
        <f>'S6'!E6</f>
        <v>EN:Sindhu</v>
      </c>
      <c r="O30" s="19" t="str">
        <f>'S6'!F6</f>
        <v>IS:Ali</v>
      </c>
      <c r="P30" s="19" t="str">
        <f>'S6'!G6</f>
        <v>EN:Sindhu</v>
      </c>
      <c r="Q30" s="50" t="str">
        <f>'S6'!H6</f>
        <v>MT:Ali</v>
      </c>
      <c r="AT30" s="216" t="str">
        <f>VLOOKUP($AR$14,EDIT!$A$370:$AU$383,AZ20,FALSE)</f>
        <v/>
      </c>
      <c r="AU30" s="216" t="str">
        <f>VLOOKUP($AR$14,EDIT!$A$370:$AU$383,BA20,FALSE)</f>
        <v/>
      </c>
      <c r="AV30" s="216" t="str">
        <f>VLOOKUP($AR$14,EDIT!$A$370:$AU$383,BB20,FALSE)</f>
        <v/>
      </c>
      <c r="AW30" s="216" t="str">
        <f>VLOOKUP($AR$14,EDIT!$A$370:$AU$383,BC20,FALSE)</f>
        <v/>
      </c>
      <c r="AX30" s="216" t="str">
        <f>VLOOKUP($AR$14,EDIT!$A$370:$AU$383,BD20,FALSE)</f>
        <v/>
      </c>
    </row>
    <row r="31" spans="1:60" ht="24" customHeight="1" x14ac:dyDescent="0.25">
      <c r="A31" s="53">
        <f>'S5'!A7</f>
        <v>0</v>
      </c>
      <c r="B31" s="77">
        <f>'S5'!B7</f>
        <v>0.40277777777777785</v>
      </c>
      <c r="C31" s="217">
        <f>'S5'!C7</f>
        <v>0.42708333333333343</v>
      </c>
      <c r="D31" s="218" t="str">
        <f>'S5'!D7</f>
        <v>0:</v>
      </c>
      <c r="E31" s="219" t="str">
        <f>'S5'!E7</f>
        <v>0:</v>
      </c>
      <c r="F31" s="219" t="str">
        <f>'S5'!F7</f>
        <v>0:</v>
      </c>
      <c r="G31" s="219" t="str">
        <f>'S5'!G7</f>
        <v>0:</v>
      </c>
      <c r="H31" s="220" t="str">
        <f>'S5'!H7</f>
        <v>0:</v>
      </c>
      <c r="I31" s="229"/>
      <c r="J31" s="53">
        <f>'S6'!A7</f>
        <v>0</v>
      </c>
      <c r="K31" s="77">
        <f>'S6'!B7</f>
        <v>0.40277777777777785</v>
      </c>
      <c r="L31" s="217">
        <f>'S6'!C7</f>
        <v>0.42708333333333343</v>
      </c>
      <c r="M31" s="218" t="str">
        <f>'S6'!D7</f>
        <v>0:</v>
      </c>
      <c r="N31" s="219" t="str">
        <f>'S6'!E7</f>
        <v>0:</v>
      </c>
      <c r="O31" s="219" t="str">
        <f>'S6'!F7</f>
        <v>0:</v>
      </c>
      <c r="P31" s="219" t="str">
        <f>'S6'!G7</f>
        <v>0:</v>
      </c>
      <c r="Q31" s="220" t="str">
        <f>'S6'!H7</f>
        <v>0:</v>
      </c>
      <c r="AT31" s="216" t="str">
        <f>VLOOKUP($AR$14,EDIT!$A$370:$AU$383,AZ21,FALSE)</f>
        <v>Ahmed</v>
      </c>
      <c r="AU31" s="216" t="str">
        <f>VLOOKUP($AR$14,EDIT!$A$370:$AU$383,BA21,FALSE)</f>
        <v>Ziyadha</v>
      </c>
      <c r="AV31" s="216" t="str">
        <f>VLOOKUP($AR$14,EDIT!$A$370:$AU$383,BB21,FALSE)</f>
        <v xml:space="preserve">Sharafiyya </v>
      </c>
      <c r="AW31" s="216" t="str">
        <f>VLOOKUP($AR$14,EDIT!$A$370:$AU$383,BC21,FALSE)</f>
        <v>Zunaira</v>
      </c>
      <c r="AX31" s="216" t="str">
        <f>VLOOKUP($AR$14,EDIT!$A$370:$AU$383,BD21,FALSE)</f>
        <v xml:space="preserve">Sharafiyya </v>
      </c>
    </row>
    <row r="32" spans="1:60" ht="24" customHeight="1" x14ac:dyDescent="0.25">
      <c r="A32" s="48">
        <f>'S5'!A8</f>
        <v>5</v>
      </c>
      <c r="B32" s="209">
        <f>'S5'!B8</f>
        <v>0.42708333333333343</v>
      </c>
      <c r="C32" s="210">
        <f>'S5'!C8</f>
        <v>0.45486111111111122</v>
      </c>
      <c r="D32" s="211" t="str">
        <f>'S5'!D8</f>
        <v>MT:Ali</v>
      </c>
      <c r="E32" s="19" t="str">
        <f>'S5'!E8</f>
        <v>DH:Shuhaidha</v>
      </c>
      <c r="F32" s="19" t="str">
        <f>'S5'!F8</f>
        <v>CA:Nizna</v>
      </c>
      <c r="G32" s="19" t="str">
        <f>'S5'!G8</f>
        <v>DH:Shuhaidha</v>
      </c>
      <c r="H32" s="50" t="str">
        <f>'S5'!H8</f>
        <v>CA:Nizna</v>
      </c>
      <c r="I32" s="66"/>
      <c r="J32" s="48">
        <f>'S6'!A8</f>
        <v>5</v>
      </c>
      <c r="K32" s="209">
        <f>'S6'!B8</f>
        <v>0.42708333333333343</v>
      </c>
      <c r="L32" s="210">
        <f>'S6'!C8</f>
        <v>0.45486111111111122</v>
      </c>
      <c r="M32" s="211" t="str">
        <f>'S6'!D8</f>
        <v>EN:Sindhu</v>
      </c>
      <c r="N32" s="19" t="str">
        <f>'S6'!E8</f>
        <v>SC:Anand A</v>
      </c>
      <c r="O32" s="19" t="str">
        <f>'S6'!F8</f>
        <v>CA:Sanjay</v>
      </c>
      <c r="P32" s="19" t="str">
        <f>'S6'!G8</f>
        <v>SS:Sanjay</v>
      </c>
      <c r="Q32" s="50" t="str">
        <f>'S6'!H8</f>
        <v>CP:Ageel</v>
      </c>
      <c r="AT32" s="216" t="str">
        <f>VLOOKUP($AR$14,EDIT!$A$370:$AU$383,AZ22,FALSE)</f>
        <v>Ziyadha</v>
      </c>
      <c r="AU32" s="216" t="str">
        <f>VLOOKUP($AR$14,EDIT!$A$370:$AU$383,BA22,FALSE)</f>
        <v>Ziyadha</v>
      </c>
      <c r="AV32" s="216" t="str">
        <f>VLOOKUP($AR$14,EDIT!$A$370:$AU$383,BB22,FALSE)</f>
        <v>Ziyadha</v>
      </c>
      <c r="AW32" s="216" t="str">
        <f>VLOOKUP($AR$14,EDIT!$A$370:$AU$383,BC22,FALSE)</f>
        <v>Sheema</v>
      </c>
      <c r="AX32" s="216" t="str">
        <f>VLOOKUP($AR$14,EDIT!$A$370:$AU$383,BD22,FALSE)</f>
        <v>Ummuhany</v>
      </c>
    </row>
    <row r="33" spans="1:50" ht="24" customHeight="1" x14ac:dyDescent="0.25">
      <c r="A33" s="48">
        <f>'S5'!A9</f>
        <v>6</v>
      </c>
      <c r="B33" s="209">
        <f>'S5'!B9</f>
        <v>0.45486111111111122</v>
      </c>
      <c r="C33" s="210">
        <f>'S5'!C9</f>
        <v>0.48263888888888901</v>
      </c>
      <c r="D33" s="211" t="str">
        <f>'S5'!D9</f>
        <v>SC:Lucian</v>
      </c>
      <c r="E33" s="19" t="str">
        <f>'S5'!E9</f>
        <v>IC:Nizna</v>
      </c>
      <c r="F33" s="19" t="str">
        <f>'S5'!F9</f>
        <v>SC:Lucian</v>
      </c>
      <c r="G33" s="19" t="str">
        <f>'S5'!G9</f>
        <v>EN:Ziyadha</v>
      </c>
      <c r="H33" s="50" t="str">
        <f>'S5'!H9</f>
        <v>HL:Ali</v>
      </c>
      <c r="I33" s="66"/>
      <c r="J33" s="48">
        <f>'S6'!A9</f>
        <v>6</v>
      </c>
      <c r="K33" s="209">
        <f>'S6'!B9</f>
        <v>0.45486111111111122</v>
      </c>
      <c r="L33" s="210">
        <f>'S6'!C9</f>
        <v>0.48263888888888901</v>
      </c>
      <c r="M33" s="211" t="str">
        <f>'S6'!D9</f>
        <v>MT:Ali</v>
      </c>
      <c r="N33" s="19" t="str">
        <f>'S6'!E9</f>
        <v>QR:Ahmed</v>
      </c>
      <c r="O33" s="19" t="str">
        <f>'S6'!F9</f>
        <v>MT:Ali</v>
      </c>
      <c r="P33" s="19" t="str">
        <f>'S6'!G9</f>
        <v>MT:Ali</v>
      </c>
      <c r="Q33" s="50" t="str">
        <f>'S6'!H9</f>
        <v>CA:Sanjay</v>
      </c>
      <c r="AT33" s="216" t="str">
        <f>VLOOKUP($AR$14,EDIT!$A$370:$AU$383,AZ23,FALSE)</f>
        <v>Sheema</v>
      </c>
      <c r="AU33" s="216" t="str">
        <f>VLOOKUP($AR$14,EDIT!$A$370:$AU$383,BA23,FALSE)</f>
        <v>Muna</v>
      </c>
      <c r="AV33" s="216" t="str">
        <f>VLOOKUP($AR$14,EDIT!$A$370:$AU$383,BB23,FALSE)</f>
        <v>Sheema</v>
      </c>
      <c r="AW33" s="216" t="str">
        <f>VLOOKUP($AR$14,EDIT!$A$370:$AU$383,BC23,FALSE)</f>
        <v>Ziyadha</v>
      </c>
      <c r="AX33" s="216" t="str">
        <f>VLOOKUP($AR$14,EDIT!$A$370:$AU$383,BD23,FALSE)</f>
        <v>Sheema</v>
      </c>
    </row>
    <row r="34" spans="1:50" ht="24" customHeight="1" thickBot="1" x14ac:dyDescent="0.3">
      <c r="A34" s="48">
        <f>'S5'!A10</f>
        <v>7</v>
      </c>
      <c r="B34" s="209">
        <f>'S5'!B10</f>
        <v>0.48263888888888901</v>
      </c>
      <c r="C34" s="210">
        <f>'S5'!C10</f>
        <v>0.51041666666666674</v>
      </c>
      <c r="D34" s="211" t="str">
        <f>'S5'!D10</f>
        <v>DH:Shuhaidha</v>
      </c>
      <c r="E34" s="19" t="str">
        <f>'S5'!E10</f>
        <v>HL:Ali</v>
      </c>
      <c r="F34" s="19" t="str">
        <f>'S5'!F10</f>
        <v>DH:Shuhaidha</v>
      </c>
      <c r="G34" s="19" t="str">
        <f>'S5'!G10</f>
        <v>MT:Ali</v>
      </c>
      <c r="H34" s="50" t="str">
        <f>'S5'!H10</f>
        <v>SC:Lucian</v>
      </c>
      <c r="I34" s="66"/>
      <c r="J34" s="48">
        <f>'S6'!A10</f>
        <v>7</v>
      </c>
      <c r="K34" s="209">
        <f>'S6'!B10</f>
        <v>0.48263888888888901</v>
      </c>
      <c r="L34" s="210">
        <f>'S6'!C10</f>
        <v>0.51041666666666674</v>
      </c>
      <c r="M34" s="211" t="str">
        <f>'S6'!D10</f>
        <v>QR:Ahmed</v>
      </c>
      <c r="N34" s="19" t="str">
        <f>'S6'!E10</f>
        <v>HL:Sanjay</v>
      </c>
      <c r="O34" s="19" t="str">
        <f>'S6'!F10</f>
        <v>EN:Sindhu</v>
      </c>
      <c r="P34" s="19" t="str">
        <f>'S6'!G10</f>
        <v>QR:Ahmed</v>
      </c>
      <c r="Q34" s="50" t="str">
        <f>'S6'!H10</f>
        <v>EN:Sindhu</v>
      </c>
      <c r="AT34" s="216" t="str">
        <f>VLOOKUP($AR$14,EDIT!$A$370:$AU$383,AZ24,FALSE)</f>
        <v/>
      </c>
      <c r="AU34" s="216" t="str">
        <f>VLOOKUP($AR$14,EDIT!$A$370:$AU$383,BA24,FALSE)</f>
        <v/>
      </c>
      <c r="AV34" s="216" t="str">
        <f>VLOOKUP($AR$14,EDIT!$A$370:$AU$383,BB24,FALSE)</f>
        <v/>
      </c>
      <c r="AW34" s="216" t="str">
        <f>VLOOKUP($AR$14,EDIT!$A$370:$AU$383,BC24,FALSE)</f>
        <v/>
      </c>
      <c r="AX34" s="216" t="str">
        <f>VLOOKUP($AR$14,EDIT!$A$370:$AU$383,BD24,FALSE)</f>
        <v/>
      </c>
    </row>
    <row r="35" spans="1:50" ht="3" hidden="1" customHeight="1" thickBot="1" x14ac:dyDescent="0.3">
      <c r="A35" s="83">
        <f>'S5'!A11</f>
        <v>9</v>
      </c>
      <c r="B35" s="15">
        <f>'S5'!B11</f>
        <v>0.51041666666666674</v>
      </c>
      <c r="C35" s="82">
        <f>'S5'!C11</f>
        <v>0.54166666666666674</v>
      </c>
      <c r="D35" s="212" t="str">
        <f>'S5'!D11</f>
        <v>0:</v>
      </c>
      <c r="E35" s="201" t="str">
        <f>'S5'!E11</f>
        <v>0:</v>
      </c>
      <c r="F35" s="201" t="str">
        <f>'S5'!F11</f>
        <v>0:</v>
      </c>
      <c r="G35" s="201" t="str">
        <f>'S5'!G11</f>
        <v>0:</v>
      </c>
      <c r="H35" s="200" t="str">
        <f>'S5'!H11</f>
        <v>0:</v>
      </c>
      <c r="I35" s="66"/>
      <c r="J35" s="83">
        <f>'S6'!A11</f>
        <v>9</v>
      </c>
      <c r="K35" s="15">
        <f>'S6'!B11</f>
        <v>0.51041666666666674</v>
      </c>
      <c r="L35" s="82">
        <f>'S6'!C11</f>
        <v>0.54166666666666674</v>
      </c>
      <c r="M35" s="212" t="str">
        <f>'S6'!D11</f>
        <v>0:</v>
      </c>
      <c r="N35" s="201" t="str">
        <f>'S6'!E11</f>
        <v>0:</v>
      </c>
      <c r="O35" s="201" t="str">
        <f>'S6'!F11</f>
        <v>0:</v>
      </c>
      <c r="P35" s="201" t="str">
        <f>'S6'!G11</f>
        <v>0:</v>
      </c>
      <c r="Q35" s="200" t="str">
        <f>'S6'!H11</f>
        <v>0:</v>
      </c>
    </row>
    <row r="36" spans="1:50" ht="23.25" thickBot="1" x14ac:dyDescent="0.3">
      <c r="A36" s="213"/>
      <c r="B36" s="214"/>
      <c r="C36" s="204"/>
      <c r="D36" s="230"/>
      <c r="E36" s="204"/>
      <c r="F36" s="238"/>
      <c r="G36" s="237"/>
      <c r="H36" s="205"/>
      <c r="I36" s="66"/>
      <c r="J36" s="213"/>
      <c r="K36" s="214"/>
      <c r="L36" s="204"/>
      <c r="M36" s="230"/>
      <c r="N36" s="204"/>
      <c r="O36" s="238"/>
      <c r="P36" s="237"/>
      <c r="Q36" s="205"/>
      <c r="AT36" s="216" t="str">
        <f>IF(AK16="","",":")</f>
        <v>:</v>
      </c>
      <c r="AU36" s="216" t="str">
        <f t="shared" ref="AU36:AX44" si="12">IF(AL16="","",":")</f>
        <v>:</v>
      </c>
      <c r="AV36" s="216" t="str">
        <f t="shared" si="12"/>
        <v>:</v>
      </c>
      <c r="AW36" s="216" t="str">
        <f t="shared" si="12"/>
        <v>:</v>
      </c>
      <c r="AX36" s="216" t="str">
        <f t="shared" si="12"/>
        <v>:</v>
      </c>
    </row>
    <row r="37" spans="1:50" ht="23.25" customHeight="1" thickBot="1" x14ac:dyDescent="0.3">
      <c r="A37" s="378"/>
      <c r="B37" s="379" t="str">
        <f>'S7'!B1</f>
        <v>7A</v>
      </c>
      <c r="C37" s="380"/>
      <c r="D37" s="381" t="str">
        <f>'S7'!D1</f>
        <v>Shuhaidha</v>
      </c>
      <c r="E37" s="379"/>
      <c r="F37" s="437">
        <f ca="1">F25</f>
        <v>42502.325664351854</v>
      </c>
      <c r="G37" s="438">
        <f ca="1">G25</f>
        <v>42502.325664351854</v>
      </c>
      <c r="H37" s="380"/>
      <c r="I37" s="228"/>
      <c r="J37" s="378"/>
      <c r="K37" s="379" t="str">
        <f>'S8'!B1</f>
        <v>8A</v>
      </c>
      <c r="L37" s="380"/>
      <c r="M37" s="381" t="str">
        <f>'S8'!D1</f>
        <v>Ageel</v>
      </c>
      <c r="N37" s="379"/>
      <c r="O37" s="437">
        <f ca="1">O25</f>
        <v>42502.325664351854</v>
      </c>
      <c r="P37" s="438">
        <f ca="1">P25</f>
        <v>42502.325664351854</v>
      </c>
      <c r="Q37" s="380"/>
      <c r="AT37" s="216" t="str">
        <f t="shared" ref="AT37:AT44" si="13">IF(AK17="","",":")</f>
        <v>:</v>
      </c>
      <c r="AU37" s="216" t="str">
        <f t="shared" si="12"/>
        <v>:</v>
      </c>
      <c r="AV37" s="216" t="str">
        <f t="shared" si="12"/>
        <v>:</v>
      </c>
      <c r="AW37" s="216" t="str">
        <f t="shared" si="12"/>
        <v>:</v>
      </c>
      <c r="AX37" s="216" t="str">
        <f t="shared" si="12"/>
        <v>:</v>
      </c>
    </row>
    <row r="38" spans="1:50" ht="23.25" customHeight="1" x14ac:dyDescent="0.25">
      <c r="A38" s="87"/>
      <c r="B38" s="206" t="str">
        <f>'S7'!B2</f>
        <v>Start</v>
      </c>
      <c r="C38" s="207" t="str">
        <f>'S7'!C2</f>
        <v>End</v>
      </c>
      <c r="D38" s="208" t="str">
        <f>'S7'!D2</f>
        <v>SUN</v>
      </c>
      <c r="E38" s="88" t="str">
        <f>'S7'!E2</f>
        <v>MON</v>
      </c>
      <c r="F38" s="88" t="str">
        <f>'S7'!F2</f>
        <v>TUE</v>
      </c>
      <c r="G38" s="88" t="str">
        <f>'S7'!G2</f>
        <v>WED</v>
      </c>
      <c r="H38" s="89" t="str">
        <f>'S7'!H2</f>
        <v>THU</v>
      </c>
      <c r="I38" s="66"/>
      <c r="J38" s="87"/>
      <c r="K38" s="206" t="str">
        <f>'S8'!B2</f>
        <v>Start</v>
      </c>
      <c r="L38" s="207" t="str">
        <f>'S8'!C2</f>
        <v>End</v>
      </c>
      <c r="M38" s="208" t="str">
        <f>'S8'!D2</f>
        <v>SUN</v>
      </c>
      <c r="N38" s="88" t="str">
        <f>'S8'!E2</f>
        <v>MON</v>
      </c>
      <c r="O38" s="88" t="str">
        <f>'S8'!F2</f>
        <v>TUE</v>
      </c>
      <c r="P38" s="88" t="str">
        <f>'S8'!G2</f>
        <v>WED</v>
      </c>
      <c r="Q38" s="89" t="str">
        <f>'S8'!H2</f>
        <v>THU</v>
      </c>
      <c r="AT38" s="216" t="str">
        <f t="shared" si="13"/>
        <v>:</v>
      </c>
      <c r="AU38" s="216" t="str">
        <f t="shared" si="12"/>
        <v>:</v>
      </c>
      <c r="AV38" s="216" t="str">
        <f t="shared" si="12"/>
        <v>:</v>
      </c>
      <c r="AW38" s="216" t="str">
        <f t="shared" si="12"/>
        <v>:</v>
      </c>
      <c r="AX38" s="216" t="str">
        <f t="shared" si="12"/>
        <v>:</v>
      </c>
    </row>
    <row r="39" spans="1:50" ht="23.25" customHeight="1" x14ac:dyDescent="0.25">
      <c r="A39" s="48"/>
      <c r="B39" s="209">
        <f>'S7'!B3</f>
        <v>0.29166666666666669</v>
      </c>
      <c r="C39" s="210">
        <f>'S7'!C3</f>
        <v>0.31944444444444448</v>
      </c>
      <c r="D39" s="211" t="str">
        <f>'S7'!D3</f>
        <v>DH:Shuhaidha</v>
      </c>
      <c r="E39" s="19" t="str">
        <f>'S7'!E3</f>
        <v>DH:Shuhaidha</v>
      </c>
      <c r="F39" s="19" t="str">
        <f>'S7'!F3</f>
        <v>DH:Shuhaidha</v>
      </c>
      <c r="G39" s="19" t="str">
        <f>'S7'!G3</f>
        <v>DH:Shuhaidha</v>
      </c>
      <c r="H39" s="50" t="str">
        <f>'S7'!H3</f>
        <v>DH:Shuhaidha</v>
      </c>
      <c r="I39" s="66"/>
      <c r="J39" s="48"/>
      <c r="K39" s="209">
        <f>'S8'!B3</f>
        <v>0.29166666666666669</v>
      </c>
      <c r="L39" s="210">
        <f>'S8'!C3</f>
        <v>0.31944444444444448</v>
      </c>
      <c r="M39" s="211" t="str">
        <f>'S8'!D3</f>
        <v>BS:Ageel</v>
      </c>
      <c r="N39" s="19" t="str">
        <f>'S8'!E3</f>
        <v>BI:Lucian</v>
      </c>
      <c r="O39" s="19" t="str">
        <f>'S8'!F3</f>
        <v>BS:Ageel</v>
      </c>
      <c r="P39" s="19" t="str">
        <f>'S8'!G3</f>
        <v>BS:Ageel</v>
      </c>
      <c r="Q39" s="50" t="str">
        <f>'S8'!H3</f>
        <v>BS:Ageel</v>
      </c>
      <c r="AT39" s="216" t="str">
        <f t="shared" si="13"/>
        <v>:</v>
      </c>
      <c r="AU39" s="216" t="str">
        <f t="shared" si="12"/>
        <v>:</v>
      </c>
      <c r="AV39" s="216" t="str">
        <f t="shared" si="12"/>
        <v>:</v>
      </c>
      <c r="AW39" s="216" t="str">
        <f t="shared" si="12"/>
        <v>:</v>
      </c>
      <c r="AX39" s="216" t="str">
        <f t="shared" si="12"/>
        <v>:</v>
      </c>
    </row>
    <row r="40" spans="1:50" ht="23.25" customHeight="1" x14ac:dyDescent="0.25">
      <c r="A40" s="48"/>
      <c r="B40" s="209">
        <f>'S7'!B4</f>
        <v>0.31944444444444448</v>
      </c>
      <c r="C40" s="210">
        <f>'S7'!C4</f>
        <v>0.34722222222222227</v>
      </c>
      <c r="D40" s="211" t="str">
        <f>'S7'!D4</f>
        <v>MT:Cilji</v>
      </c>
      <c r="E40" s="19" t="str">
        <f>'S7'!E4</f>
        <v>QR:Ahmed</v>
      </c>
      <c r="F40" s="19" t="str">
        <f>'S7'!F4</f>
        <v>QR:Ahmed</v>
      </c>
      <c r="G40" s="19" t="str">
        <f>'S7'!G4</f>
        <v>EN:Sajith PG</v>
      </c>
      <c r="H40" s="50" t="str">
        <f>'S7'!H4</f>
        <v>MT:Cilji</v>
      </c>
      <c r="I40" s="66"/>
      <c r="J40" s="48"/>
      <c r="K40" s="209">
        <f>'S8'!B4</f>
        <v>0.31944444444444448</v>
      </c>
      <c r="L40" s="210">
        <f>'S8'!C4</f>
        <v>0.34722222222222227</v>
      </c>
      <c r="M40" s="211" t="str">
        <f>'S8'!D4</f>
        <v>AC:Nizna</v>
      </c>
      <c r="N40" s="19" t="str">
        <f>'S8'!E4</f>
        <v>CH:Anand A</v>
      </c>
      <c r="O40" s="19" t="str">
        <f>'S8'!F4</f>
        <v>AC:Nizna</v>
      </c>
      <c r="P40" s="19" t="str">
        <f>'S8'!G4</f>
        <v>CH:Anand A</v>
      </c>
      <c r="Q40" s="50" t="str">
        <f>'S8'!H4</f>
        <v>AC:Nizna</v>
      </c>
      <c r="AT40" s="216" t="str">
        <f t="shared" si="13"/>
        <v>:</v>
      </c>
      <c r="AU40" s="216" t="str">
        <f t="shared" si="12"/>
        <v>:</v>
      </c>
      <c r="AV40" s="216" t="str">
        <f t="shared" si="12"/>
        <v>:</v>
      </c>
      <c r="AW40" s="216" t="str">
        <f t="shared" si="12"/>
        <v>:</v>
      </c>
      <c r="AX40" s="216" t="str">
        <f t="shared" si="12"/>
        <v>:</v>
      </c>
    </row>
    <row r="41" spans="1:50" ht="23.25" customHeight="1" x14ac:dyDescent="0.25">
      <c r="A41" s="48"/>
      <c r="B41" s="209">
        <f>'S7'!B5</f>
        <v>0.34722222222222227</v>
      </c>
      <c r="C41" s="210">
        <f>'S7'!C5</f>
        <v>0.37500000000000006</v>
      </c>
      <c r="D41" s="211" t="str">
        <f>'S7'!D5</f>
        <v>EN:Sajith PG</v>
      </c>
      <c r="E41" s="19" t="str">
        <f>'S7'!E5</f>
        <v>EN:Sajith PG</v>
      </c>
      <c r="F41" s="19" t="str">
        <f>'S7'!F5</f>
        <v>SC:Anand A</v>
      </c>
      <c r="G41" s="19" t="str">
        <f>'S7'!G5</f>
        <v>IS:Ashraf</v>
      </c>
      <c r="H41" s="50" t="str">
        <f>'S7'!H5</f>
        <v>IS:Ashraf</v>
      </c>
      <c r="I41" s="66"/>
      <c r="J41" s="48"/>
      <c r="K41" s="209">
        <f>'S8'!B5</f>
        <v>0.34722222222222227</v>
      </c>
      <c r="L41" s="210">
        <f>'S8'!C5</f>
        <v>0.37500000000000006</v>
      </c>
      <c r="M41" s="211" t="str">
        <f>'S8'!D5</f>
        <v>CH:Anand A</v>
      </c>
      <c r="N41" s="19" t="str">
        <f>'S8'!E5</f>
        <v>AC:Nizna</v>
      </c>
      <c r="O41" s="19" t="str">
        <f>'S8'!F5</f>
        <v>BI:Lucian</v>
      </c>
      <c r="P41" s="19" t="str">
        <f>'S8'!G5</f>
        <v>BI:Lucian</v>
      </c>
      <c r="Q41" s="50" t="str">
        <f>'S8'!H5</f>
        <v>BI:Lucian</v>
      </c>
      <c r="AT41" s="216" t="str">
        <f t="shared" si="13"/>
        <v>:</v>
      </c>
      <c r="AU41" s="216" t="str">
        <f t="shared" si="12"/>
        <v>:</v>
      </c>
      <c r="AV41" s="216" t="str">
        <f t="shared" si="12"/>
        <v>:</v>
      </c>
      <c r="AW41" s="216" t="str">
        <f t="shared" si="12"/>
        <v>:</v>
      </c>
      <c r="AX41" s="216" t="str">
        <f t="shared" si="12"/>
        <v>:</v>
      </c>
    </row>
    <row r="42" spans="1:50" ht="23.25" customHeight="1" x14ac:dyDescent="0.25">
      <c r="A42" s="266"/>
      <c r="B42" s="267">
        <f>'S7'!B6</f>
        <v>0.37500000000000006</v>
      </c>
      <c r="C42" s="268">
        <f>'S7'!C6</f>
        <v>0.40277777777777785</v>
      </c>
      <c r="D42" s="439" t="str">
        <f>'S7'!D6</f>
        <v>IS:Ashraf</v>
      </c>
      <c r="E42" s="440" t="str">
        <f>'S7'!E6</f>
        <v>IS:Ashraf</v>
      </c>
      <c r="F42" s="440" t="str">
        <f>'S7'!F6</f>
        <v>MT:Cilji</v>
      </c>
      <c r="G42" s="440" t="str">
        <f>'S7'!G6</f>
        <v>MT:Cilji</v>
      </c>
      <c r="H42" s="441" t="str">
        <f>'S7'!H6</f>
        <v>SS:Sanjay</v>
      </c>
      <c r="I42" s="229"/>
      <c r="J42" s="266"/>
      <c r="K42" s="267">
        <f>'S8'!B6</f>
        <v>0.37500000000000006</v>
      </c>
      <c r="L42" s="268">
        <f>'S8'!C6</f>
        <v>0.40277777777777785</v>
      </c>
      <c r="M42" s="439" t="str">
        <f>'S8'!D6</f>
        <v>LS:Sajith PG</v>
      </c>
      <c r="N42" s="440" t="str">
        <f>'S8'!E6</f>
        <v>CP:Ageel</v>
      </c>
      <c r="O42" s="440" t="str">
        <f>'S8'!F6</f>
        <v>CH:Anand A</v>
      </c>
      <c r="P42" s="440" t="str">
        <f>'S8'!G6</f>
        <v>IS:Ashraf</v>
      </c>
      <c r="Q42" s="441" t="str">
        <f>'S8'!H6</f>
        <v>MT:Cilji</v>
      </c>
      <c r="AT42" s="216" t="str">
        <f t="shared" si="13"/>
        <v>:</v>
      </c>
      <c r="AU42" s="216" t="str">
        <f t="shared" si="12"/>
        <v>:</v>
      </c>
      <c r="AV42" s="216" t="str">
        <f t="shared" si="12"/>
        <v>:</v>
      </c>
      <c r="AW42" s="216" t="str">
        <f t="shared" si="12"/>
        <v>:</v>
      </c>
      <c r="AX42" s="216" t="str">
        <f t="shared" si="12"/>
        <v>:</v>
      </c>
    </row>
    <row r="43" spans="1:50" ht="23.25" customHeight="1" x14ac:dyDescent="0.25">
      <c r="A43" s="442"/>
      <c r="B43" s="443">
        <f>'S7'!B7</f>
        <v>0.40277777777777785</v>
      </c>
      <c r="C43" s="444">
        <f>'S7'!C7</f>
        <v>0.42708333333333343</v>
      </c>
      <c r="D43" s="445" t="str">
        <f>'S7'!D7</f>
        <v>0:</v>
      </c>
      <c r="E43" s="405" t="str">
        <f>'S7'!E7</f>
        <v>0:</v>
      </c>
      <c r="F43" s="405" t="str">
        <f>'S7'!F7</f>
        <v>0:</v>
      </c>
      <c r="G43" s="405" t="str">
        <f>'S7'!G7</f>
        <v>0:</v>
      </c>
      <c r="H43" s="446" t="str">
        <f>'S7'!H7</f>
        <v>0:</v>
      </c>
      <c r="I43" s="66"/>
      <c r="J43" s="442"/>
      <c r="K43" s="443">
        <f>'S8'!B7</f>
        <v>0.40277777777777785</v>
      </c>
      <c r="L43" s="444">
        <f>'S8'!C7</f>
        <v>0.42708333333333343</v>
      </c>
      <c r="M43" s="445" t="str">
        <f>'S8'!D7</f>
        <v>0:</v>
      </c>
      <c r="N43" s="405" t="str">
        <f>'S8'!E7</f>
        <v>0:</v>
      </c>
      <c r="O43" s="405" t="str">
        <f>'S8'!F7</f>
        <v>0:</v>
      </c>
      <c r="P43" s="405" t="str">
        <f>'S8'!G7</f>
        <v>0:</v>
      </c>
      <c r="Q43" s="446" t="str">
        <f>'S8'!H7</f>
        <v>0:</v>
      </c>
      <c r="AT43" s="216" t="str">
        <f t="shared" si="13"/>
        <v>:</v>
      </c>
      <c r="AU43" s="216" t="str">
        <f t="shared" si="12"/>
        <v>:</v>
      </c>
      <c r="AV43" s="216" t="str">
        <f t="shared" si="12"/>
        <v>:</v>
      </c>
      <c r="AW43" s="216" t="str">
        <f t="shared" si="12"/>
        <v>:</v>
      </c>
      <c r="AX43" s="216" t="str">
        <f t="shared" si="12"/>
        <v>:</v>
      </c>
    </row>
    <row r="44" spans="1:50" ht="23.25" customHeight="1" x14ac:dyDescent="0.25">
      <c r="A44" s="48"/>
      <c r="B44" s="209">
        <f>'S7'!B8</f>
        <v>0.42708333333333343</v>
      </c>
      <c r="C44" s="210">
        <f>'S7'!C8</f>
        <v>0.45486111111111122</v>
      </c>
      <c r="D44" s="211" t="str">
        <f>'S7'!D8</f>
        <v>SS:Sanjay</v>
      </c>
      <c r="E44" s="19" t="str">
        <f>'S7'!E8</f>
        <v>CP:Ageel</v>
      </c>
      <c r="F44" s="19" t="str">
        <f>'S7'!F8</f>
        <v>EN:Sajith PG</v>
      </c>
      <c r="G44" s="19" t="str">
        <f>'S7'!G8</f>
        <v>QR:Ahmed</v>
      </c>
      <c r="H44" s="50" t="str">
        <f>'S7'!H8</f>
        <v>EN:Sajith PG</v>
      </c>
      <c r="I44" s="66"/>
      <c r="J44" s="48"/>
      <c r="K44" s="209">
        <f>'S8'!B8</f>
        <v>0.42708333333333343</v>
      </c>
      <c r="L44" s="210">
        <f>'S8'!C8</f>
        <v>0.45486111111111122</v>
      </c>
      <c r="M44" s="211" t="str">
        <f>'S8'!D8</f>
        <v>DH:Shuhaidha</v>
      </c>
      <c r="N44" s="19" t="str">
        <f>'S8'!E8</f>
        <v>EN:Sajith PG</v>
      </c>
      <c r="O44" s="19" t="str">
        <f>'S8'!F8</f>
        <v>IS:Ashraf</v>
      </c>
      <c r="P44" s="19" t="str">
        <f>'S8'!G8</f>
        <v>EN:Sajith PG</v>
      </c>
      <c r="Q44" s="50" t="str">
        <f>'S8'!H8</f>
        <v>DH:Shuhaidha</v>
      </c>
      <c r="AT44" s="216" t="str">
        <f t="shared" si="13"/>
        <v>:</v>
      </c>
      <c r="AU44" s="216" t="str">
        <f t="shared" si="12"/>
        <v>:</v>
      </c>
      <c r="AV44" s="216" t="str">
        <f t="shared" si="12"/>
        <v>:</v>
      </c>
      <c r="AW44" s="216" t="str">
        <f t="shared" si="12"/>
        <v>:</v>
      </c>
      <c r="AX44" s="216" t="str">
        <f t="shared" si="12"/>
        <v>:</v>
      </c>
    </row>
    <row r="45" spans="1:50" ht="23.25" customHeight="1" x14ac:dyDescent="0.25">
      <c r="A45" s="48"/>
      <c r="B45" s="209">
        <f>'S7'!B9</f>
        <v>0.45486111111111122</v>
      </c>
      <c r="C45" s="210">
        <f>'S7'!C9</f>
        <v>0.48263888888888901</v>
      </c>
      <c r="D45" s="211" t="str">
        <f>'S7'!D9</f>
        <v>SC:Anand A</v>
      </c>
      <c r="E45" s="19" t="str">
        <f>'S7'!E9</f>
        <v>MT:Cilji</v>
      </c>
      <c r="F45" s="19" t="str">
        <f>'S7'!F9</f>
        <v>CA:Sanjay</v>
      </c>
      <c r="G45" s="19" t="str">
        <f>'S7'!G9</f>
        <v>SS:Sanjay</v>
      </c>
      <c r="H45" s="50" t="str">
        <f>'S7'!H9</f>
        <v>SC:Anand A</v>
      </c>
      <c r="I45" s="66"/>
      <c r="J45" s="48"/>
      <c r="K45" s="209">
        <f>'S8'!B9</f>
        <v>0.45486111111111122</v>
      </c>
      <c r="L45" s="210">
        <f>'S8'!C9</f>
        <v>0.48263888888888901</v>
      </c>
      <c r="M45" s="211" t="str">
        <f>'S8'!D9</f>
        <v>IS:Ashraf</v>
      </c>
      <c r="N45" s="19" t="str">
        <f>'S8'!E9</f>
        <v>DH:Shuhaidha</v>
      </c>
      <c r="O45" s="19" t="str">
        <f>'S8'!F9</f>
        <v>EN:Sajith PG</v>
      </c>
      <c r="P45" s="19" t="str">
        <f>'S8'!G9</f>
        <v>DH:Shuhaidha</v>
      </c>
      <c r="Q45" s="50" t="str">
        <f>'S8'!H9</f>
        <v>EN:Sajith PG</v>
      </c>
    </row>
    <row r="46" spans="1:50" ht="23.25" customHeight="1" thickBot="1" x14ac:dyDescent="0.3">
      <c r="A46" s="83"/>
      <c r="B46" s="15">
        <f>'S7'!B10</f>
        <v>0.48263888888888901</v>
      </c>
      <c r="C46" s="82">
        <f>'S7'!C10</f>
        <v>0.51041666666666674</v>
      </c>
      <c r="D46" s="212" t="str">
        <f>'S7'!D10</f>
        <v>CA:Sanjay</v>
      </c>
      <c r="E46" s="201" t="str">
        <f>'S7'!E10</f>
        <v>HL:Anand A</v>
      </c>
      <c r="F46" s="201" t="str">
        <f>'S7'!F10</f>
        <v>SS:Sanjay</v>
      </c>
      <c r="G46" s="201" t="str">
        <f>'S7'!G10</f>
        <v>SC:Anand A</v>
      </c>
      <c r="H46" s="200" t="str">
        <f>'S7'!H10</f>
        <v>CA:Sanjay</v>
      </c>
      <c r="I46" s="66"/>
      <c r="J46" s="83"/>
      <c r="K46" s="15">
        <f>'S8'!B10</f>
        <v>0.48263888888888901</v>
      </c>
      <c r="L46" s="82">
        <f>'S8'!C10</f>
        <v>0.51041666666666674</v>
      </c>
      <c r="M46" s="212" t="str">
        <f>'S8'!D10</f>
        <v>MT:Cilji</v>
      </c>
      <c r="N46" s="201" t="str">
        <f>'S8'!E10</f>
        <v>MT:Cilji</v>
      </c>
      <c r="O46" s="201" t="str">
        <f>'S8'!F10</f>
        <v>MT:Cilji</v>
      </c>
      <c r="P46" s="201" t="str">
        <f>'S8'!G10</f>
        <v>MT:Cilji</v>
      </c>
      <c r="Q46" s="200" t="str">
        <f>'S8'!H10</f>
        <v>IS:Ashraf</v>
      </c>
    </row>
    <row r="47" spans="1:50" ht="23.25" customHeight="1" thickBot="1" x14ac:dyDescent="0.3">
      <c r="A47" s="213"/>
      <c r="B47" s="214"/>
      <c r="C47" s="204"/>
      <c r="D47" s="230"/>
      <c r="E47" s="204"/>
      <c r="F47" s="238"/>
      <c r="G47" s="237"/>
      <c r="H47" s="205"/>
      <c r="I47" s="66"/>
      <c r="J47" s="213"/>
      <c r="K47" s="214"/>
      <c r="L47" s="204"/>
      <c r="M47" s="230"/>
      <c r="N47" s="204"/>
      <c r="O47" s="238"/>
      <c r="P47" s="237"/>
      <c r="Q47" s="205"/>
    </row>
    <row r="48" spans="1:50" ht="23.25" customHeight="1" thickBot="1" x14ac:dyDescent="0.3">
      <c r="A48" s="378"/>
      <c r="B48" s="379" t="str">
        <f>'S9'!B1</f>
        <v>9A</v>
      </c>
      <c r="C48" s="380"/>
      <c r="D48" s="381" t="str">
        <f>'S9'!D1</f>
        <v>Lucian</v>
      </c>
      <c r="E48" s="379"/>
      <c r="F48" s="437">
        <f ca="1">F37</f>
        <v>42502.325664351854</v>
      </c>
      <c r="G48" s="438">
        <f ca="1">G37</f>
        <v>42502.325664351854</v>
      </c>
      <c r="H48" s="380"/>
      <c r="I48" s="228"/>
      <c r="J48" s="378"/>
      <c r="K48" s="379" t="str">
        <f>'S10'!B1</f>
        <v>10A</v>
      </c>
      <c r="L48" s="380"/>
      <c r="M48" s="381" t="str">
        <f>'S10'!D1</f>
        <v>Ashraf</v>
      </c>
      <c r="N48" s="379"/>
      <c r="O48" s="437">
        <f ca="1">O37</f>
        <v>42502.325664351854</v>
      </c>
      <c r="P48" s="438">
        <f ca="1">P37</f>
        <v>42502.325664351854</v>
      </c>
      <c r="Q48" s="380"/>
    </row>
    <row r="49" spans="1:17" ht="23.25" customHeight="1" x14ac:dyDescent="0.25">
      <c r="A49" s="87"/>
      <c r="B49" s="206" t="str">
        <f>'S9'!B2</f>
        <v>Start</v>
      </c>
      <c r="C49" s="207" t="str">
        <f>'S9'!C2</f>
        <v>End</v>
      </c>
      <c r="D49" s="208" t="str">
        <f>'S9'!D2</f>
        <v>SUN</v>
      </c>
      <c r="E49" s="88" t="str">
        <f>'S9'!E2</f>
        <v>MON</v>
      </c>
      <c r="F49" s="88" t="str">
        <f>'S9'!F2</f>
        <v>TUE</v>
      </c>
      <c r="G49" s="88" t="str">
        <f>'S9'!G2</f>
        <v>WED</v>
      </c>
      <c r="H49" s="89" t="str">
        <f>'S9'!H2</f>
        <v>THU</v>
      </c>
      <c r="I49" s="66"/>
      <c r="J49" s="87"/>
      <c r="K49" s="206" t="str">
        <f>'S10'!B2</f>
        <v>Start</v>
      </c>
      <c r="L49" s="207" t="str">
        <f>'S10'!C2</f>
        <v>End</v>
      </c>
      <c r="M49" s="208" t="str">
        <f>'S10'!D2</f>
        <v>SUN</v>
      </c>
      <c r="N49" s="88" t="str">
        <f>'S10'!E2</f>
        <v>MON</v>
      </c>
      <c r="O49" s="88" t="str">
        <f>'S10'!F2</f>
        <v>TUE</v>
      </c>
      <c r="P49" s="88" t="str">
        <f>'S10'!G2</f>
        <v>WED</v>
      </c>
      <c r="Q49" s="89" t="str">
        <f>'S10'!H2</f>
        <v>THU</v>
      </c>
    </row>
    <row r="50" spans="1:17" ht="23.25" customHeight="1" x14ac:dyDescent="0.25">
      <c r="A50" s="48"/>
      <c r="B50" s="209">
        <f>'S9'!B3</f>
        <v>0.29166666666666669</v>
      </c>
      <c r="C50" s="210">
        <f>'S9'!C3</f>
        <v>0.31944444444444448</v>
      </c>
      <c r="D50" s="211" t="str">
        <f>'S9'!D3</f>
        <v>MS:Lucian</v>
      </c>
      <c r="E50" s="19" t="str">
        <f>'S9'!E3</f>
        <v>AC:Nizna</v>
      </c>
      <c r="F50" s="19" t="str">
        <f>'S9'!F3</f>
        <v>MS:Lucian</v>
      </c>
      <c r="G50" s="19" t="str">
        <f>'S9'!G3</f>
        <v>MS:Lucian</v>
      </c>
      <c r="H50" s="50" t="str">
        <f>'S9'!H3</f>
        <v>AC:Nizna</v>
      </c>
      <c r="I50" s="66"/>
      <c r="J50" s="48"/>
      <c r="K50" s="209">
        <f>'S10'!B3</f>
        <v>0.29166666666666669</v>
      </c>
      <c r="L50" s="210">
        <f>'S10'!C3</f>
        <v>0.31944444444444448</v>
      </c>
      <c r="M50" s="211" t="str">
        <f>'S10'!D3</f>
        <v>DH:Ashraf</v>
      </c>
      <c r="N50" s="19" t="str">
        <f>'S10'!E3</f>
        <v>EN:Sajith PG</v>
      </c>
      <c r="O50" s="19" t="str">
        <f>'S10'!F3</f>
        <v>MT:Cilji</v>
      </c>
      <c r="P50" s="19" t="str">
        <f>'S10'!G3</f>
        <v>DH:Ashraf</v>
      </c>
      <c r="Q50" s="50" t="str">
        <f>'S10'!H3</f>
        <v>MS:Lucian</v>
      </c>
    </row>
    <row r="51" spans="1:17" ht="23.25" customHeight="1" x14ac:dyDescent="0.25">
      <c r="A51" s="48"/>
      <c r="B51" s="209">
        <f>'S9'!B4</f>
        <v>0.31944444444444448</v>
      </c>
      <c r="C51" s="210">
        <f>'S9'!C4</f>
        <v>0.34722222222222227</v>
      </c>
      <c r="D51" s="211" t="str">
        <f>'S9'!D4</f>
        <v>CO:Ageel</v>
      </c>
      <c r="E51" s="19" t="str">
        <f>'S9'!E4</f>
        <v>CO:Ageel</v>
      </c>
      <c r="F51" s="19" t="str">
        <f>'S9'!F4</f>
        <v>CO:Ageel</v>
      </c>
      <c r="G51" s="19" t="str">
        <f>'S9'!G4</f>
        <v>CO:Ageel</v>
      </c>
      <c r="H51" s="50" t="str">
        <f>'S9'!H4</f>
        <v>EC:Sukesh</v>
      </c>
      <c r="I51" s="66"/>
      <c r="J51" s="48"/>
      <c r="K51" s="209">
        <f>'S10'!B4</f>
        <v>0.31944444444444448</v>
      </c>
      <c r="L51" s="210">
        <f>'S10'!C4</f>
        <v>0.34722222222222227</v>
      </c>
      <c r="M51" s="211" t="str">
        <f>'S10'!D4</f>
        <v>IS:Naushadh</v>
      </c>
      <c r="N51" s="19" t="str">
        <f>'S10'!E4</f>
        <v>AC:Nizna</v>
      </c>
      <c r="O51" s="19" t="str">
        <f>'S10'!F4</f>
        <v>MS:Lucian</v>
      </c>
      <c r="P51" s="19" t="str">
        <f>'S10'!G4</f>
        <v>MS:Lucian</v>
      </c>
      <c r="Q51" s="50" t="str">
        <f>'S10'!H4</f>
        <v>EN:Sajith PG</v>
      </c>
    </row>
    <row r="52" spans="1:17" ht="23.25" customHeight="1" x14ac:dyDescent="0.25">
      <c r="A52" s="48"/>
      <c r="B52" s="209">
        <f>'S9'!B5</f>
        <v>0.34722222222222227</v>
      </c>
      <c r="C52" s="210">
        <f>'S9'!C5</f>
        <v>0.37500000000000006</v>
      </c>
      <c r="D52" s="211" t="str">
        <f>'S9'!D5</f>
        <v>AC:Nizna</v>
      </c>
      <c r="E52" s="19" t="str">
        <f>'S9'!E5</f>
        <v>MS:Lucian</v>
      </c>
      <c r="F52" s="19" t="str">
        <f>'S9'!F5</f>
        <v>AC:Nizna</v>
      </c>
      <c r="G52" s="19" t="str">
        <f>'S9'!G5</f>
        <v>EC:Sukesh</v>
      </c>
      <c r="H52" s="50" t="str">
        <f>'S9'!H5</f>
        <v>CP:Ageel</v>
      </c>
      <c r="I52" s="66"/>
      <c r="J52" s="48"/>
      <c r="K52" s="209">
        <f>'S10'!B5</f>
        <v>0.34722222222222227</v>
      </c>
      <c r="L52" s="210">
        <f>'S10'!C5</f>
        <v>0.37500000000000006</v>
      </c>
      <c r="M52" s="211" t="str">
        <f>'S10'!D5</f>
        <v>CO:Ageel</v>
      </c>
      <c r="N52" s="19" t="str">
        <f>'S10'!E5</f>
        <v>CO:Ageel</v>
      </c>
      <c r="O52" s="19" t="str">
        <f>'S10'!F5</f>
        <v>EN:Sajith PG</v>
      </c>
      <c r="P52" s="19" t="str">
        <f>'S10'!G5</f>
        <v>EN:Sajith PG</v>
      </c>
      <c r="Q52" s="50" t="str">
        <f>'S10'!H5</f>
        <v>AC:Nizna</v>
      </c>
    </row>
    <row r="53" spans="1:17" ht="23.25" customHeight="1" x14ac:dyDescent="0.25">
      <c r="A53" s="266"/>
      <c r="B53" s="267">
        <f>'S9'!B6</f>
        <v>0.37500000000000006</v>
      </c>
      <c r="C53" s="268">
        <f>'S9'!C6</f>
        <v>0.40277777777777785</v>
      </c>
      <c r="D53" s="439" t="str">
        <f>'S9'!D6</f>
        <v>EC:Sukesh</v>
      </c>
      <c r="E53" s="440" t="str">
        <f>'S9'!E6</f>
        <v>EC:Sukesh</v>
      </c>
      <c r="F53" s="440" t="str">
        <f>'S9'!F6</f>
        <v>AC:Nizna</v>
      </c>
      <c r="G53" s="440" t="str">
        <f>'S9'!G6</f>
        <v>IS:Naushadh</v>
      </c>
      <c r="H53" s="441" t="str">
        <f>'S9'!H6</f>
        <v>IS:Naushadh</v>
      </c>
      <c r="I53" s="229"/>
      <c r="J53" s="266"/>
      <c r="K53" s="267">
        <f>'S10'!B6</f>
        <v>0.37500000000000006</v>
      </c>
      <c r="L53" s="268">
        <f>'S10'!C6</f>
        <v>0.40277777777777785</v>
      </c>
      <c r="M53" s="439" t="str">
        <f>'S10'!D6</f>
        <v>MT:Cilji</v>
      </c>
      <c r="N53" s="440" t="str">
        <f>'S10'!E6</f>
        <v>MT:Cilji</v>
      </c>
      <c r="O53" s="440" t="str">
        <f>'S10'!F6</f>
        <v>CO:Ageel</v>
      </c>
      <c r="P53" s="440" t="str">
        <f>'S10'!G6</f>
        <v>AC:Nizna</v>
      </c>
      <c r="Q53" s="441" t="str">
        <f>'S10'!H6</f>
        <v>CO:Ageel</v>
      </c>
    </row>
    <row r="54" spans="1:17" ht="23.25" customHeight="1" x14ac:dyDescent="0.25">
      <c r="A54" s="442"/>
      <c r="B54" s="443">
        <f>'S9'!B7</f>
        <v>0.40277777777777785</v>
      </c>
      <c r="C54" s="444">
        <f>'S9'!C7</f>
        <v>0.42708333333333343</v>
      </c>
      <c r="D54" s="445" t="str">
        <f>'S9'!D7</f>
        <v>0:</v>
      </c>
      <c r="E54" s="405" t="str">
        <f>'S9'!E7</f>
        <v>0:</v>
      </c>
      <c r="F54" s="405" t="str">
        <f>'S9'!F7</f>
        <v>0:</v>
      </c>
      <c r="G54" s="405" t="str">
        <f>'S9'!G7</f>
        <v>0:</v>
      </c>
      <c r="H54" s="446" t="str">
        <f>'S9'!H7</f>
        <v>0:</v>
      </c>
      <c r="I54" s="66"/>
      <c r="J54" s="442"/>
      <c r="K54" s="443">
        <f>'S10'!B7</f>
        <v>0.40277777777777785</v>
      </c>
      <c r="L54" s="444">
        <f>'S10'!C7</f>
        <v>0.42708333333333343</v>
      </c>
      <c r="M54" s="445" t="str">
        <f>'S10'!D7</f>
        <v>0:</v>
      </c>
      <c r="N54" s="405" t="str">
        <f>'S10'!E7</f>
        <v>0:</v>
      </c>
      <c r="O54" s="405" t="str">
        <f>'S10'!F7</f>
        <v>0:</v>
      </c>
      <c r="P54" s="405" t="str">
        <f>'S10'!G7</f>
        <v>0:</v>
      </c>
      <c r="Q54" s="446" t="str">
        <f>'S10'!H7</f>
        <v>0:</v>
      </c>
    </row>
    <row r="55" spans="1:17" ht="23.25" customHeight="1" x14ac:dyDescent="0.25">
      <c r="A55" s="48"/>
      <c r="B55" s="209">
        <f>'S9'!B8</f>
        <v>0.42708333333333343</v>
      </c>
      <c r="C55" s="210">
        <f>'S9'!C8</f>
        <v>0.45486111111111122</v>
      </c>
      <c r="D55" s="211" t="str">
        <f>'S9'!D8</f>
        <v>EN:Sajith PG</v>
      </c>
      <c r="E55" s="19" t="str">
        <f>'S9'!E8</f>
        <v>MT:Cilji</v>
      </c>
      <c r="F55" s="19" t="str">
        <f>'S9'!F8</f>
        <v>MT:Cilji</v>
      </c>
      <c r="G55" s="19" t="str">
        <f>'S9'!G8</f>
        <v>MT:Cilji</v>
      </c>
      <c r="H55" s="50" t="str">
        <f>'S9'!H8</f>
        <v>DH:Ashraf</v>
      </c>
      <c r="I55" s="66"/>
      <c r="J55" s="48"/>
      <c r="K55" s="209">
        <f>'S10'!B8</f>
        <v>0.42708333333333343</v>
      </c>
      <c r="L55" s="210">
        <f>'S10'!C8</f>
        <v>0.45486111111111122</v>
      </c>
      <c r="M55" s="211" t="str">
        <f>'S10'!D8</f>
        <v>AC:Nizna</v>
      </c>
      <c r="N55" s="19" t="str">
        <f>'S10'!E8</f>
        <v>DH:Ashraf</v>
      </c>
      <c r="O55" s="19" t="str">
        <f>'S10'!F8</f>
        <v>EC:Sukesh</v>
      </c>
      <c r="P55" s="19" t="str">
        <f>'S10'!G8</f>
        <v>IS:Naushadh</v>
      </c>
      <c r="Q55" s="50" t="str">
        <f>'S10'!H8</f>
        <v>EC:Sukesh</v>
      </c>
    </row>
    <row r="56" spans="1:17" ht="26.25" customHeight="1" x14ac:dyDescent="0.25">
      <c r="A56" s="48"/>
      <c r="B56" s="209">
        <f>'S9'!B9</f>
        <v>0.45486111111111122</v>
      </c>
      <c r="C56" s="210">
        <f>'S9'!C9</f>
        <v>0.48263888888888901</v>
      </c>
      <c r="D56" s="211" t="str">
        <f>'S9'!D9</f>
        <v>MT:Cilji</v>
      </c>
      <c r="E56" s="19" t="str">
        <f>'S9'!E9</f>
        <v>IS:Naushadh</v>
      </c>
      <c r="F56" s="19" t="str">
        <f>'S9'!F9</f>
        <v>DH:Ashraf</v>
      </c>
      <c r="G56" s="19" t="str">
        <f>'S9'!G9</f>
        <v>EN:Sajith PG</v>
      </c>
      <c r="H56" s="50" t="str">
        <f>'S9'!H9</f>
        <v>MT:Cilji</v>
      </c>
      <c r="I56" s="66"/>
      <c r="J56" s="48"/>
      <c r="K56" s="209">
        <f>'S10'!B9</f>
        <v>0.45486111111111122</v>
      </c>
      <c r="L56" s="210">
        <f>'S10'!C9</f>
        <v>0.48263888888888901</v>
      </c>
      <c r="M56" s="211" t="str">
        <f>'S10'!D9</f>
        <v>EC:Sukesh</v>
      </c>
      <c r="N56" s="19" t="str">
        <f>'S10'!E9</f>
        <v>MS:Lucian</v>
      </c>
      <c r="O56" s="19" t="str">
        <f>'S10'!F9</f>
        <v>CP:Ageel</v>
      </c>
      <c r="P56" s="19" t="str">
        <f>'S10'!G9</f>
        <v>MT:Cilji</v>
      </c>
      <c r="Q56" s="50" t="str">
        <f>'S10'!H9</f>
        <v>DH:Ashraf</v>
      </c>
    </row>
    <row r="57" spans="1:17" ht="26.25" customHeight="1" thickBot="1" x14ac:dyDescent="0.3">
      <c r="A57" s="83"/>
      <c r="B57" s="15">
        <f>'S9'!B10</f>
        <v>0.48263888888888901</v>
      </c>
      <c r="C57" s="82">
        <f>'S9'!C10</f>
        <v>0.51041666666666674</v>
      </c>
      <c r="D57" s="212" t="str">
        <f>'S9'!D10</f>
        <v>DH:Ashraf</v>
      </c>
      <c r="E57" s="201" t="str">
        <f>'S9'!E10</f>
        <v>EN:Sajith PG</v>
      </c>
      <c r="F57" s="201" t="str">
        <f>'S9'!F10</f>
        <v>LS:Sajith PG</v>
      </c>
      <c r="G57" s="201" t="str">
        <f>'S9'!G10</f>
        <v>DH:Ashraf</v>
      </c>
      <c r="H57" s="200" t="str">
        <f>'S9'!H10</f>
        <v>EN:Sajith PG</v>
      </c>
      <c r="I57" s="66"/>
      <c r="J57" s="83"/>
      <c r="K57" s="15">
        <f>'S10'!B10</f>
        <v>0.48263888888888901</v>
      </c>
      <c r="L57" s="82">
        <f>'S10'!C10</f>
        <v>0.51041666666666674</v>
      </c>
      <c r="M57" s="212" t="str">
        <f>'S10'!D10</f>
        <v>LS:Sajith PG</v>
      </c>
      <c r="N57" s="201" t="str">
        <f>'S10'!E10</f>
        <v>IS:Naushadh</v>
      </c>
      <c r="O57" s="201" t="str">
        <f>'S10'!F10</f>
        <v>IS:Naushadh</v>
      </c>
      <c r="P57" s="201" t="str">
        <f>'S10'!G10</f>
        <v>EC:Sukesh</v>
      </c>
      <c r="Q57" s="200" t="str">
        <f>'S10'!H10</f>
        <v>MT:Cilji</v>
      </c>
    </row>
    <row r="58" spans="1:17" ht="6.75" customHeight="1" thickBot="1" x14ac:dyDescent="0.3"/>
    <row r="59" spans="1:17" ht="26.25" customHeight="1" thickBot="1" x14ac:dyDescent="0.3">
      <c r="A59" s="597"/>
      <c r="B59" s="598" t="str">
        <f>BTC!B1</f>
        <v>BTC</v>
      </c>
      <c r="C59" s="599"/>
      <c r="D59" s="600" t="s">
        <v>184</v>
      </c>
      <c r="E59" s="598"/>
      <c r="F59" s="437">
        <f ca="1">F48</f>
        <v>42502.325664351854</v>
      </c>
      <c r="G59" s="438">
        <f ca="1">G48</f>
        <v>42502.325664351854</v>
      </c>
      <c r="H59" s="599"/>
      <c r="I59" s="228"/>
      <c r="J59" s="597"/>
      <c r="K59" s="598" t="s">
        <v>185</v>
      </c>
      <c r="L59" s="599"/>
      <c r="M59" s="600" t="str">
        <f>PRE!D1</f>
        <v>Salma</v>
      </c>
      <c r="N59" s="598"/>
      <c r="O59" s="437">
        <f ca="1">O48</f>
        <v>42502.325664351854</v>
      </c>
      <c r="P59" s="438">
        <f ca="1">P48</f>
        <v>42502.325664351854</v>
      </c>
      <c r="Q59" s="599"/>
    </row>
    <row r="60" spans="1:17" ht="26.25" customHeight="1" x14ac:dyDescent="0.25">
      <c r="A60" s="87"/>
      <c r="B60" s="206" t="str">
        <f>BTC!B2</f>
        <v>Start</v>
      </c>
      <c r="C60" s="207" t="str">
        <f>BTC!C2</f>
        <v>End</v>
      </c>
      <c r="D60" s="208" t="str">
        <f>BTC!D2</f>
        <v>SUN</v>
      </c>
      <c r="E60" s="88" t="str">
        <f>BTC!E2</f>
        <v>MON</v>
      </c>
      <c r="F60" s="88" t="str">
        <f>BTC!F2</f>
        <v>TUE</v>
      </c>
      <c r="G60" s="88" t="str">
        <f>BTC!G2</f>
        <v>WED</v>
      </c>
      <c r="H60" s="89" t="str">
        <f>BTC!H2</f>
        <v>THU</v>
      </c>
      <c r="I60" s="66"/>
      <c r="J60" s="87"/>
      <c r="K60" s="206" t="str">
        <f>PRE!B2</f>
        <v>Start</v>
      </c>
      <c r="L60" s="207" t="str">
        <f>PRE!C2</f>
        <v>End</v>
      </c>
      <c r="M60" s="208" t="str">
        <f>PRE!D2</f>
        <v>SUN</v>
      </c>
      <c r="N60" s="88" t="str">
        <f>PRE!E2</f>
        <v>MON</v>
      </c>
      <c r="O60" s="88" t="str">
        <f>PRE!F2</f>
        <v>TUE</v>
      </c>
      <c r="P60" s="88" t="str">
        <f>PRE!G2</f>
        <v>WED</v>
      </c>
      <c r="Q60" s="89" t="str">
        <f>PRE!H2</f>
        <v>THU</v>
      </c>
    </row>
    <row r="61" spans="1:17" ht="26.25" customHeight="1" x14ac:dyDescent="0.25">
      <c r="A61" s="48"/>
      <c r="B61" s="209">
        <f>BTC!B3</f>
        <v>0.29166666666666669</v>
      </c>
      <c r="C61" s="210">
        <f>BTC!C3</f>
        <v>0.31944444444444448</v>
      </c>
      <c r="D61" s="211" t="str">
        <f>BTC!D3</f>
        <v>HS:Sukesh</v>
      </c>
      <c r="E61" s="19" t="str">
        <f>BTC!E3</f>
        <v>HS:Sukesh</v>
      </c>
      <c r="F61" s="19" t="str">
        <f>BTC!F3</f>
        <v>HS:Sukesh</v>
      </c>
      <c r="G61" s="19" t="str">
        <f>BTC!G3</f>
        <v>HS:Sukesh</v>
      </c>
      <c r="H61" s="50" t="str">
        <f>BTC!H3</f>
        <v>HS:Sukesh</v>
      </c>
      <c r="I61" s="66"/>
      <c r="J61" s="48"/>
      <c r="K61" s="209">
        <f>PRE!B3</f>
        <v>0.29166666666666669</v>
      </c>
      <c r="L61" s="210">
        <f>PRE!C3</f>
        <v>0.31944444444444448</v>
      </c>
      <c r="M61" s="211" t="str">
        <f>PRE!D3</f>
        <v>0:</v>
      </c>
      <c r="N61" s="19" t="str">
        <f>PRE!E3</f>
        <v>0:</v>
      </c>
      <c r="O61" s="19" t="str">
        <f>PRE!F3</f>
        <v>0:</v>
      </c>
      <c r="P61" s="19" t="str">
        <f>PRE!G3</f>
        <v>0:</v>
      </c>
      <c r="Q61" s="50" t="str">
        <f>PRE!H3</f>
        <v>0:</v>
      </c>
    </row>
    <row r="62" spans="1:17" ht="26.25" customHeight="1" x14ac:dyDescent="0.25">
      <c r="A62" s="48"/>
      <c r="B62" s="209">
        <f>BTC!B4</f>
        <v>0.31944444444444448</v>
      </c>
      <c r="C62" s="210">
        <f>BTC!C4</f>
        <v>0.34722222222222227</v>
      </c>
      <c r="D62" s="211" t="str">
        <f>BTC!D4</f>
        <v>HS:Sukesh</v>
      </c>
      <c r="E62" s="19" t="str">
        <f>BTC!E4</f>
        <v>HS:Sukesh</v>
      </c>
      <c r="F62" s="19" t="str">
        <f>BTC!F4</f>
        <v>HS:Sukesh</v>
      </c>
      <c r="G62" s="19" t="str">
        <f>BTC!G4</f>
        <v>HS:Sukesh</v>
      </c>
      <c r="H62" s="50" t="str">
        <f>BTC!H4</f>
        <v>BT:Ageel</v>
      </c>
      <c r="I62" s="66"/>
      <c r="J62" s="48"/>
      <c r="K62" s="209">
        <f>PRE!B4</f>
        <v>0.31944444444444448</v>
      </c>
      <c r="L62" s="210">
        <f>PRE!C4</f>
        <v>0.34722222222222227</v>
      </c>
      <c r="M62" s="211" t="str">
        <f>PRE!D4</f>
        <v>0:</v>
      </c>
      <c r="N62" s="19" t="str">
        <f>PRE!E4</f>
        <v>0:</v>
      </c>
      <c r="O62" s="19" t="str">
        <f>PRE!F4</f>
        <v>0:</v>
      </c>
      <c r="P62" s="19" t="str">
        <f>PRE!G4</f>
        <v>0:</v>
      </c>
      <c r="Q62" s="50" t="str">
        <f>PRE!H4</f>
        <v>0:</v>
      </c>
    </row>
    <row r="63" spans="1:17" ht="26.25" customHeight="1" x14ac:dyDescent="0.25">
      <c r="A63" s="48"/>
      <c r="B63" s="209">
        <f>BTC!B5</f>
        <v>0.34722222222222227</v>
      </c>
      <c r="C63" s="210">
        <f>BTC!C5</f>
        <v>0.37500000000000006</v>
      </c>
      <c r="D63" s="211" t="str">
        <f>BTC!D5</f>
        <v>HS:Sukesh</v>
      </c>
      <c r="E63" s="19" t="str">
        <f>BTC!E5</f>
        <v>HS:Sukesh</v>
      </c>
      <c r="F63" s="19" t="str">
        <f>BTC!F5</f>
        <v>HS:Sukesh</v>
      </c>
      <c r="G63" s="19" t="str">
        <f>BTC!G5</f>
        <v>BT:Ageel</v>
      </c>
      <c r="H63" s="50" t="str">
        <f>BTC!H5</f>
        <v>0:</v>
      </c>
      <c r="I63" s="66"/>
      <c r="J63" s="48"/>
      <c r="K63" s="209">
        <f>PRE!B5</f>
        <v>0.34722222222222227</v>
      </c>
      <c r="L63" s="210">
        <f>PRE!C5</f>
        <v>0.37500000000000006</v>
      </c>
      <c r="M63" s="211" t="str">
        <f>PRE!D5</f>
        <v>0:</v>
      </c>
      <c r="N63" s="19" t="str">
        <f>PRE!E5</f>
        <v>0:</v>
      </c>
      <c r="O63" s="19" t="str">
        <f>PRE!F5</f>
        <v>0:</v>
      </c>
      <c r="P63" s="19" t="str">
        <f>PRE!G5</f>
        <v>0:</v>
      </c>
      <c r="Q63" s="50" t="str">
        <f>PRE!H5</f>
        <v>0:</v>
      </c>
    </row>
    <row r="64" spans="1:17" ht="26.25" customHeight="1" x14ac:dyDescent="0.25">
      <c r="A64" s="266"/>
      <c r="B64" s="267">
        <f>BTC!B6</f>
        <v>0.37500000000000006</v>
      </c>
      <c r="C64" s="268">
        <f>BTC!C6</f>
        <v>0.40277777777777785</v>
      </c>
      <c r="D64" s="439" t="str">
        <f>BTC!D6</f>
        <v>0:</v>
      </c>
      <c r="E64" s="440" t="str">
        <f>BTC!E6</f>
        <v>0:</v>
      </c>
      <c r="F64" s="440" t="str">
        <f>BTC!F6</f>
        <v>0:</v>
      </c>
      <c r="G64" s="440" t="str">
        <f>BTC!G6</f>
        <v>0:</v>
      </c>
      <c r="H64" s="441" t="str">
        <f>BTC!H6</f>
        <v>0:</v>
      </c>
      <c r="I64" s="229"/>
      <c r="J64" s="266"/>
      <c r="K64" s="267">
        <f>PRE!B6</f>
        <v>0.37500000000000006</v>
      </c>
      <c r="L64" s="268">
        <f>PRE!C6</f>
        <v>0.40277777777777785</v>
      </c>
      <c r="M64" s="439" t="str">
        <f>PRE!D6</f>
        <v>IS:Salma</v>
      </c>
      <c r="N64" s="440" t="str">
        <f>PRE!E6</f>
        <v>DH:Salma</v>
      </c>
      <c r="O64" s="440" t="str">
        <f>PRE!F6</f>
        <v>SC:Salma</v>
      </c>
      <c r="P64" s="440" t="str">
        <f>PRE!G6</f>
        <v>SC:Salma</v>
      </c>
      <c r="Q64" s="441" t="str">
        <f>PRE!H6</f>
        <v>QR:Salma</v>
      </c>
    </row>
    <row r="65" spans="1:17" ht="26.25" customHeight="1" x14ac:dyDescent="0.25">
      <c r="A65" s="442"/>
      <c r="B65" s="443">
        <f>BTC!B7</f>
        <v>0.40277777777777785</v>
      </c>
      <c r="C65" s="444">
        <f>BTC!C7</f>
        <v>0.42708333333333343</v>
      </c>
      <c r="D65" s="445" t="str">
        <f>BTC!D7</f>
        <v>0:</v>
      </c>
      <c r="E65" s="405" t="str">
        <f>BTC!E7</f>
        <v>0:</v>
      </c>
      <c r="F65" s="405" t="str">
        <f>BTC!F7</f>
        <v>0:</v>
      </c>
      <c r="G65" s="405" t="str">
        <f>BTC!G7</f>
        <v>0:</v>
      </c>
      <c r="H65" s="446" t="str">
        <f>BTC!H7</f>
        <v>0:</v>
      </c>
      <c r="I65" s="66"/>
      <c r="J65" s="48"/>
      <c r="K65" s="209">
        <f>PRE!B7</f>
        <v>0.40277777777777785</v>
      </c>
      <c r="L65" s="210">
        <f>PRE!C7</f>
        <v>0.42708333333333343</v>
      </c>
      <c r="M65" s="211" t="str">
        <f>PRE!D7</f>
        <v>DH:Salma</v>
      </c>
      <c r="N65" s="19" t="str">
        <f>PRE!E7</f>
        <v>QR:Salma</v>
      </c>
      <c r="O65" s="19" t="str">
        <f>PRE!F7</f>
        <v>MT:Salma</v>
      </c>
      <c r="P65" s="19" t="str">
        <f>PRE!G7</f>
        <v>SS:Salma</v>
      </c>
      <c r="Q65" s="50" t="str">
        <f>PRE!H7</f>
        <v>EN:Salma</v>
      </c>
    </row>
    <row r="66" spans="1:17" ht="26.25" customHeight="1" x14ac:dyDescent="0.25">
      <c r="A66" s="48"/>
      <c r="B66" s="209">
        <f>BTC!B8</f>
        <v>0.42708333333333343</v>
      </c>
      <c r="C66" s="210">
        <f>BTC!C8</f>
        <v>0.45486111111111122</v>
      </c>
      <c r="D66" s="211" t="str">
        <f>BTC!D8</f>
        <v>0:</v>
      </c>
      <c r="E66" s="19" t="str">
        <f>BTC!E8</f>
        <v>0:</v>
      </c>
      <c r="F66" s="19" t="str">
        <f>BTC!F8</f>
        <v>0:</v>
      </c>
      <c r="G66" s="19" t="str">
        <f>BTC!G8</f>
        <v>0:</v>
      </c>
      <c r="H66" s="50" t="str">
        <f>BTC!H8</f>
        <v>0:</v>
      </c>
      <c r="I66" s="66"/>
      <c r="J66" s="48"/>
      <c r="K66" s="602">
        <f>PRE!B8</f>
        <v>0.42708333333333343</v>
      </c>
      <c r="L66" s="603">
        <f>PRE!C8</f>
        <v>0.45486111111111122</v>
      </c>
      <c r="M66" s="604" t="str">
        <f>PRE!D8</f>
        <v>BR:Salma</v>
      </c>
      <c r="N66" s="605" t="str">
        <f>PRE!E8</f>
        <v>BR:Salma</v>
      </c>
      <c r="O66" s="605" t="str">
        <f>PRE!F8</f>
        <v>BR:Salma</v>
      </c>
      <c r="P66" s="605" t="str">
        <f>PRE!G8</f>
        <v>BR:Salma</v>
      </c>
      <c r="Q66" s="606" t="str">
        <f>PRE!H8</f>
        <v>BR:Salma</v>
      </c>
    </row>
    <row r="67" spans="1:17" ht="26.25" customHeight="1" x14ac:dyDescent="0.25">
      <c r="A67" s="48"/>
      <c r="B67" s="209">
        <f>BTC!B9</f>
        <v>0.45486111111111122</v>
      </c>
      <c r="C67" s="210">
        <f>BTC!C9</f>
        <v>0.48263888888888901</v>
      </c>
      <c r="D67" s="211" t="str">
        <f>BTC!D9</f>
        <v>0:</v>
      </c>
      <c r="E67" s="19" t="str">
        <f>BTC!E9</f>
        <v>0:</v>
      </c>
      <c r="F67" s="19" t="str">
        <f>BTC!F9</f>
        <v>0:</v>
      </c>
      <c r="G67" s="19" t="str">
        <f>BTC!G9</f>
        <v>0:</v>
      </c>
      <c r="H67" s="50" t="str">
        <f>BTC!H9</f>
        <v>0:</v>
      </c>
      <c r="I67" s="66"/>
      <c r="J67" s="48"/>
      <c r="K67" s="209">
        <f>PRE!B9</f>
        <v>0.45486111111111122</v>
      </c>
      <c r="L67" s="210">
        <f>PRE!C9</f>
        <v>0.48263888888888901</v>
      </c>
      <c r="M67" s="211" t="str">
        <f>PRE!D9</f>
        <v>EN:Salma</v>
      </c>
      <c r="N67" s="19" t="str">
        <f>PRE!E9</f>
        <v>CA:Salma</v>
      </c>
      <c r="O67" s="19" t="str">
        <f>PRE!F9</f>
        <v>DH:Salma</v>
      </c>
      <c r="P67" s="19" t="str">
        <f>PRE!G9</f>
        <v>CA:Salma</v>
      </c>
      <c r="Q67" s="50" t="str">
        <f>PRE!H9</f>
        <v>IS:Salma</v>
      </c>
    </row>
    <row r="68" spans="1:17" ht="26.25" customHeight="1" thickBot="1" x14ac:dyDescent="0.3">
      <c r="A68" s="83"/>
      <c r="B68" s="15">
        <f>BTC!B10</f>
        <v>0.48263888888888901</v>
      </c>
      <c r="C68" s="82">
        <f>BTC!C10</f>
        <v>0.51041666666666674</v>
      </c>
      <c r="D68" s="212" t="str">
        <f>BTC!D10</f>
        <v>0:</v>
      </c>
      <c r="E68" s="201" t="str">
        <f>BTC!E10</f>
        <v>0:</v>
      </c>
      <c r="F68" s="201" t="str">
        <f>BTC!F10</f>
        <v>0:</v>
      </c>
      <c r="G68" s="201" t="str">
        <f>BTC!G10</f>
        <v>0:</v>
      </c>
      <c r="H68" s="200" t="str">
        <f>BTC!H10</f>
        <v>0:</v>
      </c>
      <c r="I68" s="66"/>
      <c r="J68" s="83"/>
      <c r="K68" s="15">
        <f>PRE!B10</f>
        <v>0.48263888888888901</v>
      </c>
      <c r="L68" s="82">
        <f>PRE!C10</f>
        <v>0.51041666666666674</v>
      </c>
      <c r="M68" s="212" t="str">
        <f>PRE!D10</f>
        <v>MT:Salma</v>
      </c>
      <c r="N68" s="201" t="str">
        <f>PRE!E10</f>
        <v>SS:Salma</v>
      </c>
      <c r="O68" s="201" t="str">
        <f>PRE!F10</f>
        <v>HL:Salma</v>
      </c>
      <c r="P68" s="201" t="str">
        <f>PRE!G10</f>
        <v>EN:Salma</v>
      </c>
      <c r="Q68" s="200" t="str">
        <f>PRE!H10</f>
        <v>MT:Salma</v>
      </c>
    </row>
    <row r="69" spans="1:17" ht="26.25" customHeight="1" x14ac:dyDescent="0.25"/>
    <row r="70" spans="1:17" ht="26.25" customHeight="1" x14ac:dyDescent="0.25"/>
    <row r="71" spans="1:17" ht="26.25" customHeight="1" x14ac:dyDescent="0.25"/>
    <row r="72" spans="1:17" ht="26.25" customHeight="1" x14ac:dyDescent="0.25"/>
    <row r="73" spans="1:17" ht="26.25" customHeight="1" x14ac:dyDescent="0.25"/>
    <row r="74" spans="1:17" ht="26.25" customHeight="1" x14ac:dyDescent="0.25"/>
    <row r="75" spans="1:17" ht="26.25" customHeight="1" x14ac:dyDescent="0.25"/>
    <row r="76" spans="1:17" ht="26.25" customHeight="1" x14ac:dyDescent="0.25"/>
    <row r="77" spans="1:17" ht="26.25" customHeight="1" x14ac:dyDescent="0.25"/>
    <row r="78" spans="1:17" ht="26.25" customHeight="1" x14ac:dyDescent="0.25"/>
    <row r="79" spans="1:17" ht="26.25" customHeight="1" x14ac:dyDescent="0.25"/>
    <row r="80" spans="1:17" ht="26.25" customHeight="1" x14ac:dyDescent="0.25"/>
    <row r="81" ht="26.25" customHeight="1" x14ac:dyDescent="0.25"/>
    <row r="82" ht="26.25" customHeight="1" x14ac:dyDescent="0.25"/>
    <row r="83" ht="26.25" customHeight="1" x14ac:dyDescent="0.25"/>
    <row r="84" ht="26.25" customHeight="1" x14ac:dyDescent="0.25"/>
  </sheetData>
  <conditionalFormatting sqref="AT16:AX24 AB3:AF8 AB10:AF11 BA9:BE9">
    <cfRule type="cellIs" dxfId="117" priority="16" operator="lessThanOrEqual">
      <formula>0</formula>
    </cfRule>
  </conditionalFormatting>
  <conditionalFormatting sqref="AT26:AX34">
    <cfRule type="cellIs" dxfId="116" priority="15" operator="lessThanOrEqual">
      <formula>0</formula>
    </cfRule>
  </conditionalFormatting>
  <conditionalFormatting sqref="AT36:AX44">
    <cfRule type="cellIs" dxfId="115" priority="13" operator="lessThanOrEqual">
      <formula>0</formula>
    </cfRule>
  </conditionalFormatting>
  <conditionalFormatting sqref="AK16:AO24">
    <cfRule type="cellIs" dxfId="114" priority="12" operator="lessThanOrEqual">
      <formula>0</formula>
    </cfRule>
  </conditionalFormatting>
  <conditionalFormatting sqref="AB16:AF24">
    <cfRule type="cellIs" dxfId="113" priority="14" operator="lessThanOrEqual">
      <formula>0</formula>
    </cfRule>
  </conditionalFormatting>
  <conditionalFormatting sqref="M3:Q11">
    <cfRule type="cellIs" dxfId="112" priority="9" operator="lessThanOrEqual">
      <formula>0</formula>
    </cfRule>
  </conditionalFormatting>
  <conditionalFormatting sqref="M15:Q23">
    <cfRule type="cellIs" dxfId="111" priority="7" operator="lessThanOrEqual">
      <formula>0</formula>
    </cfRule>
  </conditionalFormatting>
  <conditionalFormatting sqref="M27:Q35">
    <cfRule type="cellIs" dxfId="110" priority="5" operator="lessThanOrEqual">
      <formula>0</formula>
    </cfRule>
  </conditionalFormatting>
  <conditionalFormatting sqref="M38:Q46">
    <cfRule type="cellIs" dxfId="109" priority="3" operator="lessThanOrEqual">
      <formula>0</formula>
    </cfRule>
  </conditionalFormatting>
  <conditionalFormatting sqref="M49:Q57">
    <cfRule type="cellIs" dxfId="108" priority="2" operator="lessThanOrEqual">
      <formula>0</formula>
    </cfRule>
  </conditionalFormatting>
  <conditionalFormatting sqref="M60:Q68">
    <cfRule type="cellIs" dxfId="107" priority="1" operator="lessThanOrEqual">
      <formula>0</formula>
    </cfRule>
  </conditionalFormatting>
  <pageMargins left="0.7" right="0.7" top="0.75" bottom="0.75" header="0.3" footer="0.3"/>
  <pageSetup paperSize="9" scale="61" fitToHeight="0" orientation="landscape" r:id="rId1"/>
  <rowBreaks count="1" manualBreakCount="1">
    <brk id="35" max="1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V40"/>
  <sheetViews>
    <sheetView view="pageBreakPreview" zoomScale="70" zoomScaleNormal="70" zoomScaleSheetLayoutView="70" workbookViewId="0">
      <selection activeCell="K17" sqref="K17"/>
    </sheetView>
  </sheetViews>
  <sheetFormatPr defaultRowHeight="15" x14ac:dyDescent="0.25"/>
  <cols>
    <col min="1" max="1" width="3.28515625" bestFit="1" customWidth="1"/>
    <col min="2" max="2" width="24.85546875" bestFit="1" customWidth="1"/>
    <col min="3" max="4" width="8.28515625" bestFit="1" customWidth="1"/>
    <col min="5" max="5" width="8.140625" bestFit="1" customWidth="1"/>
    <col min="6" max="7" width="8.5703125" bestFit="1" customWidth="1"/>
    <col min="8" max="8" width="8.28515625" bestFit="1" customWidth="1"/>
    <col min="9" max="9" width="8.5703125" bestFit="1" customWidth="1"/>
    <col min="10" max="10" width="7.28515625" bestFit="1" customWidth="1"/>
    <col min="11" max="11" width="8.140625" bestFit="1" customWidth="1"/>
    <col min="12" max="12" width="8.5703125" bestFit="1" customWidth="1"/>
    <col min="13" max="13" width="8" bestFit="1" customWidth="1"/>
    <col min="14" max="14" width="8.42578125" bestFit="1" customWidth="1"/>
    <col min="15" max="16" width="8.140625" bestFit="1" customWidth="1"/>
    <col min="17" max="17" width="8" bestFit="1" customWidth="1"/>
    <col min="18" max="18" width="7.28515625" bestFit="1" customWidth="1"/>
    <col min="19" max="19" width="8.140625" bestFit="1" customWidth="1"/>
    <col min="20" max="20" width="7.42578125" bestFit="1" customWidth="1"/>
    <col min="21" max="21" width="8.42578125" bestFit="1" customWidth="1"/>
    <col min="22" max="22" width="7.7109375" bestFit="1" customWidth="1"/>
    <col min="23" max="23" width="8.42578125" bestFit="1" customWidth="1"/>
    <col min="24" max="24" width="8.140625" bestFit="1" customWidth="1"/>
    <col min="25" max="25" width="7.42578125" bestFit="1" customWidth="1"/>
    <col min="26" max="26" width="7.28515625" bestFit="1" customWidth="1"/>
    <col min="27" max="27" width="8.5703125" bestFit="1" customWidth="1"/>
    <col min="28" max="28" width="8.42578125" bestFit="1" customWidth="1"/>
    <col min="29" max="30" width="8.5703125" bestFit="1" customWidth="1"/>
    <col min="31" max="31" width="8.140625" bestFit="1" customWidth="1"/>
    <col min="32" max="32" width="7.28515625" bestFit="1" customWidth="1"/>
    <col min="33" max="33" width="8.5703125" bestFit="1" customWidth="1"/>
    <col min="34" max="34" width="7.42578125" bestFit="1" customWidth="1"/>
    <col min="35" max="35" width="8" bestFit="1" customWidth="1"/>
    <col min="36" max="36" width="8.5703125" bestFit="1" customWidth="1"/>
    <col min="37" max="37" width="7.85546875" bestFit="1" customWidth="1"/>
    <col min="38" max="38" width="7.42578125" bestFit="1" customWidth="1"/>
    <col min="39" max="39" width="7.7109375" bestFit="1" customWidth="1"/>
    <col min="40" max="40" width="8.5703125" bestFit="1" customWidth="1"/>
    <col min="41" max="42" width="8.42578125" bestFit="1" customWidth="1"/>
    <col min="43" max="44" width="8.28515625" bestFit="1" customWidth="1"/>
    <col min="45" max="45" width="8" bestFit="1" customWidth="1"/>
    <col min="46" max="46" width="7.140625" bestFit="1" customWidth="1"/>
    <col min="47" max="47" width="8" bestFit="1" customWidth="1"/>
    <col min="48" max="48" width="5.5703125" customWidth="1"/>
  </cols>
  <sheetData>
    <row r="1" spans="1:48" ht="18.75" x14ac:dyDescent="0.3">
      <c r="A1" s="1" t="str">
        <f>DETAILS!A1</f>
        <v>Dhonfanu School</v>
      </c>
    </row>
    <row r="2" spans="1:48" ht="18.75" x14ac:dyDescent="0.3">
      <c r="A2" s="1" t="str">
        <f>DETAILS!A2</f>
        <v>Baa Dhonfanu</v>
      </c>
    </row>
    <row r="3" spans="1:48" ht="18.75" x14ac:dyDescent="0.3">
      <c r="A3" s="1" t="s">
        <v>56</v>
      </c>
    </row>
    <row r="4" spans="1:48" ht="15.75" thickBot="1" x14ac:dyDescent="0.3"/>
    <row r="5" spans="1:48" s="27" customFormat="1" ht="16.5" thickBot="1" x14ac:dyDescent="0.3">
      <c r="A5" s="62"/>
      <c r="B5" s="33"/>
      <c r="C5" s="626" t="str">
        <f>EDIT!C29</f>
        <v>SUNDAY</v>
      </c>
      <c r="D5" s="627"/>
      <c r="E5" s="627"/>
      <c r="F5" s="627"/>
      <c r="G5" s="627"/>
      <c r="H5" s="627"/>
      <c r="I5" s="627"/>
      <c r="J5" s="627"/>
      <c r="K5" s="627"/>
      <c r="L5" s="626" t="str">
        <f>EDIT!L29</f>
        <v>MONDAY</v>
      </c>
      <c r="M5" s="627"/>
      <c r="N5" s="627"/>
      <c r="O5" s="627"/>
      <c r="P5" s="627"/>
      <c r="Q5" s="627"/>
      <c r="R5" s="627"/>
      <c r="S5" s="627"/>
      <c r="T5" s="627"/>
      <c r="U5" s="626" t="str">
        <f>EDIT!U29</f>
        <v>TUESDAY</v>
      </c>
      <c r="V5" s="627"/>
      <c r="W5" s="627"/>
      <c r="X5" s="627"/>
      <c r="Y5" s="627"/>
      <c r="Z5" s="627"/>
      <c r="AA5" s="627"/>
      <c r="AB5" s="627"/>
      <c r="AC5" s="627"/>
      <c r="AD5" s="626" t="str">
        <f>EDIT!AD29</f>
        <v>WEDNESDAY</v>
      </c>
      <c r="AE5" s="627"/>
      <c r="AF5" s="627"/>
      <c r="AG5" s="627"/>
      <c r="AH5" s="627"/>
      <c r="AI5" s="627"/>
      <c r="AJ5" s="627"/>
      <c r="AK5" s="627"/>
      <c r="AL5" s="627"/>
      <c r="AM5" s="626" t="str">
        <f>EDIT!AM29</f>
        <v>THURSDAY</v>
      </c>
      <c r="AN5" s="627"/>
      <c r="AO5" s="627"/>
      <c r="AP5" s="627"/>
      <c r="AQ5" s="627"/>
      <c r="AR5" s="627"/>
      <c r="AS5" s="627"/>
      <c r="AT5" s="627"/>
      <c r="AU5" s="628"/>
      <c r="AV5" s="36"/>
    </row>
    <row r="6" spans="1:48" s="26" customFormat="1" ht="15.75" x14ac:dyDescent="0.25">
      <c r="A6" s="63"/>
      <c r="B6" s="28"/>
      <c r="C6" s="78">
        <f>EDIT!C30</f>
        <v>0.31944444444444448</v>
      </c>
      <c r="D6" s="79">
        <f>EDIT!D30</f>
        <v>0.34722222222222227</v>
      </c>
      <c r="E6" s="79">
        <f>EDIT!E30</f>
        <v>0.37500000000000006</v>
      </c>
      <c r="F6" s="79">
        <f>EDIT!F30</f>
        <v>0.40277777777777785</v>
      </c>
      <c r="G6" s="79">
        <f>EDIT!G30</f>
        <v>0.42708333333333343</v>
      </c>
      <c r="H6" s="79">
        <f>EDIT!H30</f>
        <v>0.45486111111111122</v>
      </c>
      <c r="I6" s="79">
        <f>EDIT!I30</f>
        <v>0.48263888888888901</v>
      </c>
      <c r="J6" s="79">
        <f>EDIT!J30</f>
        <v>0.51041666666666674</v>
      </c>
      <c r="K6" s="80">
        <f>EDIT!K30</f>
        <v>0.54166666666666674</v>
      </c>
      <c r="L6" s="78">
        <f>EDIT!L30</f>
        <v>0.31944444444444448</v>
      </c>
      <c r="M6" s="79">
        <f>EDIT!M30</f>
        <v>0.34722222222222227</v>
      </c>
      <c r="N6" s="79">
        <f>EDIT!N30</f>
        <v>0.37500000000000006</v>
      </c>
      <c r="O6" s="79">
        <f>EDIT!O30</f>
        <v>0.40277777777777785</v>
      </c>
      <c r="P6" s="79">
        <f>EDIT!P30</f>
        <v>0.42708333333333343</v>
      </c>
      <c r="Q6" s="79">
        <f>EDIT!Q30</f>
        <v>0.45486111111111122</v>
      </c>
      <c r="R6" s="79">
        <f>EDIT!R30</f>
        <v>0.48263888888888901</v>
      </c>
      <c r="S6" s="79">
        <f>EDIT!S30</f>
        <v>0.51041666666666674</v>
      </c>
      <c r="T6" s="80">
        <f>EDIT!T30</f>
        <v>0.54166666666666674</v>
      </c>
      <c r="U6" s="78">
        <f>EDIT!U30</f>
        <v>0.31944444444444448</v>
      </c>
      <c r="V6" s="79">
        <f>EDIT!V30</f>
        <v>0.34722222222222227</v>
      </c>
      <c r="W6" s="79">
        <f>EDIT!W30</f>
        <v>0.37500000000000006</v>
      </c>
      <c r="X6" s="79">
        <f>EDIT!X30</f>
        <v>0.40277777777777785</v>
      </c>
      <c r="Y6" s="79">
        <f>EDIT!Y30</f>
        <v>0.42708333333333343</v>
      </c>
      <c r="Z6" s="79">
        <f>EDIT!Z30</f>
        <v>0.45486111111111122</v>
      </c>
      <c r="AA6" s="79">
        <f>EDIT!AA30</f>
        <v>0.48263888888888901</v>
      </c>
      <c r="AB6" s="79">
        <f>EDIT!AB30</f>
        <v>0.51041666666666674</v>
      </c>
      <c r="AC6" s="80">
        <f>EDIT!AC30</f>
        <v>0.54166666666666674</v>
      </c>
      <c r="AD6" s="78">
        <f>EDIT!AD30</f>
        <v>0.31944444444444448</v>
      </c>
      <c r="AE6" s="79">
        <f>EDIT!AE30</f>
        <v>0.34722222222222227</v>
      </c>
      <c r="AF6" s="79">
        <f>EDIT!AF30</f>
        <v>0.37500000000000006</v>
      </c>
      <c r="AG6" s="79">
        <f>EDIT!AG30</f>
        <v>0.40277777777777785</v>
      </c>
      <c r="AH6" s="79">
        <f>EDIT!AH30</f>
        <v>0.42708333333333343</v>
      </c>
      <c r="AI6" s="79">
        <f>EDIT!AI30</f>
        <v>0.45486111111111122</v>
      </c>
      <c r="AJ6" s="79">
        <f>EDIT!AJ30</f>
        <v>0.48263888888888901</v>
      </c>
      <c r="AK6" s="79">
        <f>EDIT!AK30</f>
        <v>0.51041666666666674</v>
      </c>
      <c r="AL6" s="80">
        <f>EDIT!AL30</f>
        <v>0.54166666666666674</v>
      </c>
      <c r="AM6" s="78">
        <f>EDIT!AM30</f>
        <v>0.31944444444444448</v>
      </c>
      <c r="AN6" s="79">
        <f>EDIT!AN30</f>
        <v>0.34722222222222227</v>
      </c>
      <c r="AO6" s="79">
        <f>EDIT!AO30</f>
        <v>0.37500000000000006</v>
      </c>
      <c r="AP6" s="79">
        <f>EDIT!AP30</f>
        <v>0.40277777777777785</v>
      </c>
      <c r="AQ6" s="79">
        <f>EDIT!AQ30</f>
        <v>0.42708333333333343</v>
      </c>
      <c r="AR6" s="79">
        <f>EDIT!AR30</f>
        <v>0.45486111111111122</v>
      </c>
      <c r="AS6" s="79">
        <f>EDIT!AS30</f>
        <v>0.48263888888888901</v>
      </c>
      <c r="AT6" s="79">
        <f>EDIT!AT30</f>
        <v>0.51041666666666674</v>
      </c>
      <c r="AU6" s="80">
        <f>EDIT!AU30</f>
        <v>0.54166666666666674</v>
      </c>
      <c r="AV6" s="51">
        <f>EDIT!AV30</f>
        <v>0</v>
      </c>
    </row>
    <row r="7" spans="1:48" s="26" customFormat="1" ht="16.5" thickBot="1" x14ac:dyDescent="0.3">
      <c r="A7" s="64"/>
      <c r="B7" s="29"/>
      <c r="C7" s="81">
        <f>EDIT!C31</f>
        <v>0.29166666666666669</v>
      </c>
      <c r="D7" s="15">
        <f>EDIT!D31</f>
        <v>0.31944444444444448</v>
      </c>
      <c r="E7" s="15">
        <f>EDIT!E31</f>
        <v>0.34722222222222227</v>
      </c>
      <c r="F7" s="15">
        <f>EDIT!F31</f>
        <v>0.37500000000000006</v>
      </c>
      <c r="G7" s="15">
        <f>EDIT!G31</f>
        <v>0.40277777777777785</v>
      </c>
      <c r="H7" s="15">
        <f>EDIT!H31</f>
        <v>0.42708333333333343</v>
      </c>
      <c r="I7" s="15">
        <f>EDIT!I31</f>
        <v>0.45486111111111122</v>
      </c>
      <c r="J7" s="15">
        <f>EDIT!J31</f>
        <v>0.48263888888888901</v>
      </c>
      <c r="K7" s="82">
        <f>EDIT!K31</f>
        <v>0.51041666666666674</v>
      </c>
      <c r="L7" s="81">
        <f>EDIT!L31</f>
        <v>0.29166666666666669</v>
      </c>
      <c r="M7" s="15">
        <f>EDIT!M31</f>
        <v>0.31944444444444448</v>
      </c>
      <c r="N7" s="15">
        <f>EDIT!N31</f>
        <v>0.34722222222222227</v>
      </c>
      <c r="O7" s="15">
        <f>EDIT!O31</f>
        <v>0.37500000000000006</v>
      </c>
      <c r="P7" s="15">
        <f>EDIT!P31</f>
        <v>0.40277777777777785</v>
      </c>
      <c r="Q7" s="15">
        <f>EDIT!Q31</f>
        <v>0.42708333333333343</v>
      </c>
      <c r="R7" s="15">
        <f>EDIT!R31</f>
        <v>0.45486111111111122</v>
      </c>
      <c r="S7" s="15">
        <f>EDIT!S31</f>
        <v>0.48263888888888901</v>
      </c>
      <c r="T7" s="82">
        <f>EDIT!T31</f>
        <v>0.51041666666666674</v>
      </c>
      <c r="U7" s="81">
        <f>EDIT!U31</f>
        <v>0.29166666666666669</v>
      </c>
      <c r="V7" s="15">
        <f>EDIT!V31</f>
        <v>0.31944444444444448</v>
      </c>
      <c r="W7" s="15">
        <f>EDIT!W31</f>
        <v>0.34722222222222227</v>
      </c>
      <c r="X7" s="15">
        <f>EDIT!X31</f>
        <v>0.37500000000000006</v>
      </c>
      <c r="Y7" s="15">
        <f>EDIT!Y31</f>
        <v>0.40277777777777785</v>
      </c>
      <c r="Z7" s="15">
        <f>EDIT!Z31</f>
        <v>0.42708333333333343</v>
      </c>
      <c r="AA7" s="15">
        <f>EDIT!AA31</f>
        <v>0.45486111111111122</v>
      </c>
      <c r="AB7" s="15">
        <f>EDIT!AB31</f>
        <v>0.48263888888888901</v>
      </c>
      <c r="AC7" s="82">
        <f>EDIT!AC31</f>
        <v>0.51041666666666674</v>
      </c>
      <c r="AD7" s="81">
        <f>EDIT!AD31</f>
        <v>0.29166666666666669</v>
      </c>
      <c r="AE7" s="15">
        <f>EDIT!AE31</f>
        <v>0.31944444444444448</v>
      </c>
      <c r="AF7" s="15">
        <f>EDIT!AF31</f>
        <v>0.34722222222222227</v>
      </c>
      <c r="AG7" s="15">
        <f>EDIT!AG31</f>
        <v>0.37500000000000006</v>
      </c>
      <c r="AH7" s="15">
        <f>EDIT!AH31</f>
        <v>0.40277777777777785</v>
      </c>
      <c r="AI7" s="15">
        <f>EDIT!AI31</f>
        <v>0.42708333333333343</v>
      </c>
      <c r="AJ7" s="15">
        <f>EDIT!AJ31</f>
        <v>0.45486111111111122</v>
      </c>
      <c r="AK7" s="15">
        <f>EDIT!AK31</f>
        <v>0.48263888888888901</v>
      </c>
      <c r="AL7" s="82">
        <f>EDIT!AL31</f>
        <v>0.51041666666666674</v>
      </c>
      <c r="AM7" s="81">
        <f>EDIT!AM31</f>
        <v>0.29166666666666669</v>
      </c>
      <c r="AN7" s="15">
        <f>EDIT!AN31</f>
        <v>0.31944444444444448</v>
      </c>
      <c r="AO7" s="15">
        <f>EDIT!AO31</f>
        <v>0.34722222222222227</v>
      </c>
      <c r="AP7" s="15">
        <f>EDIT!AP31</f>
        <v>0.37500000000000006</v>
      </c>
      <c r="AQ7" s="15">
        <f>EDIT!AQ31</f>
        <v>0.40277777777777785</v>
      </c>
      <c r="AR7" s="15">
        <f>EDIT!AR31</f>
        <v>0.42708333333333343</v>
      </c>
      <c r="AS7" s="15">
        <f>EDIT!AS31</f>
        <v>0.45486111111111122</v>
      </c>
      <c r="AT7" s="15">
        <f>EDIT!AT31</f>
        <v>0.48263888888888901</v>
      </c>
      <c r="AU7" s="82">
        <f>EDIT!AU31</f>
        <v>0.51041666666666674</v>
      </c>
      <c r="AV7" s="59">
        <f>EDIT!AV31</f>
        <v>0</v>
      </c>
    </row>
    <row r="8" spans="1:48" s="76" customFormat="1" ht="16.5" thickBot="1" x14ac:dyDescent="0.3">
      <c r="A8" s="69" t="str">
        <f>EDIT!A32</f>
        <v>#</v>
      </c>
      <c r="B8" s="70" t="str">
        <f>EDIT!B32</f>
        <v>Teacher</v>
      </c>
      <c r="C8" s="71">
        <f>EDIT!C32</f>
        <v>1</v>
      </c>
      <c r="D8" s="72">
        <f>EDIT!D32</f>
        <v>2</v>
      </c>
      <c r="E8" s="72">
        <f>EDIT!E32</f>
        <v>3</v>
      </c>
      <c r="F8" s="72">
        <f>EDIT!F32</f>
        <v>4</v>
      </c>
      <c r="G8" s="72">
        <f>EDIT!G32</f>
        <v>0</v>
      </c>
      <c r="H8" s="72">
        <f>EDIT!H32</f>
        <v>5</v>
      </c>
      <c r="I8" s="72">
        <f>EDIT!I32</f>
        <v>6</v>
      </c>
      <c r="J8" s="72">
        <f>EDIT!J32</f>
        <v>7</v>
      </c>
      <c r="K8" s="73">
        <f>EDIT!K32</f>
        <v>9</v>
      </c>
      <c r="L8" s="71">
        <f>EDIT!L32</f>
        <v>1</v>
      </c>
      <c r="M8" s="72">
        <f>EDIT!M32</f>
        <v>2</v>
      </c>
      <c r="N8" s="72">
        <f>EDIT!N32</f>
        <v>3</v>
      </c>
      <c r="O8" s="72">
        <f>EDIT!O32</f>
        <v>4</v>
      </c>
      <c r="P8" s="72">
        <f>EDIT!P32</f>
        <v>0</v>
      </c>
      <c r="Q8" s="72">
        <f>EDIT!Q32</f>
        <v>5</v>
      </c>
      <c r="R8" s="72">
        <f>EDIT!R32</f>
        <v>6</v>
      </c>
      <c r="S8" s="72">
        <f>EDIT!S32</f>
        <v>7</v>
      </c>
      <c r="T8" s="73">
        <f>EDIT!T32</f>
        <v>9</v>
      </c>
      <c r="U8" s="71">
        <f>EDIT!U32</f>
        <v>1</v>
      </c>
      <c r="V8" s="72">
        <f>EDIT!V32</f>
        <v>2</v>
      </c>
      <c r="W8" s="72">
        <f>EDIT!W32</f>
        <v>3</v>
      </c>
      <c r="X8" s="72">
        <f>EDIT!X32</f>
        <v>4</v>
      </c>
      <c r="Y8" s="72">
        <f>EDIT!Y32</f>
        <v>0</v>
      </c>
      <c r="Z8" s="72">
        <f>EDIT!Z32</f>
        <v>5</v>
      </c>
      <c r="AA8" s="72">
        <f>EDIT!AA32</f>
        <v>6</v>
      </c>
      <c r="AB8" s="72">
        <f>EDIT!AB32</f>
        <v>7</v>
      </c>
      <c r="AC8" s="73">
        <f>EDIT!AC32</f>
        <v>9</v>
      </c>
      <c r="AD8" s="71">
        <f>EDIT!AD32</f>
        <v>1</v>
      </c>
      <c r="AE8" s="72">
        <f>EDIT!AE32</f>
        <v>2</v>
      </c>
      <c r="AF8" s="72">
        <f>EDIT!AF32</f>
        <v>3</v>
      </c>
      <c r="AG8" s="72">
        <f>EDIT!AG32</f>
        <v>4</v>
      </c>
      <c r="AH8" s="72">
        <f>EDIT!AH32</f>
        <v>0</v>
      </c>
      <c r="AI8" s="72">
        <f>EDIT!AI32</f>
        <v>5</v>
      </c>
      <c r="AJ8" s="72">
        <f>EDIT!AJ32</f>
        <v>6</v>
      </c>
      <c r="AK8" s="72">
        <f>EDIT!AK32</f>
        <v>7</v>
      </c>
      <c r="AL8" s="73">
        <f>EDIT!AL32</f>
        <v>9</v>
      </c>
      <c r="AM8" s="71">
        <f>EDIT!AM32</f>
        <v>1</v>
      </c>
      <c r="AN8" s="72">
        <f>EDIT!AN32</f>
        <v>2</v>
      </c>
      <c r="AO8" s="72">
        <f>EDIT!AO32</f>
        <v>3</v>
      </c>
      <c r="AP8" s="72">
        <f>EDIT!AP32</f>
        <v>4</v>
      </c>
      <c r="AQ8" s="72">
        <f>EDIT!AQ32</f>
        <v>0</v>
      </c>
      <c r="AR8" s="72">
        <f>EDIT!AR32</f>
        <v>5</v>
      </c>
      <c r="AS8" s="72">
        <f>EDIT!AS32</f>
        <v>6</v>
      </c>
      <c r="AT8" s="72">
        <f>EDIT!AT32</f>
        <v>7</v>
      </c>
      <c r="AU8" s="74">
        <f>EDIT!AU32</f>
        <v>9</v>
      </c>
      <c r="AV8" s="75" t="str">
        <f>EDIT!AV32</f>
        <v>#</v>
      </c>
    </row>
    <row r="9" spans="1:48" s="26" customFormat="1" ht="15.75" x14ac:dyDescent="0.25">
      <c r="A9" s="58">
        <f>EDIT!A33</f>
        <v>1</v>
      </c>
      <c r="B9" s="30" t="str">
        <f>EDIT!B33</f>
        <v>Salma</v>
      </c>
      <c r="C9" s="16" t="str">
        <f>CONCATENATE(EDIT!C33,EDIT!C135,EDIT!C70)</f>
        <v/>
      </c>
      <c r="D9" s="17" t="str">
        <f>CONCATENATE(EDIT!D33,EDIT!D135,EDIT!D70)</f>
        <v/>
      </c>
      <c r="E9" s="17" t="str">
        <f>CONCATENATE(EDIT!E33,EDIT!E135,EDIT!E70)</f>
        <v/>
      </c>
      <c r="F9" s="17" t="str">
        <f>CONCATENATE(EDIT!F33,EDIT!F135,EDIT!F70)</f>
        <v>P1:IS</v>
      </c>
      <c r="G9" s="153"/>
      <c r="H9" s="17" t="str">
        <f>CONCATENATE(EDIT!H33,EDIT!H135,EDIT!H70)</f>
        <v>P1:BR</v>
      </c>
      <c r="I9" s="17" t="str">
        <f>CONCATENATE(EDIT!I33,EDIT!I135,EDIT!I70)</f>
        <v>P1:EN</v>
      </c>
      <c r="J9" s="17" t="str">
        <f>CONCATENATE(EDIT!J33,EDIT!J135,EDIT!J70)</f>
        <v>P1:MT</v>
      </c>
      <c r="K9" s="18" t="str">
        <f>CONCATENATE(EDIT!K33,EDIT!K135,EDIT!K70)</f>
        <v/>
      </c>
      <c r="L9" s="16" t="str">
        <f>CONCATENATE(EDIT!L33,EDIT!L135,EDIT!L70)</f>
        <v/>
      </c>
      <c r="M9" s="17" t="str">
        <f>CONCATENATE(EDIT!M33,EDIT!M135,EDIT!M70)</f>
        <v/>
      </c>
      <c r="N9" s="17" t="str">
        <f>CONCATENATE(EDIT!N33,EDIT!N135,EDIT!N70)</f>
        <v/>
      </c>
      <c r="O9" s="17" t="str">
        <f>CONCATENATE(EDIT!O33,EDIT!O135,EDIT!O70)</f>
        <v>P1:DH</v>
      </c>
      <c r="P9" s="153"/>
      <c r="Q9" s="17" t="str">
        <f>CONCATENATE(EDIT!Q33,EDIT!Q135,EDIT!Q70)</f>
        <v>P1:BR</v>
      </c>
      <c r="R9" s="17" t="str">
        <f>CONCATENATE(EDIT!R33,EDIT!R135,EDIT!R70)</f>
        <v>P1:CA</v>
      </c>
      <c r="S9" s="17" t="str">
        <f>CONCATENATE(EDIT!S33,EDIT!S135,EDIT!S70)</f>
        <v>P1:SS</v>
      </c>
      <c r="T9" s="18" t="str">
        <f>CONCATENATE(EDIT!T33,EDIT!T135,EDIT!T70)</f>
        <v/>
      </c>
      <c r="U9" s="16" t="str">
        <f>CONCATENATE(EDIT!U33,EDIT!U135,EDIT!U70)</f>
        <v/>
      </c>
      <c r="V9" s="17" t="str">
        <f>CONCATENATE(EDIT!V33,EDIT!V135,EDIT!V70)</f>
        <v/>
      </c>
      <c r="W9" s="17" t="str">
        <f>CONCATENATE(EDIT!W33,EDIT!W135,EDIT!W70)</f>
        <v/>
      </c>
      <c r="X9" s="17" t="str">
        <f>CONCATENATE(EDIT!X33,EDIT!X135,EDIT!X70)</f>
        <v>P1:SC</v>
      </c>
      <c r="Y9" s="153"/>
      <c r="Z9" s="17" t="str">
        <f>CONCATENATE(EDIT!Z33,EDIT!Z135,EDIT!Z70)</f>
        <v>P1:BR</v>
      </c>
      <c r="AA9" s="17" t="str">
        <f>CONCATENATE(EDIT!AA33,EDIT!AA135,EDIT!AA70)</f>
        <v>P1:DH</v>
      </c>
      <c r="AB9" s="17" t="str">
        <f>CONCATENATE(EDIT!AB33,EDIT!AB135,EDIT!AB70)</f>
        <v>P1:HL</v>
      </c>
      <c r="AC9" s="18" t="str">
        <f>CONCATENATE(EDIT!AC33,EDIT!AC135,EDIT!AC70)</f>
        <v/>
      </c>
      <c r="AD9" s="16" t="str">
        <f>CONCATENATE(EDIT!AD33,EDIT!AD135,EDIT!AD70)</f>
        <v/>
      </c>
      <c r="AE9" s="17" t="str">
        <f>CONCATENATE(EDIT!AE33,EDIT!AE135,EDIT!AE70)</f>
        <v/>
      </c>
      <c r="AF9" s="17" t="str">
        <f>CONCATENATE(EDIT!AF33,EDIT!AF135,EDIT!AF70)</f>
        <v/>
      </c>
      <c r="AG9" s="17" t="str">
        <f>CONCATENATE(EDIT!AG33,EDIT!AG135,EDIT!AG70)</f>
        <v>P1:SC</v>
      </c>
      <c r="AH9" s="153"/>
      <c r="AI9" s="17" t="str">
        <f>CONCATENATE(EDIT!AI33,EDIT!AI135,EDIT!AI70)</f>
        <v>P1:BR</v>
      </c>
      <c r="AJ9" s="17" t="str">
        <f>CONCATENATE(EDIT!AJ33,EDIT!AJ135,EDIT!AJ70)</f>
        <v>P1:CA</v>
      </c>
      <c r="AK9" s="17" t="str">
        <f>CONCATENATE(EDIT!AK33,EDIT!AK135,EDIT!AK70)</f>
        <v>P1:EN</v>
      </c>
      <c r="AL9" s="18" t="str">
        <f>CONCATENATE(EDIT!AL33,EDIT!AL135,EDIT!AL70)</f>
        <v/>
      </c>
      <c r="AM9" s="16" t="str">
        <f>CONCATENATE(EDIT!AM33,EDIT!AM135,EDIT!AM70)</f>
        <v/>
      </c>
      <c r="AN9" s="17" t="str">
        <f>CONCATENATE(EDIT!AN33,EDIT!AN135,EDIT!AN70)</f>
        <v/>
      </c>
      <c r="AO9" s="17" t="str">
        <f>CONCATENATE(EDIT!AO33,EDIT!AO135,EDIT!AO70)</f>
        <v/>
      </c>
      <c r="AP9" s="17" t="str">
        <f>CONCATENATE(EDIT!AP33,EDIT!AP135,EDIT!AP70)</f>
        <v>P1:QR</v>
      </c>
      <c r="AQ9" s="153"/>
      <c r="AR9" s="17" t="str">
        <f>CONCATENATE(EDIT!AR33,EDIT!AR135,EDIT!AR70)</f>
        <v>P1:BR</v>
      </c>
      <c r="AS9" s="17" t="str">
        <f>CONCATENATE(EDIT!AS33,EDIT!AS135,EDIT!AS70)</f>
        <v>P1:IS</v>
      </c>
      <c r="AT9" s="17" t="str">
        <f>CONCATENATE(EDIT!AT33,EDIT!AT135,EDIT!AT70)</f>
        <v>P1:MT</v>
      </c>
      <c r="AU9" s="55" t="str">
        <f>CONCATENATE(EDIT!AU33,EDIT!AU135,EDIT!AU70)</f>
        <v/>
      </c>
      <c r="AV9" s="58">
        <f>EDIT!AV33</f>
        <v>25</v>
      </c>
    </row>
    <row r="10" spans="1:48" s="26" customFormat="1" ht="15.75" x14ac:dyDescent="0.25">
      <c r="A10" s="51">
        <f>EDIT!A34</f>
        <v>2</v>
      </c>
      <c r="B10" s="31" t="str">
        <f>EDIT!B34</f>
        <v>Sheema</v>
      </c>
      <c r="C10" s="16" t="str">
        <f>CONCATENATE(EDIT!C34,EDIT!C136,EDIT!C71)</f>
        <v/>
      </c>
      <c r="D10" s="21" t="str">
        <f>CONCATENATE(EDIT!D34,EDIT!D136,EDIT!D71)</f>
        <v/>
      </c>
      <c r="E10" s="21" t="str">
        <f>CONCATENATE(EDIT!E34,EDIT!E136,EDIT!E71)</f>
        <v/>
      </c>
      <c r="F10" s="21" t="str">
        <f>CONCATENATE(EDIT!F34,EDIT!F136,EDIT!F71)</f>
        <v/>
      </c>
      <c r="G10" s="154"/>
      <c r="H10" s="21" t="str">
        <f>CONCATENATE(EDIT!H34,EDIT!H136,EDIT!H71)</f>
        <v>P2:BR</v>
      </c>
      <c r="I10" s="21" t="str">
        <f>CONCATENATE(EDIT!I34,EDIT!I136,EDIT!I71)</f>
        <v>P2:EN</v>
      </c>
      <c r="J10" s="21" t="str">
        <f>CONCATENATE(EDIT!J34,EDIT!J136,EDIT!J71)</f>
        <v>1A:SS</v>
      </c>
      <c r="K10" s="22" t="str">
        <f>CONCATENATE(EDIT!K34,EDIT!K136,EDIT!K71)</f>
        <v/>
      </c>
      <c r="L10" s="20" t="str">
        <f>CONCATENATE(EDIT!L34,EDIT!L136,EDIT!L71)</f>
        <v>1A:CA</v>
      </c>
      <c r="M10" s="21" t="str">
        <f>CONCATENATE(EDIT!M34,EDIT!M136,EDIT!M71)</f>
        <v/>
      </c>
      <c r="N10" s="21" t="str">
        <f>CONCATENATE(EDIT!N34,EDIT!N136,EDIT!N71)</f>
        <v/>
      </c>
      <c r="O10" s="21" t="str">
        <f>CONCATENATE(EDIT!O34,EDIT!O136,EDIT!O71)</f>
        <v/>
      </c>
      <c r="P10" s="154"/>
      <c r="Q10" s="21" t="str">
        <f>CONCATENATE(EDIT!Q34,EDIT!Q136,EDIT!Q71)</f>
        <v>P2:BR</v>
      </c>
      <c r="R10" s="21" t="str">
        <f>CONCATENATE(EDIT!R34,EDIT!R136,EDIT!R71)</f>
        <v/>
      </c>
      <c r="S10" s="21" t="str">
        <f>CONCATENATE(EDIT!S34,EDIT!S136,EDIT!S71)</f>
        <v>4A:HL</v>
      </c>
      <c r="T10" s="22" t="str">
        <f>CONCATENATE(EDIT!T34,EDIT!T136,EDIT!T71)</f>
        <v/>
      </c>
      <c r="U10" s="20" t="str">
        <f>CONCATENATE(EDIT!U34,EDIT!U136,EDIT!U71)</f>
        <v>3A:Hl</v>
      </c>
      <c r="V10" s="21" t="str">
        <f>CONCATENATE(EDIT!V34,EDIT!V136,EDIT!V71)</f>
        <v>1A:SS</v>
      </c>
      <c r="W10" s="21" t="str">
        <f>CONCATENATE(EDIT!W34,EDIT!W136,EDIT!W71)</f>
        <v/>
      </c>
      <c r="X10" s="21" t="str">
        <f>CONCATENATE(EDIT!X34,EDIT!X136,EDIT!X71)</f>
        <v/>
      </c>
      <c r="Y10" s="154"/>
      <c r="Z10" s="21" t="str">
        <f>CONCATENATE(EDIT!Z34,EDIT!Z136,EDIT!Z71)</f>
        <v>P2:BR</v>
      </c>
      <c r="AA10" s="21" t="str">
        <f>CONCATENATE(EDIT!AA34,EDIT!AA136,EDIT!AA71)</f>
        <v/>
      </c>
      <c r="AB10" s="21" t="str">
        <f>CONCATENATE(EDIT!AB34,EDIT!AB136,EDIT!AB71)</f>
        <v>1A:HL</v>
      </c>
      <c r="AC10" s="22" t="str">
        <f>CONCATENATE(EDIT!AC34,EDIT!AC136,EDIT!AC71)</f>
        <v/>
      </c>
      <c r="AD10" s="20" t="str">
        <f>CONCATENATE(EDIT!AD34,EDIT!AD136,EDIT!AD71)</f>
        <v/>
      </c>
      <c r="AE10" s="21" t="str">
        <f>CONCATENATE(EDIT!AE34,EDIT!AE136,EDIT!AE71)</f>
        <v/>
      </c>
      <c r="AF10" s="21" t="str">
        <f>CONCATENATE(EDIT!AF34,EDIT!AF136,EDIT!AF71)</f>
        <v>1A:SS</v>
      </c>
      <c r="AG10" s="21" t="str">
        <f>CONCATENATE(EDIT!AG34,EDIT!AG136,EDIT!AG71)</f>
        <v>3A:IC</v>
      </c>
      <c r="AH10" s="154"/>
      <c r="AI10" s="21" t="str">
        <f>CONCATENATE(EDIT!AI34,EDIT!AI136,EDIT!AI71)</f>
        <v>P2:BR</v>
      </c>
      <c r="AJ10" s="21" t="str">
        <f>CONCATENATE(EDIT!AJ34,EDIT!AJ136,EDIT!AJ71)</f>
        <v>1A:CA</v>
      </c>
      <c r="AK10" s="21" t="str">
        <f>CONCATENATE(EDIT!AK34,EDIT!AK136,EDIT!AK71)</f>
        <v>P2:EN</v>
      </c>
      <c r="AL10" s="22" t="str">
        <f>CONCATENATE(EDIT!AL34,EDIT!AL136,EDIT!AL71)</f>
        <v/>
      </c>
      <c r="AM10" s="20" t="str">
        <f>CONCATENATE(EDIT!AM34,EDIT!AM136,EDIT!AM71)</f>
        <v/>
      </c>
      <c r="AN10" s="21" t="str">
        <f>CONCATENATE(EDIT!AN34,EDIT!AN136,EDIT!AN71)</f>
        <v/>
      </c>
      <c r="AO10" s="21" t="str">
        <f>CONCATENATE(EDIT!AO34,EDIT!AO136,EDIT!AO71)</f>
        <v/>
      </c>
      <c r="AP10" s="21" t="str">
        <f>CONCATENATE(EDIT!AP34,EDIT!AP136,EDIT!AP71)</f>
        <v/>
      </c>
      <c r="AQ10" s="154"/>
      <c r="AR10" s="21" t="str">
        <f>CONCATENATE(EDIT!AR34,EDIT!AR136,EDIT!AR71)</f>
        <v>P2:BR</v>
      </c>
      <c r="AS10" s="21" t="str">
        <f>CONCATENATE(EDIT!AS34,EDIT!AS136,EDIT!AS71)</f>
        <v>4A:HL</v>
      </c>
      <c r="AT10" s="21" t="str">
        <f>CONCATENATE(EDIT!AT34,EDIT!AT136,EDIT!AT71)</f>
        <v>1A:HL</v>
      </c>
      <c r="AU10" s="56" t="str">
        <f>CONCATENATE(EDIT!AU34,EDIT!AU136,EDIT!AU71)</f>
        <v/>
      </c>
      <c r="AV10" s="51">
        <f>EDIT!AV34</f>
        <v>19</v>
      </c>
    </row>
    <row r="11" spans="1:48" s="26" customFormat="1" ht="15.75" x14ac:dyDescent="0.25">
      <c r="A11" s="51">
        <f>EDIT!A35</f>
        <v>3</v>
      </c>
      <c r="B11" s="31" t="str">
        <f>EDIT!B35</f>
        <v>Ummuhany</v>
      </c>
      <c r="C11" s="16" t="str">
        <f>CONCATENATE(EDIT!C35,EDIT!C137,EDIT!C72)</f>
        <v>1A:IS</v>
      </c>
      <c r="D11" s="21" t="str">
        <f>CONCATENATE(EDIT!D35,EDIT!D137,EDIT!D72)</f>
        <v/>
      </c>
      <c r="E11" s="21" t="str">
        <f>CONCATENATE(EDIT!E35,EDIT!E137,EDIT!E72)</f>
        <v/>
      </c>
      <c r="F11" s="21" t="str">
        <f>CONCATENATE(EDIT!F35,EDIT!F137,EDIT!F72)</f>
        <v>5A:QR</v>
      </c>
      <c r="G11" s="154"/>
      <c r="H11" s="21" t="str">
        <f>CONCATENATE(EDIT!H35,EDIT!H137,EDIT!H72)</f>
        <v>2A:QR</v>
      </c>
      <c r="I11" s="21" t="str">
        <f>CONCATENATE(EDIT!I35,EDIT!I137,EDIT!I72)</f>
        <v/>
      </c>
      <c r="J11" s="21" t="str">
        <f>CONCATENATE(EDIT!J35,EDIT!J137,EDIT!J72)</f>
        <v>3A:IS</v>
      </c>
      <c r="K11" s="22" t="str">
        <f>CONCATENATE(EDIT!K35,EDIT!K137,EDIT!K72)</f>
        <v/>
      </c>
      <c r="L11" s="20" t="str">
        <f>CONCATENATE(EDIT!L35,EDIT!L137,EDIT!L72)</f>
        <v/>
      </c>
      <c r="M11" s="21" t="str">
        <f>CONCATENATE(EDIT!M35,EDIT!M137,EDIT!M72)</f>
        <v/>
      </c>
      <c r="N11" s="21" t="str">
        <f>CONCATENATE(EDIT!N35,EDIT!N137,EDIT!N72)</f>
        <v/>
      </c>
      <c r="O11" s="21" t="str">
        <f>CONCATENATE(EDIT!O35,EDIT!O137,EDIT!O72)</f>
        <v>2A:QR</v>
      </c>
      <c r="P11" s="154"/>
      <c r="Q11" s="21" t="str">
        <f>CONCATENATE(EDIT!Q35,EDIT!Q137,EDIT!Q72)</f>
        <v/>
      </c>
      <c r="R11" s="21" t="str">
        <f>CONCATENATE(EDIT!R35,EDIT!R137,EDIT!R72)</f>
        <v>4A:IC</v>
      </c>
      <c r="S11" s="21" t="str">
        <f>CONCATENATE(EDIT!S35,EDIT!S137,EDIT!S72)</f>
        <v>3A:IS</v>
      </c>
      <c r="T11" s="22" t="str">
        <f>CONCATENATE(EDIT!T35,EDIT!T137,EDIT!T72)</f>
        <v/>
      </c>
      <c r="U11" s="20" t="str">
        <f>CONCATENATE(EDIT!U35,EDIT!U137,EDIT!U72)</f>
        <v>4A:IS</v>
      </c>
      <c r="V11" s="21" t="str">
        <f>CONCATENATE(EDIT!V35,EDIT!V137,EDIT!V72)</f>
        <v/>
      </c>
      <c r="W11" s="21" t="str">
        <f>CONCATENATE(EDIT!W35,EDIT!W137,EDIT!W72)</f>
        <v>5A:QR</v>
      </c>
      <c r="X11" s="21" t="str">
        <f>CONCATENATE(EDIT!X35,EDIT!X137,EDIT!X72)</f>
        <v>2A:QR</v>
      </c>
      <c r="Y11" s="154"/>
      <c r="Z11" s="21" t="str">
        <f>CONCATENATE(EDIT!Z35,EDIT!Z137,EDIT!Z72)</f>
        <v/>
      </c>
      <c r="AA11" s="21" t="str">
        <f>CONCATENATE(EDIT!AA35,EDIT!AA137,EDIT!AA72)</f>
        <v/>
      </c>
      <c r="AB11" s="21" t="str">
        <f>CONCATENATE(EDIT!AB35,EDIT!AB137,EDIT!AB72)</f>
        <v/>
      </c>
      <c r="AC11" s="22" t="str">
        <f>CONCATENATE(EDIT!AC35,EDIT!AC137,EDIT!AC72)</f>
        <v/>
      </c>
      <c r="AD11" s="20" t="str">
        <f>CONCATENATE(EDIT!AD35,EDIT!AD137,EDIT!AD72)</f>
        <v>1A:IS</v>
      </c>
      <c r="AE11" s="21" t="str">
        <f>CONCATENATE(EDIT!AE35,EDIT!AE137,EDIT!AE72)</f>
        <v>4A:IS</v>
      </c>
      <c r="AF11" s="21" t="str">
        <f>CONCATENATE(EDIT!AF35,EDIT!AF137,EDIT!AF72)</f>
        <v>5A:QR</v>
      </c>
      <c r="AG11" s="21" t="str">
        <f>CONCATENATE(EDIT!AG35,EDIT!AG137,EDIT!AG72)</f>
        <v/>
      </c>
      <c r="AH11" s="154"/>
      <c r="AI11" s="21" t="str">
        <f>CONCATENATE(EDIT!AI35,EDIT!AI137,EDIT!AI72)</f>
        <v/>
      </c>
      <c r="AJ11" s="21" t="str">
        <f>CONCATENATE(EDIT!AJ35,EDIT!AJ137,EDIT!AJ72)</f>
        <v/>
      </c>
      <c r="AK11" s="21" t="str">
        <f>CONCATENATE(EDIT!AK35,EDIT!AK137,EDIT!AK72)</f>
        <v/>
      </c>
      <c r="AL11" s="22" t="str">
        <f>CONCATENATE(EDIT!AL35,EDIT!AL137,EDIT!AL72)</f>
        <v/>
      </c>
      <c r="AM11" s="20" t="str">
        <f>CONCATENATE(EDIT!AM35,EDIT!AM137,EDIT!AM72)</f>
        <v>3A:IS</v>
      </c>
      <c r="AN11" s="21" t="str">
        <f>CONCATENATE(EDIT!AN35,EDIT!AN137,EDIT!AN72)</f>
        <v/>
      </c>
      <c r="AO11" s="21" t="str">
        <f>CONCATENATE(EDIT!AO35,EDIT!AO137,EDIT!AO72)</f>
        <v>4A:IS</v>
      </c>
      <c r="AP11" s="21" t="str">
        <f>CONCATENATE(EDIT!AP35,EDIT!AP137,EDIT!AP72)</f>
        <v>P2:QR</v>
      </c>
      <c r="AQ11" s="154"/>
      <c r="AR11" s="21" t="str">
        <f>CONCATENATE(EDIT!AR35,EDIT!AR137,EDIT!AR72)</f>
        <v/>
      </c>
      <c r="AS11" s="21" t="str">
        <f>CONCATENATE(EDIT!AS35,EDIT!AS137,EDIT!AS72)</f>
        <v>1A:IS</v>
      </c>
      <c r="AT11" s="21" t="str">
        <f>CONCATENATE(EDIT!AT35,EDIT!AT137,EDIT!AT72)</f>
        <v/>
      </c>
      <c r="AU11" s="56" t="str">
        <f>CONCATENATE(EDIT!AU35,EDIT!AU137,EDIT!AU72)</f>
        <v/>
      </c>
      <c r="AV11" s="51">
        <f>EDIT!AV35</f>
        <v>18</v>
      </c>
    </row>
    <row r="12" spans="1:48" s="26" customFormat="1" ht="15.75" x14ac:dyDescent="0.25">
      <c r="A12" s="51">
        <f>EDIT!A36</f>
        <v>4</v>
      </c>
      <c r="B12" s="31" t="str">
        <f>EDIT!B36</f>
        <v>Ziyadha</v>
      </c>
      <c r="C12" s="16" t="str">
        <f>CONCATENATE(EDIT!C36,EDIT!C138,EDIT!C73)</f>
        <v>5A:EN</v>
      </c>
      <c r="D12" s="21" t="str">
        <f>CONCATENATE(EDIT!D36,EDIT!D138,EDIT!D73)</f>
        <v>5A:EN</v>
      </c>
      <c r="E12" s="21" t="str">
        <f>CONCATENATE(EDIT!E36,EDIT!E138,EDIT!E73)</f>
        <v/>
      </c>
      <c r="F12" s="21" t="str">
        <f>CONCATENATE(EDIT!F36,EDIT!F138,EDIT!F73)</f>
        <v>1A:MT</v>
      </c>
      <c r="G12" s="154"/>
      <c r="H12" s="21" t="str">
        <f>CONCATENATE(EDIT!H36,EDIT!H138,EDIT!H73)</f>
        <v/>
      </c>
      <c r="I12" s="21" t="str">
        <f>CONCATENATE(EDIT!I36,EDIT!I138,EDIT!I73)</f>
        <v>1A:SC</v>
      </c>
      <c r="J12" s="21" t="str">
        <f>CONCATENATE(EDIT!J36,EDIT!J138,EDIT!J73)</f>
        <v/>
      </c>
      <c r="K12" s="22" t="str">
        <f>CONCATENATE(EDIT!K36,EDIT!K138,EDIT!K73)</f>
        <v/>
      </c>
      <c r="L12" s="20" t="str">
        <f>CONCATENATE(EDIT!L36,EDIT!L138,EDIT!L73)</f>
        <v>5A:EN</v>
      </c>
      <c r="M12" s="21" t="str">
        <f>CONCATENATE(EDIT!M36,EDIT!M138,EDIT!M73)</f>
        <v/>
      </c>
      <c r="N12" s="21" t="str">
        <f>CONCATENATE(EDIT!N36,EDIT!N138,EDIT!N73)</f>
        <v/>
      </c>
      <c r="O12" s="21" t="str">
        <f>CONCATENATE(EDIT!O36,EDIT!O138,EDIT!O73)</f>
        <v/>
      </c>
      <c r="P12" s="154"/>
      <c r="Q12" s="21" t="str">
        <f>CONCATENATE(EDIT!Q36,EDIT!Q138,EDIT!Q73)</f>
        <v>1A:SC</v>
      </c>
      <c r="R12" s="21" t="str">
        <f>CONCATENATE(EDIT!R36,EDIT!R138,EDIT!R73)</f>
        <v>1A:MT</v>
      </c>
      <c r="S12" s="21" t="str">
        <f>CONCATENATE(EDIT!S36,EDIT!S138,EDIT!S73)</f>
        <v/>
      </c>
      <c r="T12" s="22" t="str">
        <f>CONCATENATE(EDIT!T36,EDIT!T138,EDIT!T73)</f>
        <v/>
      </c>
      <c r="U12" s="20" t="str">
        <f>CONCATENATE(EDIT!U36,EDIT!U138,EDIT!U73)</f>
        <v>1A:MT</v>
      </c>
      <c r="V12" s="21" t="str">
        <f>CONCATENATE(EDIT!V36,EDIT!V138,EDIT!V73)</f>
        <v/>
      </c>
      <c r="W12" s="21" t="str">
        <f>CONCATENATE(EDIT!W36,EDIT!W138,EDIT!W73)</f>
        <v/>
      </c>
      <c r="X12" s="21" t="str">
        <f>CONCATENATE(EDIT!X36,EDIT!X138,EDIT!X73)</f>
        <v>5A:EN</v>
      </c>
      <c r="Y12" s="154"/>
      <c r="Z12" s="21" t="str">
        <f>CONCATENATE(EDIT!Z36,EDIT!Z138,EDIT!Z73)</f>
        <v/>
      </c>
      <c r="AA12" s="21" t="str">
        <f>CONCATENATE(EDIT!AA36,EDIT!AA138,EDIT!AA73)</f>
        <v>1A:SC</v>
      </c>
      <c r="AB12" s="21" t="str">
        <f>CONCATENATE(EDIT!AB36,EDIT!AB138,EDIT!AB73)</f>
        <v/>
      </c>
      <c r="AC12" s="22" t="str">
        <f>CONCATENATE(EDIT!AC36,EDIT!AC138,EDIT!AC73)</f>
        <v/>
      </c>
      <c r="AD12" s="20" t="str">
        <f>CONCATENATE(EDIT!AD36,EDIT!AD138,EDIT!AD73)</f>
        <v>5A:EN</v>
      </c>
      <c r="AE12" s="21" t="str">
        <f>CONCATENATE(EDIT!AE36,EDIT!AE138,EDIT!AE73)</f>
        <v/>
      </c>
      <c r="AF12" s="21" t="str">
        <f>CONCATENATE(EDIT!AF36,EDIT!AF138,EDIT!AF73)</f>
        <v/>
      </c>
      <c r="AG12" s="21" t="str">
        <f>CONCATENATE(EDIT!AG36,EDIT!AG138,EDIT!AG73)</f>
        <v>1A:MT</v>
      </c>
      <c r="AH12" s="154"/>
      <c r="AI12" s="21" t="str">
        <f>CONCATENATE(EDIT!AI36,EDIT!AI138,EDIT!AI73)</f>
        <v/>
      </c>
      <c r="AJ12" s="21" t="str">
        <f>CONCATENATE(EDIT!AJ36,EDIT!AJ138,EDIT!AJ73)</f>
        <v>5A:EN</v>
      </c>
      <c r="AK12" s="21" t="str">
        <f>CONCATENATE(EDIT!AK36,EDIT!AK138,EDIT!AK73)</f>
        <v>1A:SC</v>
      </c>
      <c r="AL12" s="22" t="str">
        <f>CONCATENATE(EDIT!AL36,EDIT!AL138,EDIT!AL73)</f>
        <v/>
      </c>
      <c r="AM12" s="20" t="str">
        <f>CONCATENATE(EDIT!AM36,EDIT!AM138,EDIT!AM73)</f>
        <v/>
      </c>
      <c r="AN12" s="21" t="str">
        <f>CONCATENATE(EDIT!AN36,EDIT!AN138,EDIT!AN73)</f>
        <v/>
      </c>
      <c r="AO12" s="21" t="str">
        <f>CONCATENATE(EDIT!AO36,EDIT!AO138,EDIT!AO73)</f>
        <v>1A:SC</v>
      </c>
      <c r="AP12" s="21" t="str">
        <f>CONCATENATE(EDIT!AP36,EDIT!AP138,EDIT!AP73)</f>
        <v>1A:MT</v>
      </c>
      <c r="AQ12" s="154"/>
      <c r="AR12" s="21" t="str">
        <f>CONCATENATE(EDIT!AR36,EDIT!AR138,EDIT!AR73)</f>
        <v/>
      </c>
      <c r="AS12" s="21" t="str">
        <f>CONCATENATE(EDIT!AS36,EDIT!AS138,EDIT!AS73)</f>
        <v/>
      </c>
      <c r="AT12" s="21" t="str">
        <f>CONCATENATE(EDIT!AT36,EDIT!AT138,EDIT!AT73)</f>
        <v/>
      </c>
      <c r="AU12" s="56" t="str">
        <f>CONCATENATE(EDIT!AU36,EDIT!AU138,EDIT!AU73)</f>
        <v/>
      </c>
      <c r="AV12" s="51">
        <f>EDIT!AV36</f>
        <v>16</v>
      </c>
    </row>
    <row r="13" spans="1:48" s="26" customFormat="1" ht="15.75" x14ac:dyDescent="0.25">
      <c r="A13" s="51">
        <f>EDIT!A37</f>
        <v>5</v>
      </c>
      <c r="B13" s="31" t="str">
        <f>EDIT!B37</f>
        <v xml:space="preserve">Razeena </v>
      </c>
      <c r="C13" s="16" t="str">
        <f>CONCATENATE(EDIT!C37,EDIT!C139,EDIT!C74)</f>
        <v/>
      </c>
      <c r="D13" s="21" t="str">
        <f>CONCATENATE(EDIT!D37,EDIT!D139,EDIT!D74)</f>
        <v/>
      </c>
      <c r="E13" s="21" t="str">
        <f>CONCATENATE(EDIT!E37,EDIT!E139,EDIT!E74)</f>
        <v>3A:MT</v>
      </c>
      <c r="F13" s="21" t="str">
        <f>CONCATENATE(EDIT!F37,EDIT!F139,EDIT!F74)</f>
        <v>2A:MT</v>
      </c>
      <c r="G13" s="154"/>
      <c r="H13" s="21" t="str">
        <f>CONCATENATE(EDIT!H37,EDIT!H139,EDIT!H74)</f>
        <v>4A:MT</v>
      </c>
      <c r="I13" s="21" t="str">
        <f>CONCATENATE(EDIT!I37,EDIT!I139,EDIT!I74)</f>
        <v/>
      </c>
      <c r="J13" s="21" t="str">
        <f>CONCATENATE(EDIT!J37,EDIT!J139,EDIT!J74)</f>
        <v/>
      </c>
      <c r="K13" s="22" t="str">
        <f>CONCATENATE(EDIT!K37,EDIT!K139,EDIT!K74)</f>
        <v/>
      </c>
      <c r="L13" s="20" t="str">
        <f>CONCATENATE(EDIT!L37,EDIT!L139,EDIT!L74)</f>
        <v/>
      </c>
      <c r="M13" s="21" t="str">
        <f>CONCATENATE(EDIT!M37,EDIT!M139,EDIT!M74)</f>
        <v>3A:MT</v>
      </c>
      <c r="N13" s="21" t="str">
        <f>CONCATENATE(EDIT!N37,EDIT!N139,EDIT!N74)</f>
        <v/>
      </c>
      <c r="O13" s="21" t="str">
        <f>CONCATENATE(EDIT!O37,EDIT!O139,EDIT!O74)</f>
        <v>4A:MT</v>
      </c>
      <c r="P13" s="154"/>
      <c r="Q13" s="21" t="str">
        <f>CONCATENATE(EDIT!Q37,EDIT!Q139,EDIT!Q74)</f>
        <v/>
      </c>
      <c r="R13" s="21" t="str">
        <f>CONCATENATE(EDIT!R37,EDIT!R139,EDIT!R74)</f>
        <v>2A:MT</v>
      </c>
      <c r="S13" s="21" t="str">
        <f>CONCATENATE(EDIT!S37,EDIT!S139,EDIT!S74)</f>
        <v>P2:SS</v>
      </c>
      <c r="T13" s="22" t="str">
        <f>CONCATENATE(EDIT!T37,EDIT!T139,EDIT!T74)</f>
        <v/>
      </c>
      <c r="U13" s="20" t="str">
        <f>CONCATENATE(EDIT!U37,EDIT!U139,EDIT!U74)</f>
        <v>2A:MT</v>
      </c>
      <c r="V13" s="21" t="str">
        <f>CONCATENATE(EDIT!V37,EDIT!V139,EDIT!V74)</f>
        <v>4A:MT</v>
      </c>
      <c r="W13" s="21" t="str">
        <f>CONCATENATE(EDIT!W37,EDIT!W139,EDIT!W74)</f>
        <v>3A:MT</v>
      </c>
      <c r="X13" s="21" t="str">
        <f>CONCATENATE(EDIT!X37,EDIT!X139,EDIT!X74)</f>
        <v/>
      </c>
      <c r="Y13" s="154"/>
      <c r="Z13" s="21" t="str">
        <f>CONCATENATE(EDIT!Z37,EDIT!Z139,EDIT!Z74)</f>
        <v/>
      </c>
      <c r="AA13" s="21" t="str">
        <f>CONCATENATE(EDIT!AA37,EDIT!AA139,EDIT!AA74)</f>
        <v/>
      </c>
      <c r="AB13" s="21" t="str">
        <f>CONCATENATE(EDIT!AB37,EDIT!AB139,EDIT!AB74)</f>
        <v>P2:HL</v>
      </c>
      <c r="AC13" s="22" t="str">
        <f>CONCATENATE(EDIT!AC37,EDIT!AC139,EDIT!AC74)</f>
        <v/>
      </c>
      <c r="AD13" s="20" t="str">
        <f>CONCATENATE(EDIT!AD37,EDIT!AD139,EDIT!AD74)</f>
        <v/>
      </c>
      <c r="AE13" s="21" t="str">
        <f>CONCATENATE(EDIT!AE37,EDIT!AE139,EDIT!AE74)</f>
        <v/>
      </c>
      <c r="AF13" s="21" t="str">
        <f>CONCATENATE(EDIT!AF37,EDIT!AF139,EDIT!AF74)</f>
        <v>3A:MT</v>
      </c>
      <c r="AG13" s="21" t="str">
        <f>CONCATENATE(EDIT!AG37,EDIT!AG139,EDIT!AG74)</f>
        <v>2A:MT</v>
      </c>
      <c r="AH13" s="154"/>
      <c r="AI13" s="21" t="str">
        <f>CONCATENATE(EDIT!AI37,EDIT!AI139,EDIT!AI74)</f>
        <v/>
      </c>
      <c r="AJ13" s="21" t="str">
        <f>CONCATENATE(EDIT!AJ37,EDIT!AJ139,EDIT!AJ74)</f>
        <v/>
      </c>
      <c r="AK13" s="21" t="str">
        <f>CONCATENATE(EDIT!AK37,EDIT!AK139,EDIT!AK74)</f>
        <v>4A:MT</v>
      </c>
      <c r="AL13" s="22" t="str">
        <f>CONCATENATE(EDIT!AL37,EDIT!AL139,EDIT!AL74)</f>
        <v/>
      </c>
      <c r="AM13" s="20" t="str">
        <f>CONCATENATE(EDIT!AM37,EDIT!AM139,EDIT!AM74)</f>
        <v>4A:MT</v>
      </c>
      <c r="AN13" s="21" t="str">
        <f>CONCATENATE(EDIT!AN37,EDIT!AN139,EDIT!AN74)</f>
        <v/>
      </c>
      <c r="AO13" s="21" t="str">
        <f>CONCATENATE(EDIT!AO37,EDIT!AO139,EDIT!AO74)</f>
        <v>3A:MT</v>
      </c>
      <c r="AP13" s="21" t="str">
        <f>CONCATENATE(EDIT!AP37,EDIT!AP139,EDIT!AP74)</f>
        <v>2A:MT</v>
      </c>
      <c r="AQ13" s="154"/>
      <c r="AR13" s="21" t="str">
        <f>CONCATENATE(EDIT!AR37,EDIT!AR139,EDIT!AR74)</f>
        <v/>
      </c>
      <c r="AS13" s="21" t="str">
        <f>CONCATENATE(EDIT!AS37,EDIT!AS139,EDIT!AS74)</f>
        <v/>
      </c>
      <c r="AT13" s="21" t="str">
        <f>CONCATENATE(EDIT!AT37,EDIT!AT139,EDIT!AT74)</f>
        <v/>
      </c>
      <c r="AU13" s="56" t="str">
        <f>CONCATENATE(EDIT!AU37,EDIT!AU139,EDIT!AU74)</f>
        <v/>
      </c>
      <c r="AV13" s="51">
        <f>EDIT!AV37</f>
        <v>18</v>
      </c>
    </row>
    <row r="14" spans="1:48" s="26" customFormat="1" ht="15.75" x14ac:dyDescent="0.25">
      <c r="A14" s="51">
        <f>EDIT!A38</f>
        <v>6</v>
      </c>
      <c r="B14" s="31" t="str">
        <f>EDIT!B38</f>
        <v>Zunaira</v>
      </c>
      <c r="C14" s="16" t="str">
        <f>CONCATENATE(EDIT!C38,EDIT!C140,EDIT!C75)</f>
        <v>3A:EN</v>
      </c>
      <c r="D14" s="21" t="str">
        <f>CONCATENATE(EDIT!D38,EDIT!D140,EDIT!D75)</f>
        <v>3A:EN</v>
      </c>
      <c r="E14" s="21" t="str">
        <f>CONCATENATE(EDIT!E38,EDIT!E140,EDIT!E75)</f>
        <v>1A:EN</v>
      </c>
      <c r="F14" s="21" t="str">
        <f>CONCATENATE(EDIT!F38,EDIT!F140,EDIT!F75)</f>
        <v/>
      </c>
      <c r="G14" s="154"/>
      <c r="H14" s="21" t="str">
        <f>CONCATENATE(EDIT!H38,EDIT!H140,EDIT!H75)</f>
        <v/>
      </c>
      <c r="I14" s="21" t="str">
        <f>CONCATENATE(EDIT!I38,EDIT!I140,EDIT!I75)</f>
        <v>4A:SC</v>
      </c>
      <c r="J14" s="21" t="str">
        <f>CONCATENATE(EDIT!J38,EDIT!J140,EDIT!J75)</f>
        <v/>
      </c>
      <c r="K14" s="22" t="str">
        <f>CONCATENATE(EDIT!K38,EDIT!K140,EDIT!K75)</f>
        <v/>
      </c>
      <c r="L14" s="20" t="str">
        <f>CONCATENATE(EDIT!L38,EDIT!L140,EDIT!L75)</f>
        <v/>
      </c>
      <c r="M14" s="21" t="str">
        <f>CONCATENATE(EDIT!M38,EDIT!M140,EDIT!M75)</f>
        <v>4A:SC</v>
      </c>
      <c r="N14" s="21" t="str">
        <f>CONCATENATE(EDIT!N38,EDIT!N140,EDIT!N75)</f>
        <v>1A:EN</v>
      </c>
      <c r="O14" s="21" t="str">
        <f>CONCATENATE(EDIT!O38,EDIT!O140,EDIT!O75)</f>
        <v/>
      </c>
      <c r="P14" s="154"/>
      <c r="Q14" s="21" t="str">
        <f>CONCATENATE(EDIT!Q38,EDIT!Q140,EDIT!Q75)</f>
        <v/>
      </c>
      <c r="R14" s="21" t="str">
        <f>CONCATENATE(EDIT!R38,EDIT!R140,EDIT!R75)</f>
        <v>3A:EN</v>
      </c>
      <c r="S14" s="21" t="str">
        <f>CONCATENATE(EDIT!S38,EDIT!S140,EDIT!S75)</f>
        <v/>
      </c>
      <c r="T14" s="22" t="str">
        <f>CONCATENATE(EDIT!T38,EDIT!T140,EDIT!T75)</f>
        <v/>
      </c>
      <c r="U14" s="20" t="str">
        <f>CONCATENATE(EDIT!U38,EDIT!U140,EDIT!U75)</f>
        <v/>
      </c>
      <c r="V14" s="21" t="str">
        <f>CONCATENATE(EDIT!V38,EDIT!V140,EDIT!V75)</f>
        <v>3A:EN</v>
      </c>
      <c r="W14" s="21" t="str">
        <f>CONCATENATE(EDIT!W38,EDIT!W140,EDIT!W75)</f>
        <v>1A:EN</v>
      </c>
      <c r="X14" s="21" t="str">
        <f>CONCATENATE(EDIT!X38,EDIT!X140,EDIT!X75)</f>
        <v/>
      </c>
      <c r="Y14" s="154"/>
      <c r="Z14" s="21" t="str">
        <f>CONCATENATE(EDIT!Z38,EDIT!Z140,EDIT!Z75)</f>
        <v/>
      </c>
      <c r="AA14" s="21" t="str">
        <f>CONCATENATE(EDIT!AA38,EDIT!AA140,EDIT!AA75)</f>
        <v>4A:SC</v>
      </c>
      <c r="AB14" s="21" t="str">
        <f>CONCATENATE(EDIT!AB38,EDIT!AB140,EDIT!AB75)</f>
        <v/>
      </c>
      <c r="AC14" s="22" t="str">
        <f>CONCATENATE(EDIT!AC38,EDIT!AC140,EDIT!AC75)</f>
        <v/>
      </c>
      <c r="AD14" s="20" t="str">
        <f>CONCATENATE(EDIT!AD38,EDIT!AD140,EDIT!AD75)</f>
        <v/>
      </c>
      <c r="AE14" s="21" t="str">
        <f>CONCATENATE(EDIT!AE38,EDIT!AE140,EDIT!AE75)</f>
        <v/>
      </c>
      <c r="AF14" s="21" t="str">
        <f>CONCATENATE(EDIT!AF38,EDIT!AF140,EDIT!AF75)</f>
        <v/>
      </c>
      <c r="AG14" s="21" t="str">
        <f>CONCATENATE(EDIT!AG38,EDIT!AG140,EDIT!AG75)</f>
        <v>4A:SC</v>
      </c>
      <c r="AH14" s="154"/>
      <c r="AI14" s="21" t="str">
        <f>CONCATENATE(EDIT!AI38,EDIT!AI140,EDIT!AI75)</f>
        <v>1A:EN</v>
      </c>
      <c r="AJ14" s="21" t="str">
        <f>CONCATENATE(EDIT!AJ38,EDIT!AJ140,EDIT!AJ75)</f>
        <v/>
      </c>
      <c r="AK14" s="21" t="str">
        <f>CONCATENATE(EDIT!AK38,EDIT!AK140,EDIT!AK75)</f>
        <v>3A:EN</v>
      </c>
      <c r="AL14" s="22" t="str">
        <f>CONCATENATE(EDIT!AL38,EDIT!AL140,EDIT!AL75)</f>
        <v/>
      </c>
      <c r="AM14" s="20" t="str">
        <f>CONCATENATE(EDIT!AM38,EDIT!AM140,EDIT!AM75)</f>
        <v>1A:EN</v>
      </c>
      <c r="AN14" s="21" t="str">
        <f>CONCATENATE(EDIT!AN38,EDIT!AN140,EDIT!AN75)</f>
        <v>1A:EN</v>
      </c>
      <c r="AO14" s="21" t="str">
        <f>CONCATENATE(EDIT!AO38,EDIT!AO140,EDIT!AO75)</f>
        <v/>
      </c>
      <c r="AP14" s="21" t="str">
        <f>CONCATENATE(EDIT!AP38,EDIT!AP140,EDIT!AP75)</f>
        <v/>
      </c>
      <c r="AQ14" s="154"/>
      <c r="AR14" s="21" t="str">
        <f>CONCATENATE(EDIT!AR38,EDIT!AR140,EDIT!AR75)</f>
        <v>3A:EN</v>
      </c>
      <c r="AS14" s="21" t="str">
        <f>CONCATENATE(EDIT!AS38,EDIT!AS140,EDIT!AS75)</f>
        <v/>
      </c>
      <c r="AT14" s="21" t="str">
        <f>CONCATENATE(EDIT!AT38,EDIT!AT140,EDIT!AT75)</f>
        <v>4A:SC</v>
      </c>
      <c r="AU14" s="56" t="str">
        <f>CONCATENATE(EDIT!AU38,EDIT!AU140,EDIT!AU75)</f>
        <v/>
      </c>
      <c r="AV14" s="51">
        <f>EDIT!AV38</f>
        <v>17</v>
      </c>
    </row>
    <row r="15" spans="1:48" s="26" customFormat="1" ht="15.75" x14ac:dyDescent="0.25">
      <c r="A15" s="51">
        <f>EDIT!A39</f>
        <v>7</v>
      </c>
      <c r="B15" s="31" t="str">
        <f>EDIT!B39</f>
        <v>Maurifa</v>
      </c>
      <c r="C15" s="16" t="str">
        <f>CONCATENATE(EDIT!C39,EDIT!C141,EDIT!C76)</f>
        <v/>
      </c>
      <c r="D15" s="21" t="str">
        <f>CONCATENATE(EDIT!D39,EDIT!D141,EDIT!D76)</f>
        <v/>
      </c>
      <c r="E15" s="21" t="str">
        <f>CONCATENATE(EDIT!E39,EDIT!E141,EDIT!E76)</f>
        <v/>
      </c>
      <c r="F15" s="21" t="str">
        <f>CONCATENATE(EDIT!F39,EDIT!F141,EDIT!F76)</f>
        <v>P2:IS</v>
      </c>
      <c r="G15" s="154"/>
      <c r="H15" s="21" t="str">
        <f>CONCATENATE(EDIT!H39,EDIT!H141,EDIT!H76)</f>
        <v>3A:CA</v>
      </c>
      <c r="I15" s="21" t="str">
        <f>CONCATENATE(EDIT!I39,EDIT!I141,EDIT!I76)</f>
        <v>3A:SC</v>
      </c>
      <c r="J15" s="21" t="str">
        <f>CONCATENATE(EDIT!J39,EDIT!J141,EDIT!J76)</f>
        <v>P2:MT</v>
      </c>
      <c r="K15" s="22" t="str">
        <f>CONCATENATE(EDIT!K39,EDIT!K141,EDIT!K76)</f>
        <v/>
      </c>
      <c r="L15" s="20" t="str">
        <f>CONCATENATE(EDIT!L39,EDIT!L141,EDIT!L76)</f>
        <v/>
      </c>
      <c r="M15" s="21" t="str">
        <f>CONCATENATE(EDIT!M39,EDIT!M141,EDIT!M76)</f>
        <v/>
      </c>
      <c r="N15" s="21" t="str">
        <f>CONCATENATE(EDIT!N39,EDIT!N141,EDIT!N76)</f>
        <v>3A:SC</v>
      </c>
      <c r="O15" s="21" t="str">
        <f>CONCATENATE(EDIT!O39,EDIT!O141,EDIT!O76)</f>
        <v>3A:SS</v>
      </c>
      <c r="P15" s="154"/>
      <c r="Q15" s="21" t="str">
        <f>CONCATENATE(EDIT!Q39,EDIT!Q141,EDIT!Q76)</f>
        <v/>
      </c>
      <c r="R15" s="21" t="str">
        <f>CONCATENATE(EDIT!R39,EDIT!R141,EDIT!R76)</f>
        <v/>
      </c>
      <c r="S15" s="21" t="str">
        <f>CONCATENATE(EDIT!S39,EDIT!S141,EDIT!S76)</f>
        <v/>
      </c>
      <c r="T15" s="22" t="str">
        <f>CONCATENATE(EDIT!T39,EDIT!T141,EDIT!T76)</f>
        <v/>
      </c>
      <c r="U15" s="20" t="str">
        <f>CONCATENATE(EDIT!U39,EDIT!U141,EDIT!U76)</f>
        <v/>
      </c>
      <c r="V15" s="21" t="str">
        <f>CONCATENATE(EDIT!V39,EDIT!V141,EDIT!V76)</f>
        <v/>
      </c>
      <c r="W15" s="21" t="str">
        <f>CONCATENATE(EDIT!W39,EDIT!W141,EDIT!W76)</f>
        <v/>
      </c>
      <c r="X15" s="21" t="str">
        <f>CONCATENATE(EDIT!X39,EDIT!X141,EDIT!X76)</f>
        <v>3A:SS</v>
      </c>
      <c r="Y15" s="154"/>
      <c r="Z15" s="21" t="str">
        <f>CONCATENATE(EDIT!Z39,EDIT!Z141,EDIT!Z76)</f>
        <v>4A:CA</v>
      </c>
      <c r="AA15" s="21" t="str">
        <f>CONCATENATE(EDIT!AA39,EDIT!AA141,EDIT!AA76)</f>
        <v>3A:SC</v>
      </c>
      <c r="AB15" s="21" t="str">
        <f>CONCATENATE(EDIT!AB39,EDIT!AB141,EDIT!AB76)</f>
        <v/>
      </c>
      <c r="AC15" s="22" t="str">
        <f>CONCATENATE(EDIT!AC39,EDIT!AC141,EDIT!AC76)</f>
        <v/>
      </c>
      <c r="AD15" s="20" t="str">
        <f>CONCATENATE(EDIT!AD39,EDIT!AD141,EDIT!AD76)</f>
        <v/>
      </c>
      <c r="AE15" s="21" t="str">
        <f>CONCATENATE(EDIT!AE39,EDIT!AE141,EDIT!AE76)</f>
        <v>3A:SC</v>
      </c>
      <c r="AF15" s="21" t="str">
        <f>CONCATENATE(EDIT!AF39,EDIT!AF141,EDIT!AF76)</f>
        <v/>
      </c>
      <c r="AG15" s="21" t="str">
        <f>CONCATENATE(EDIT!AG39,EDIT!AG141,EDIT!AG76)</f>
        <v/>
      </c>
      <c r="AH15" s="154"/>
      <c r="AI15" s="21" t="str">
        <f>CONCATENATE(EDIT!AI39,EDIT!AI141,EDIT!AI76)</f>
        <v>3A:CA</v>
      </c>
      <c r="AJ15" s="21" t="str">
        <f>CONCATENATE(EDIT!AJ39,EDIT!AJ141,EDIT!AJ76)</f>
        <v/>
      </c>
      <c r="AK15" s="21" t="str">
        <f>CONCATENATE(EDIT!AK39,EDIT!AK141,EDIT!AK76)</f>
        <v/>
      </c>
      <c r="AL15" s="22" t="str">
        <f>CONCATENATE(EDIT!AL39,EDIT!AL141,EDIT!AL76)</f>
        <v/>
      </c>
      <c r="AM15" s="20" t="str">
        <f>CONCATENATE(EDIT!AM39,EDIT!AM141,EDIT!AM76)</f>
        <v/>
      </c>
      <c r="AN15" s="21" t="str">
        <f>CONCATENATE(EDIT!AN39,EDIT!AN141,EDIT!AN76)</f>
        <v>3A:SC</v>
      </c>
      <c r="AO15" s="21" t="str">
        <f>CONCATENATE(EDIT!AO39,EDIT!AO141,EDIT!AO76)</f>
        <v/>
      </c>
      <c r="AP15" s="21" t="str">
        <f>CONCATENATE(EDIT!AP39,EDIT!AP141,EDIT!AP76)</f>
        <v>3A:SS</v>
      </c>
      <c r="AQ15" s="154"/>
      <c r="AR15" s="21" t="str">
        <f>CONCATENATE(EDIT!AR39,EDIT!AR141,EDIT!AR76)</f>
        <v>4A:CA</v>
      </c>
      <c r="AS15" s="21" t="str">
        <f>CONCATENATE(EDIT!AS39,EDIT!AS141,EDIT!AS76)</f>
        <v>P2:IS</v>
      </c>
      <c r="AT15" s="21" t="str">
        <f>CONCATENATE(EDIT!AT39,EDIT!AT141,EDIT!AT76)</f>
        <v>P2:MT</v>
      </c>
      <c r="AU15" s="56" t="str">
        <f>CONCATENATE(EDIT!AU39,EDIT!AU141,EDIT!AU76)</f>
        <v/>
      </c>
      <c r="AV15" s="51">
        <f>EDIT!AV39</f>
        <v>17</v>
      </c>
    </row>
    <row r="16" spans="1:48" s="26" customFormat="1" ht="15.75" x14ac:dyDescent="0.25">
      <c r="A16" s="51">
        <f>EDIT!A40</f>
        <v>8</v>
      </c>
      <c r="B16" s="31" t="str">
        <f>EDIT!B40</f>
        <v>Anand A</v>
      </c>
      <c r="C16" s="16" t="str">
        <f>CONCATENATE(EDIT!C40,EDIT!C142,EDIT!C77)</f>
        <v>6A:SC</v>
      </c>
      <c r="D16" s="21" t="str">
        <f>CONCATENATE(EDIT!D40,EDIT!D142,EDIT!D77)</f>
        <v/>
      </c>
      <c r="E16" s="21" t="str">
        <f>CONCATENATE(EDIT!E40,EDIT!E142,EDIT!E77)</f>
        <v>8A:CH</v>
      </c>
      <c r="F16" s="21" t="str">
        <f>CONCATENATE(EDIT!F40,EDIT!F142,EDIT!F77)</f>
        <v/>
      </c>
      <c r="G16" s="154"/>
      <c r="H16" s="21" t="str">
        <f>CONCATENATE(EDIT!H40,EDIT!H142,EDIT!H77)</f>
        <v/>
      </c>
      <c r="I16" s="21" t="str">
        <f>CONCATENATE(EDIT!I40,EDIT!I142,EDIT!I77)</f>
        <v>7A:SC</v>
      </c>
      <c r="J16" s="21" t="str">
        <f>CONCATENATE(EDIT!J40,EDIT!J142,EDIT!J77)</f>
        <v>2A:SS</v>
      </c>
      <c r="K16" s="22" t="str">
        <f>CONCATENATE(EDIT!K40,EDIT!K142,EDIT!K77)</f>
        <v/>
      </c>
      <c r="L16" s="20" t="str">
        <f>CONCATENATE(EDIT!L40,EDIT!L142,EDIT!L77)</f>
        <v>2A:CA</v>
      </c>
      <c r="M16" s="21" t="str">
        <f>CONCATENATE(EDIT!M40,EDIT!M142,EDIT!M77)</f>
        <v>8A:CH</v>
      </c>
      <c r="N16" s="21" t="str">
        <f>CONCATENATE(EDIT!N40,EDIT!N142,EDIT!N77)</f>
        <v/>
      </c>
      <c r="O16" s="21" t="str">
        <f>CONCATENATE(EDIT!O40,EDIT!O142,EDIT!O77)</f>
        <v/>
      </c>
      <c r="P16" s="154"/>
      <c r="Q16" s="21" t="str">
        <f>CONCATENATE(EDIT!Q40,EDIT!Q142,EDIT!Q77)</f>
        <v>6A:SC</v>
      </c>
      <c r="R16" s="21" t="str">
        <f>CONCATENATE(EDIT!R40,EDIT!R142,EDIT!R77)</f>
        <v/>
      </c>
      <c r="S16" s="21" t="str">
        <f>CONCATENATE(EDIT!S40,EDIT!S142,EDIT!S77)</f>
        <v>7A:HL</v>
      </c>
      <c r="T16" s="22" t="str">
        <f>CONCATENATE(EDIT!T40,EDIT!T142,EDIT!T77)</f>
        <v/>
      </c>
      <c r="U16" s="20" t="str">
        <f>CONCATENATE(EDIT!U40,EDIT!U142,EDIT!U77)</f>
        <v>6A:SC</v>
      </c>
      <c r="V16" s="21" t="str">
        <f>CONCATENATE(EDIT!V40,EDIT!V142,EDIT!V77)</f>
        <v>2A:SS</v>
      </c>
      <c r="W16" s="21" t="str">
        <f>CONCATENATE(EDIT!W40,EDIT!W142,EDIT!W77)</f>
        <v>7A:SC</v>
      </c>
      <c r="X16" s="21" t="str">
        <f>CONCATENATE(EDIT!X40,EDIT!X142,EDIT!X77)</f>
        <v>8A:CH</v>
      </c>
      <c r="Y16" s="154"/>
      <c r="Z16" s="21" t="str">
        <f>CONCATENATE(EDIT!Z40,EDIT!Z142,EDIT!Z77)</f>
        <v/>
      </c>
      <c r="AA16" s="21" t="str">
        <f>CONCATENATE(EDIT!AA40,EDIT!AA142,EDIT!AA77)</f>
        <v/>
      </c>
      <c r="AB16" s="21" t="str">
        <f>CONCATENATE(EDIT!AB40,EDIT!AB142,EDIT!AB77)</f>
        <v/>
      </c>
      <c r="AC16" s="22" t="str">
        <f>CONCATENATE(EDIT!AC40,EDIT!AC142,EDIT!AC77)</f>
        <v/>
      </c>
      <c r="AD16" s="20" t="str">
        <f>CONCATENATE(EDIT!AD40,EDIT!AD142,EDIT!AD77)</f>
        <v>6A:SC</v>
      </c>
      <c r="AE16" s="21" t="str">
        <f>CONCATENATE(EDIT!AE40,EDIT!AE142,EDIT!AE77)</f>
        <v>8A:CH</v>
      </c>
      <c r="AF16" s="21" t="str">
        <f>CONCATENATE(EDIT!AF40,EDIT!AF142,EDIT!AF77)</f>
        <v>2A:SS</v>
      </c>
      <c r="AG16" s="21" t="str">
        <f>CONCATENATE(EDIT!AG40,EDIT!AG142,EDIT!AG77)</f>
        <v/>
      </c>
      <c r="AH16" s="154"/>
      <c r="AI16" s="21" t="str">
        <f>CONCATENATE(EDIT!AI40,EDIT!AI142,EDIT!AI77)</f>
        <v/>
      </c>
      <c r="AJ16" s="21" t="str">
        <f>CONCATENATE(EDIT!AJ40,EDIT!AJ142,EDIT!AJ77)</f>
        <v>2A:CA</v>
      </c>
      <c r="AK16" s="21" t="str">
        <f>CONCATENATE(EDIT!AK40,EDIT!AK142,EDIT!AK77)</f>
        <v>7A:SC</v>
      </c>
      <c r="AL16" s="22" t="str">
        <f>CONCATENATE(EDIT!AL40,EDIT!AL142,EDIT!AL77)</f>
        <v/>
      </c>
      <c r="AM16" s="20" t="str">
        <f>CONCATENATE(EDIT!AM40,EDIT!AM142,EDIT!AM77)</f>
        <v>6A:SC</v>
      </c>
      <c r="AN16" s="21" t="str">
        <f>CONCATENATE(EDIT!AN40,EDIT!AN142,EDIT!AN77)</f>
        <v/>
      </c>
      <c r="AO16" s="21" t="str">
        <f>CONCATENATE(EDIT!AO40,EDIT!AO142,EDIT!AO77)</f>
        <v/>
      </c>
      <c r="AP16" s="21" t="str">
        <f>CONCATENATE(EDIT!AP40,EDIT!AP142,EDIT!AP77)</f>
        <v/>
      </c>
      <c r="AQ16" s="154"/>
      <c r="AR16" s="21" t="str">
        <f>CONCATENATE(EDIT!AR40,EDIT!AR142,EDIT!AR77)</f>
        <v/>
      </c>
      <c r="AS16" s="21" t="str">
        <f>CONCATENATE(EDIT!AS40,EDIT!AS142,EDIT!AS77)</f>
        <v>7A:SC</v>
      </c>
      <c r="AT16" s="21" t="str">
        <f>CONCATENATE(EDIT!AT40,EDIT!AT142,EDIT!AT77)</f>
        <v/>
      </c>
      <c r="AU16" s="56" t="str">
        <f>CONCATENATE(EDIT!AU40,EDIT!AU142,EDIT!AU77)</f>
        <v/>
      </c>
      <c r="AV16" s="51">
        <f>EDIT!AV40</f>
        <v>19</v>
      </c>
    </row>
    <row r="17" spans="1:48" s="26" customFormat="1" ht="15.75" x14ac:dyDescent="0.25">
      <c r="A17" s="51">
        <f>EDIT!A41</f>
        <v>9</v>
      </c>
      <c r="B17" s="31" t="str">
        <f>EDIT!B41</f>
        <v>Shuhaidha</v>
      </c>
      <c r="C17" s="16" t="str">
        <f>CONCATENATE(EDIT!C41,EDIT!C143,EDIT!C78)</f>
        <v>7A:DH</v>
      </c>
      <c r="D17" s="21" t="str">
        <f>CONCATENATE(EDIT!D41,EDIT!D143,EDIT!D78)</f>
        <v>6A:DH</v>
      </c>
      <c r="E17" s="21" t="str">
        <f>CONCATENATE(EDIT!E41,EDIT!E143,EDIT!E78)</f>
        <v/>
      </c>
      <c r="F17" s="21" t="str">
        <f>CONCATENATE(EDIT!F41,EDIT!F143,EDIT!F78)</f>
        <v/>
      </c>
      <c r="G17" s="154"/>
      <c r="H17" s="21" t="str">
        <f>CONCATENATE(EDIT!H41,EDIT!H143,EDIT!H78)</f>
        <v>8A:DH</v>
      </c>
      <c r="I17" s="21" t="str">
        <f>CONCATENATE(EDIT!I41,EDIT!I143,EDIT!I78)</f>
        <v/>
      </c>
      <c r="J17" s="21" t="str">
        <f>CONCATENATE(EDIT!J41,EDIT!J143,EDIT!J78)</f>
        <v>5A:DH</v>
      </c>
      <c r="K17" s="22" t="str">
        <f>CONCATENATE(EDIT!K41,EDIT!K143,EDIT!K78)</f>
        <v/>
      </c>
      <c r="L17" s="20" t="str">
        <f>CONCATENATE(EDIT!L41,EDIT!L143,EDIT!L78)</f>
        <v>7A:DH</v>
      </c>
      <c r="M17" s="21" t="str">
        <f>CONCATENATE(EDIT!M41,EDIT!M143,EDIT!M78)</f>
        <v>6A:DH</v>
      </c>
      <c r="N17" s="21" t="str">
        <f>CONCATENATE(EDIT!N41,EDIT!N143,EDIT!N78)</f>
        <v/>
      </c>
      <c r="O17" s="21" t="str">
        <f>CONCATENATE(EDIT!O41,EDIT!O143,EDIT!O78)</f>
        <v/>
      </c>
      <c r="P17" s="154"/>
      <c r="Q17" s="21" t="str">
        <f>CONCATENATE(EDIT!Q41,EDIT!Q143,EDIT!Q78)</f>
        <v>5A:DH</v>
      </c>
      <c r="R17" s="21" t="str">
        <f>CONCATENATE(EDIT!R41,EDIT!R143,EDIT!R78)</f>
        <v>8A:DH</v>
      </c>
      <c r="S17" s="21" t="str">
        <f>CONCATENATE(EDIT!S41,EDIT!S143,EDIT!S78)</f>
        <v/>
      </c>
      <c r="T17" s="22" t="str">
        <f>CONCATENATE(EDIT!T41,EDIT!T143,EDIT!T78)</f>
        <v/>
      </c>
      <c r="U17" s="20" t="str">
        <f>CONCATENATE(EDIT!U41,EDIT!U143,EDIT!U78)</f>
        <v>7A:DH</v>
      </c>
      <c r="V17" s="21" t="str">
        <f>CONCATENATE(EDIT!V41,EDIT!V143,EDIT!V78)</f>
        <v>6A:DH</v>
      </c>
      <c r="W17" s="21" t="str">
        <f>CONCATENATE(EDIT!W41,EDIT!W143,EDIT!W78)</f>
        <v/>
      </c>
      <c r="X17" s="21" t="str">
        <f>CONCATENATE(EDIT!X41,EDIT!X143,EDIT!X78)</f>
        <v/>
      </c>
      <c r="Y17" s="154"/>
      <c r="Z17" s="21" t="str">
        <f>CONCATENATE(EDIT!Z41,EDIT!Z143,EDIT!Z78)</f>
        <v/>
      </c>
      <c r="AA17" s="21" t="str">
        <f>CONCATENATE(EDIT!AA41,EDIT!AA143,EDIT!AA78)</f>
        <v/>
      </c>
      <c r="AB17" s="21" t="str">
        <f>CONCATENATE(EDIT!AB41,EDIT!AB143,EDIT!AB78)</f>
        <v>5A:DH</v>
      </c>
      <c r="AC17" s="22" t="str">
        <f>CONCATENATE(EDIT!AC41,EDIT!AC143,EDIT!AC78)</f>
        <v/>
      </c>
      <c r="AD17" s="20" t="str">
        <f>CONCATENATE(EDIT!AD41,EDIT!AD143,EDIT!AD78)</f>
        <v>7A:DH</v>
      </c>
      <c r="AE17" s="21" t="str">
        <f>CONCATENATE(EDIT!AE41,EDIT!AE143,EDIT!AE78)</f>
        <v>6A:DH</v>
      </c>
      <c r="AF17" s="21" t="str">
        <f>CONCATENATE(EDIT!AF41,EDIT!AF143,EDIT!AF78)</f>
        <v/>
      </c>
      <c r="AG17" s="21" t="str">
        <f>CONCATENATE(EDIT!AG41,EDIT!AG143,EDIT!AG78)</f>
        <v/>
      </c>
      <c r="AH17" s="154"/>
      <c r="AI17" s="21" t="str">
        <f>CONCATENATE(EDIT!AI41,EDIT!AI143,EDIT!AI78)</f>
        <v>5A:DH</v>
      </c>
      <c r="AJ17" s="21" t="str">
        <f>CONCATENATE(EDIT!AJ41,EDIT!AJ143,EDIT!AJ78)</f>
        <v>8A:DH</v>
      </c>
      <c r="AK17" s="21" t="str">
        <f>CONCATENATE(EDIT!AK41,EDIT!AK143,EDIT!AK78)</f>
        <v/>
      </c>
      <c r="AL17" s="22" t="str">
        <f>CONCATENATE(EDIT!AL41,EDIT!AL143,EDIT!AL78)</f>
        <v/>
      </c>
      <c r="AM17" s="20" t="str">
        <f>CONCATENATE(EDIT!AM41,EDIT!AM143,EDIT!AM78)</f>
        <v>7A:DH</v>
      </c>
      <c r="AN17" s="21" t="str">
        <f>CONCATENATE(EDIT!AN41,EDIT!AN143,EDIT!AN78)</f>
        <v>6A:DH</v>
      </c>
      <c r="AO17" s="21" t="str">
        <f>CONCATENATE(EDIT!AO41,EDIT!AO143,EDIT!AO78)</f>
        <v/>
      </c>
      <c r="AP17" s="21" t="str">
        <f>CONCATENATE(EDIT!AP41,EDIT!AP143,EDIT!AP78)</f>
        <v>5A:DH</v>
      </c>
      <c r="AQ17" s="154"/>
      <c r="AR17" s="21" t="str">
        <f>CONCATENATE(EDIT!AR41,EDIT!AR143,EDIT!AR78)</f>
        <v>8A:DH</v>
      </c>
      <c r="AS17" s="21" t="str">
        <f>CONCATENATE(EDIT!AS41,EDIT!AS143,EDIT!AS78)</f>
        <v/>
      </c>
      <c r="AT17" s="21" t="str">
        <f>CONCATENATE(EDIT!AT41,EDIT!AT143,EDIT!AT78)</f>
        <v/>
      </c>
      <c r="AU17" s="56" t="str">
        <f>CONCATENATE(EDIT!AU41,EDIT!AU143,EDIT!AU78)</f>
        <v/>
      </c>
      <c r="AV17" s="51">
        <f>EDIT!AV41</f>
        <v>19</v>
      </c>
    </row>
    <row r="18" spans="1:48" s="26" customFormat="1" ht="15.75" x14ac:dyDescent="0.25">
      <c r="A18" s="51">
        <f>EDIT!A42</f>
        <v>10</v>
      </c>
      <c r="B18" s="31" t="str">
        <f>EDIT!B42</f>
        <v>Ageel</v>
      </c>
      <c r="C18" s="16" t="str">
        <f>CONCATENATE(EDIT!C42,EDIT!C144,EDIT!C79)</f>
        <v>8A:BS</v>
      </c>
      <c r="D18" s="21" t="str">
        <f>CONCATENATE(EDIT!D42,EDIT!D144,EDIT!D79)</f>
        <v>9A:CO</v>
      </c>
      <c r="E18" s="21" t="str">
        <f>CONCATENATE(EDIT!E42,EDIT!E144,EDIT!E79)</f>
        <v>10A:CO</v>
      </c>
      <c r="F18" s="21" t="str">
        <f>CONCATENATE(EDIT!F42,EDIT!F144,EDIT!F79)</f>
        <v/>
      </c>
      <c r="G18" s="154"/>
      <c r="H18" s="21" t="str">
        <f>CONCATENATE(EDIT!H42,EDIT!H144,EDIT!H79)</f>
        <v/>
      </c>
      <c r="I18" s="21" t="str">
        <f>CONCATENATE(EDIT!I42,EDIT!I144,EDIT!I79)</f>
        <v/>
      </c>
      <c r="J18" s="21" t="str">
        <f>CONCATENATE(EDIT!J42,EDIT!J144,EDIT!J79)</f>
        <v/>
      </c>
      <c r="K18" s="22" t="str">
        <f>CONCATENATE(EDIT!K42,EDIT!K144,EDIT!K79)</f>
        <v/>
      </c>
      <c r="L18" s="20" t="str">
        <f>CONCATENATE(EDIT!L42,EDIT!L144,EDIT!L79)</f>
        <v/>
      </c>
      <c r="M18" s="21" t="str">
        <f>CONCATENATE(EDIT!M42,EDIT!M144,EDIT!M79)</f>
        <v>9A:CO</v>
      </c>
      <c r="N18" s="21" t="str">
        <f>CONCATENATE(EDIT!N42,EDIT!N144,EDIT!N79)</f>
        <v>10A:CO</v>
      </c>
      <c r="O18" s="21" t="str">
        <f>CONCATENATE(EDIT!O42,EDIT!O144,EDIT!O79)</f>
        <v>8A:CP</v>
      </c>
      <c r="P18" s="154"/>
      <c r="Q18" s="21" t="str">
        <f>CONCATENATE(EDIT!Q42,EDIT!Q144,EDIT!Q79)</f>
        <v>7A:CP</v>
      </c>
      <c r="R18" s="21" t="str">
        <f>CONCATENATE(EDIT!R42,EDIT!R144,EDIT!R79)</f>
        <v/>
      </c>
      <c r="S18" s="21" t="str">
        <f>CONCATENATE(EDIT!S42,EDIT!S144,EDIT!S79)</f>
        <v/>
      </c>
      <c r="T18" s="22" t="str">
        <f>CONCATENATE(EDIT!T42,EDIT!T144,EDIT!T79)</f>
        <v/>
      </c>
      <c r="U18" s="20" t="str">
        <f>CONCATENATE(EDIT!U42,EDIT!U144,EDIT!U79)</f>
        <v>8A:BS</v>
      </c>
      <c r="V18" s="21" t="str">
        <f>CONCATENATE(EDIT!V42,EDIT!V144,EDIT!V79)</f>
        <v>9A:CO</v>
      </c>
      <c r="W18" s="21" t="str">
        <f>CONCATENATE(EDIT!W42,EDIT!W144,EDIT!W79)</f>
        <v/>
      </c>
      <c r="X18" s="21" t="str">
        <f>CONCATENATE(EDIT!X42,EDIT!X144,EDIT!X79)</f>
        <v>10A:CO</v>
      </c>
      <c r="Y18" s="154"/>
      <c r="Z18" s="21" t="str">
        <f>CONCATENATE(EDIT!Z42,EDIT!Z144,EDIT!Z79)</f>
        <v/>
      </c>
      <c r="AA18" s="21" t="str">
        <f>CONCATENATE(EDIT!AA42,EDIT!AA144,EDIT!AA79)</f>
        <v>10A:CP</v>
      </c>
      <c r="AB18" s="21" t="str">
        <f>CONCATENATE(EDIT!AB42,EDIT!AB144,EDIT!AB79)</f>
        <v/>
      </c>
      <c r="AC18" s="22" t="str">
        <f>CONCATENATE(EDIT!AC42,EDIT!AC144,EDIT!AC79)</f>
        <v/>
      </c>
      <c r="AD18" s="20" t="str">
        <f>CONCATENATE(EDIT!AD42,EDIT!AD144,EDIT!AD79)</f>
        <v>8A:BS</v>
      </c>
      <c r="AE18" s="21" t="str">
        <f>CONCATENATE(EDIT!AE42,EDIT!AE144,EDIT!AE79)</f>
        <v>9A:CO</v>
      </c>
      <c r="AF18" s="21" t="str">
        <f>CONCATENATE(EDIT!AF42,EDIT!AF144,EDIT!AF79)</f>
        <v>BTC:BT</v>
      </c>
      <c r="AG18" s="21" t="str">
        <f>CONCATENATE(EDIT!AG42,EDIT!AG144,EDIT!AG79)</f>
        <v/>
      </c>
      <c r="AH18" s="154"/>
      <c r="AI18" s="21" t="str">
        <f>CONCATENATE(EDIT!AI42,EDIT!AI144,EDIT!AI79)</f>
        <v/>
      </c>
      <c r="AJ18" s="21" t="str">
        <f>CONCATENATE(EDIT!AJ42,EDIT!AJ144,EDIT!AJ79)</f>
        <v/>
      </c>
      <c r="AK18" s="21" t="str">
        <f>CONCATENATE(EDIT!AK42,EDIT!AK144,EDIT!AK79)</f>
        <v/>
      </c>
      <c r="AL18" s="22" t="str">
        <f>CONCATENATE(EDIT!AL42,EDIT!AL144,EDIT!AL79)</f>
        <v/>
      </c>
      <c r="AM18" s="20" t="str">
        <f>CONCATENATE(EDIT!AM42,EDIT!AM144,EDIT!AM79)</f>
        <v>8A:BS</v>
      </c>
      <c r="AN18" s="21" t="str">
        <f>CONCATENATE(EDIT!AN42,EDIT!AN144,EDIT!AN79)</f>
        <v>BTC:BT</v>
      </c>
      <c r="AO18" s="21" t="str">
        <f>CONCATENATE(EDIT!AO42,EDIT!AO144,EDIT!AO79)</f>
        <v>9A:CP</v>
      </c>
      <c r="AP18" s="21" t="str">
        <f>CONCATENATE(EDIT!AP42,EDIT!AP144,EDIT!AP79)</f>
        <v>10A:CO</v>
      </c>
      <c r="AQ18" s="154"/>
      <c r="AR18" s="21" t="str">
        <f>CONCATENATE(EDIT!AR42,EDIT!AR144,EDIT!AR79)</f>
        <v>6A:CP</v>
      </c>
      <c r="AS18" s="21" t="str">
        <f>CONCATENATE(EDIT!AS42,EDIT!AS144,EDIT!AS79)</f>
        <v/>
      </c>
      <c r="AT18" s="21" t="str">
        <f>CONCATENATE(EDIT!AT42,EDIT!AT144,EDIT!AT79)</f>
        <v/>
      </c>
      <c r="AU18" s="56" t="str">
        <f>CONCATENATE(EDIT!AU42,EDIT!AU144,EDIT!AU79)</f>
        <v/>
      </c>
      <c r="AV18" s="51">
        <f>EDIT!AV42</f>
        <v>19</v>
      </c>
    </row>
    <row r="19" spans="1:48" s="26" customFormat="1" ht="15.75" x14ac:dyDescent="0.25">
      <c r="A19" s="51">
        <f>EDIT!A43</f>
        <v>11</v>
      </c>
      <c r="B19" s="31" t="str">
        <f>EDIT!B43</f>
        <v>Lucian</v>
      </c>
      <c r="C19" s="16" t="str">
        <f>CONCATENATE(EDIT!C43,EDIT!C145,EDIT!C80)</f>
        <v>9A:MS</v>
      </c>
      <c r="D19" s="21" t="str">
        <f>CONCATENATE(EDIT!D43,EDIT!D145,EDIT!D80)</f>
        <v/>
      </c>
      <c r="E19" s="21" t="str">
        <f>CONCATENATE(EDIT!E43,EDIT!E145,EDIT!E80)</f>
        <v/>
      </c>
      <c r="F19" s="21" t="str">
        <f>CONCATENATE(EDIT!F43,EDIT!F145,EDIT!F80)</f>
        <v/>
      </c>
      <c r="G19" s="154"/>
      <c r="H19" s="21" t="str">
        <f>CONCATENATE(EDIT!H43,EDIT!H145,EDIT!H80)</f>
        <v/>
      </c>
      <c r="I19" s="21" t="str">
        <f>CONCATENATE(EDIT!I43,EDIT!I145,EDIT!I80)</f>
        <v>5A:SC</v>
      </c>
      <c r="J19" s="21" t="str">
        <f>CONCATENATE(EDIT!J43,EDIT!J145,EDIT!J80)</f>
        <v/>
      </c>
      <c r="K19" s="22" t="str">
        <f>CONCATENATE(EDIT!K43,EDIT!K145,EDIT!K80)</f>
        <v/>
      </c>
      <c r="L19" s="20" t="str">
        <f>CONCATENATE(EDIT!L43,EDIT!L145,EDIT!L80)</f>
        <v>8A:BI</v>
      </c>
      <c r="M19" s="21" t="str">
        <f>CONCATENATE(EDIT!M43,EDIT!M145,EDIT!M80)</f>
        <v>5A:SC</v>
      </c>
      <c r="N19" s="21" t="str">
        <f>CONCATENATE(EDIT!N43,EDIT!N145,EDIT!N80)</f>
        <v>9A:MS</v>
      </c>
      <c r="O19" s="21" t="str">
        <f>CONCATENATE(EDIT!O43,EDIT!O145,EDIT!O80)</f>
        <v/>
      </c>
      <c r="P19" s="154"/>
      <c r="Q19" s="21" t="str">
        <f>CONCATENATE(EDIT!Q43,EDIT!Q145,EDIT!Q80)</f>
        <v/>
      </c>
      <c r="R19" s="21" t="str">
        <f>CONCATENATE(EDIT!R43,EDIT!R145,EDIT!R80)</f>
        <v>10A:MS</v>
      </c>
      <c r="S19" s="21" t="str">
        <f>CONCATENATE(EDIT!S43,EDIT!S145,EDIT!S80)</f>
        <v/>
      </c>
      <c r="T19" s="22" t="str">
        <f>CONCATENATE(EDIT!T43,EDIT!T145,EDIT!T80)</f>
        <v/>
      </c>
      <c r="U19" s="20" t="str">
        <f>CONCATENATE(EDIT!U43,EDIT!U145,EDIT!U80)</f>
        <v>9A:MS</v>
      </c>
      <c r="V19" s="21" t="str">
        <f>CONCATENATE(EDIT!V43,EDIT!V145,EDIT!V80)</f>
        <v>10A:MS</v>
      </c>
      <c r="W19" s="21" t="str">
        <f>CONCATENATE(EDIT!W43,EDIT!W145,EDIT!W80)</f>
        <v>8A:BI</v>
      </c>
      <c r="X19" s="21" t="str">
        <f>CONCATENATE(EDIT!X43,EDIT!X145,EDIT!X80)</f>
        <v/>
      </c>
      <c r="Y19" s="154"/>
      <c r="Z19" s="21" t="str">
        <f>CONCATENATE(EDIT!Z43,EDIT!Z145,EDIT!Z80)</f>
        <v/>
      </c>
      <c r="AA19" s="21" t="str">
        <f>CONCATENATE(EDIT!AA43,EDIT!AA145,EDIT!AA80)</f>
        <v>5A:SC</v>
      </c>
      <c r="AB19" s="21" t="str">
        <f>CONCATENATE(EDIT!AB43,EDIT!AB145,EDIT!AB80)</f>
        <v/>
      </c>
      <c r="AC19" s="22" t="str">
        <f>CONCATENATE(EDIT!AC43,EDIT!AC145,EDIT!AC80)</f>
        <v/>
      </c>
      <c r="AD19" s="20" t="str">
        <f>CONCATENATE(EDIT!AD43,EDIT!AD145,EDIT!AD80)</f>
        <v>9A:MS</v>
      </c>
      <c r="AE19" s="21" t="str">
        <f>CONCATENATE(EDIT!AE43,EDIT!AE145,EDIT!AE80)</f>
        <v>10A:MS</v>
      </c>
      <c r="AF19" s="21" t="str">
        <f>CONCATENATE(EDIT!AF43,EDIT!AF145,EDIT!AF80)</f>
        <v>8A:BI</v>
      </c>
      <c r="AG19" s="21" t="str">
        <f>CONCATENATE(EDIT!AG43,EDIT!AG145,EDIT!AG80)</f>
        <v>5A:SC</v>
      </c>
      <c r="AH19" s="154"/>
      <c r="AI19" s="21" t="str">
        <f>CONCATENATE(EDIT!AI43,EDIT!AI145,EDIT!AI80)</f>
        <v/>
      </c>
      <c r="AJ19" s="21" t="str">
        <f>CONCATENATE(EDIT!AJ43,EDIT!AJ145,EDIT!AJ80)</f>
        <v/>
      </c>
      <c r="AK19" s="21" t="str">
        <f>CONCATENATE(EDIT!AK43,EDIT!AK145,EDIT!AK80)</f>
        <v/>
      </c>
      <c r="AL19" s="22" t="str">
        <f>CONCATENATE(EDIT!AL43,EDIT!AL145,EDIT!AL80)</f>
        <v/>
      </c>
      <c r="AM19" s="20" t="str">
        <f>CONCATENATE(EDIT!AM43,EDIT!AM145,EDIT!AM80)</f>
        <v>10A:MS</v>
      </c>
      <c r="AN19" s="21" t="str">
        <f>CONCATENATE(EDIT!AN43,EDIT!AN145,EDIT!AN80)</f>
        <v/>
      </c>
      <c r="AO19" s="21" t="str">
        <f>CONCATENATE(EDIT!AO43,EDIT!AO145,EDIT!AO80)</f>
        <v>8A:BI</v>
      </c>
      <c r="AP19" s="21" t="str">
        <f>CONCATENATE(EDIT!AP43,EDIT!AP145,EDIT!AP80)</f>
        <v/>
      </c>
      <c r="AQ19" s="154"/>
      <c r="AR19" s="21" t="str">
        <f>CONCATENATE(EDIT!AR43,EDIT!AR145,EDIT!AR80)</f>
        <v/>
      </c>
      <c r="AS19" s="21" t="str">
        <f>CONCATENATE(EDIT!AS43,EDIT!AS145,EDIT!AS80)</f>
        <v/>
      </c>
      <c r="AT19" s="21" t="str">
        <f>CONCATENATE(EDIT!AT43,EDIT!AT145,EDIT!AT80)</f>
        <v>5A:SC</v>
      </c>
      <c r="AU19" s="56" t="str">
        <f>CONCATENATE(EDIT!AU43,EDIT!AU145,EDIT!AU80)</f>
        <v/>
      </c>
      <c r="AV19" s="51">
        <f>EDIT!AV43</f>
        <v>17</v>
      </c>
    </row>
    <row r="20" spans="1:48" s="26" customFormat="1" ht="15.75" x14ac:dyDescent="0.25">
      <c r="A20" s="51">
        <f>EDIT!A44</f>
        <v>12</v>
      </c>
      <c r="B20" s="31" t="str">
        <f>EDIT!B44</f>
        <v>Ashraf</v>
      </c>
      <c r="C20" s="16" t="str">
        <f>CONCATENATE(EDIT!C44,EDIT!C146,EDIT!C81)</f>
        <v>10A:DH</v>
      </c>
      <c r="D20" s="21" t="str">
        <f>CONCATENATE(EDIT!D44,EDIT!D146,EDIT!D81)</f>
        <v/>
      </c>
      <c r="E20" s="21" t="str">
        <f>CONCATENATE(EDIT!E44,EDIT!E146,EDIT!E81)</f>
        <v/>
      </c>
      <c r="F20" s="21" t="str">
        <f>CONCATENATE(EDIT!F44,EDIT!F146,EDIT!F81)</f>
        <v>7A:IS</v>
      </c>
      <c r="G20" s="154"/>
      <c r="H20" s="21" t="str">
        <f>CONCATENATE(EDIT!H44,EDIT!H146,EDIT!H81)</f>
        <v/>
      </c>
      <c r="I20" s="21" t="str">
        <f>CONCATENATE(EDIT!I44,EDIT!I146,EDIT!I81)</f>
        <v>8A:IS</v>
      </c>
      <c r="J20" s="21" t="str">
        <f>CONCATENATE(EDIT!J44,EDIT!J146,EDIT!J81)</f>
        <v>9A:DH</v>
      </c>
      <c r="K20" s="22" t="str">
        <f>CONCATENATE(EDIT!K44,EDIT!K146,EDIT!K81)</f>
        <v/>
      </c>
      <c r="L20" s="20" t="str">
        <f>CONCATENATE(EDIT!L44,EDIT!L146,EDIT!L81)</f>
        <v/>
      </c>
      <c r="M20" s="21" t="str">
        <f>CONCATENATE(EDIT!M44,EDIT!M146,EDIT!M81)</f>
        <v/>
      </c>
      <c r="N20" s="21" t="str">
        <f>CONCATENATE(EDIT!N44,EDIT!N146,EDIT!N81)</f>
        <v/>
      </c>
      <c r="O20" s="21" t="str">
        <f>CONCATENATE(EDIT!O44,EDIT!O146,EDIT!O81)</f>
        <v>7A:IS</v>
      </c>
      <c r="P20" s="154"/>
      <c r="Q20" s="21" t="str">
        <f>CONCATENATE(EDIT!Q44,EDIT!Q146,EDIT!Q81)</f>
        <v>10A:DH</v>
      </c>
      <c r="R20" s="21" t="str">
        <f>CONCATENATE(EDIT!R44,EDIT!R146,EDIT!R81)</f>
        <v/>
      </c>
      <c r="S20" s="21" t="str">
        <f>CONCATENATE(EDIT!S44,EDIT!S146,EDIT!S81)</f>
        <v/>
      </c>
      <c r="T20" s="22" t="str">
        <f>CONCATENATE(EDIT!T44,EDIT!T146,EDIT!T81)</f>
        <v/>
      </c>
      <c r="U20" s="20" t="str">
        <f>CONCATENATE(EDIT!U44,EDIT!U146,EDIT!U81)</f>
        <v/>
      </c>
      <c r="V20" s="21" t="str">
        <f>CONCATENATE(EDIT!V44,EDIT!V146,EDIT!V81)</f>
        <v/>
      </c>
      <c r="W20" s="21" t="str">
        <f>CONCATENATE(EDIT!W44,EDIT!W146,EDIT!W81)</f>
        <v/>
      </c>
      <c r="X20" s="21" t="str">
        <f>CONCATENATE(EDIT!X44,EDIT!X146,EDIT!X81)</f>
        <v/>
      </c>
      <c r="Y20" s="154"/>
      <c r="Z20" s="21" t="str">
        <f>CONCATENATE(EDIT!Z44,EDIT!Z146,EDIT!Z81)</f>
        <v>8A:IS</v>
      </c>
      <c r="AA20" s="21" t="str">
        <f>CONCATENATE(EDIT!AA44,EDIT!AA146,EDIT!AA81)</f>
        <v>9A:DH</v>
      </c>
      <c r="AB20" s="21" t="str">
        <f>CONCATENATE(EDIT!AB44,EDIT!AB146,EDIT!AB81)</f>
        <v/>
      </c>
      <c r="AC20" s="22" t="str">
        <f>CONCATENATE(EDIT!AC44,EDIT!AC146,EDIT!AC81)</f>
        <v/>
      </c>
      <c r="AD20" s="20" t="str">
        <f>CONCATENATE(EDIT!AD44,EDIT!AD146,EDIT!AD81)</f>
        <v>10A:DH</v>
      </c>
      <c r="AE20" s="21" t="str">
        <f>CONCATENATE(EDIT!AE44,EDIT!AE146,EDIT!AE81)</f>
        <v/>
      </c>
      <c r="AF20" s="21" t="str">
        <f>CONCATENATE(EDIT!AF44,EDIT!AF146,EDIT!AF81)</f>
        <v>7A:IS</v>
      </c>
      <c r="AG20" s="21" t="str">
        <f>CONCATENATE(EDIT!AG44,EDIT!AG146,EDIT!AG81)</f>
        <v>8A:IS</v>
      </c>
      <c r="AH20" s="154"/>
      <c r="AI20" s="21" t="str">
        <f>CONCATENATE(EDIT!AI44,EDIT!AI146,EDIT!AI81)</f>
        <v/>
      </c>
      <c r="AJ20" s="21" t="str">
        <f>CONCATENATE(EDIT!AJ44,EDIT!AJ146,EDIT!AJ81)</f>
        <v/>
      </c>
      <c r="AK20" s="21" t="str">
        <f>CONCATENATE(EDIT!AK44,EDIT!AK146,EDIT!AK81)</f>
        <v>9A:DH</v>
      </c>
      <c r="AL20" s="22" t="str">
        <f>CONCATENATE(EDIT!AL44,EDIT!AL146,EDIT!AL81)</f>
        <v/>
      </c>
      <c r="AM20" s="20" t="str">
        <f>CONCATENATE(EDIT!AM44,EDIT!AM146,EDIT!AM81)</f>
        <v/>
      </c>
      <c r="AN20" s="21" t="str">
        <f>CONCATENATE(EDIT!AN44,EDIT!AN146,EDIT!AN81)</f>
        <v/>
      </c>
      <c r="AO20" s="21" t="str">
        <f>CONCATENATE(EDIT!AO44,EDIT!AO146,EDIT!AO81)</f>
        <v>7A:IS</v>
      </c>
      <c r="AP20" s="21" t="str">
        <f>CONCATENATE(EDIT!AP44,EDIT!AP146,EDIT!AP81)</f>
        <v/>
      </c>
      <c r="AQ20" s="154"/>
      <c r="AR20" s="21" t="str">
        <f>CONCATENATE(EDIT!AR44,EDIT!AR146,EDIT!AR81)</f>
        <v>9A:DH</v>
      </c>
      <c r="AS20" s="21" t="str">
        <f>CONCATENATE(EDIT!AS44,EDIT!AS146,EDIT!AS81)</f>
        <v>10A:DH</v>
      </c>
      <c r="AT20" s="21" t="str">
        <f>CONCATENATE(EDIT!AT44,EDIT!AT146,EDIT!AT81)</f>
        <v>8A:IS</v>
      </c>
      <c r="AU20" s="56" t="str">
        <f>CONCATENATE(EDIT!AU44,EDIT!AU146,EDIT!AU81)</f>
        <v/>
      </c>
      <c r="AV20" s="51">
        <f>EDIT!AV44</f>
        <v>16</v>
      </c>
    </row>
    <row r="21" spans="1:48" s="26" customFormat="1" ht="15.75" x14ac:dyDescent="0.25">
      <c r="A21" s="51">
        <f>EDIT!A45</f>
        <v>13</v>
      </c>
      <c r="B21" s="31" t="str">
        <f>EDIT!B45</f>
        <v>Cilji</v>
      </c>
      <c r="C21" s="16" t="str">
        <f>CONCATENATE(EDIT!C45,EDIT!C147,EDIT!C82)</f>
        <v/>
      </c>
      <c r="D21" s="21" t="str">
        <f>CONCATENATE(EDIT!D45,EDIT!D147,EDIT!D82)</f>
        <v>7A:MT</v>
      </c>
      <c r="E21" s="21" t="str">
        <f>CONCATENATE(EDIT!E45,EDIT!E147,EDIT!E82)</f>
        <v/>
      </c>
      <c r="F21" s="21" t="str">
        <f>CONCATENATE(EDIT!F45,EDIT!F147,EDIT!F82)</f>
        <v>10A:MT</v>
      </c>
      <c r="G21" s="154"/>
      <c r="H21" s="21" t="str">
        <f>CONCATENATE(EDIT!H45,EDIT!H147,EDIT!H82)</f>
        <v/>
      </c>
      <c r="I21" s="21" t="str">
        <f>CONCATENATE(EDIT!I45,EDIT!I147,EDIT!I82)</f>
        <v>9A:MT</v>
      </c>
      <c r="J21" s="21" t="str">
        <f>CONCATENATE(EDIT!J45,EDIT!J147,EDIT!J82)</f>
        <v>8A:MT</v>
      </c>
      <c r="K21" s="22" t="str">
        <f>CONCATENATE(EDIT!K45,EDIT!K147,EDIT!K82)</f>
        <v/>
      </c>
      <c r="L21" s="20" t="str">
        <f>CONCATENATE(EDIT!L45,EDIT!L147,EDIT!L82)</f>
        <v/>
      </c>
      <c r="M21" s="21" t="str">
        <f>CONCATENATE(EDIT!M45,EDIT!M147,EDIT!M82)</f>
        <v/>
      </c>
      <c r="N21" s="21" t="str">
        <f>CONCATENATE(EDIT!N45,EDIT!N147,EDIT!N82)</f>
        <v/>
      </c>
      <c r="O21" s="21" t="str">
        <f>CONCATENATE(EDIT!O45,EDIT!O147,EDIT!O82)</f>
        <v>10A:MT</v>
      </c>
      <c r="P21" s="154"/>
      <c r="Q21" s="21" t="str">
        <f>CONCATENATE(EDIT!Q45,EDIT!Q147,EDIT!Q82)</f>
        <v>9A:MT</v>
      </c>
      <c r="R21" s="21" t="str">
        <f>CONCATENATE(EDIT!R45,EDIT!R147,EDIT!R82)</f>
        <v>7A:MT</v>
      </c>
      <c r="S21" s="21" t="str">
        <f>CONCATENATE(EDIT!S45,EDIT!S147,EDIT!S82)</f>
        <v>8A:MT</v>
      </c>
      <c r="T21" s="22" t="str">
        <f>CONCATENATE(EDIT!T45,EDIT!T147,EDIT!T82)</f>
        <v/>
      </c>
      <c r="U21" s="20" t="str">
        <f>CONCATENATE(EDIT!U45,EDIT!U147,EDIT!U82)</f>
        <v>10A:MT</v>
      </c>
      <c r="V21" s="21" t="str">
        <f>CONCATENATE(EDIT!V45,EDIT!V147,EDIT!V82)</f>
        <v/>
      </c>
      <c r="W21" s="21" t="str">
        <f>CONCATENATE(EDIT!W45,EDIT!W147,EDIT!W82)</f>
        <v/>
      </c>
      <c r="X21" s="21" t="str">
        <f>CONCATENATE(EDIT!X45,EDIT!X147,EDIT!X82)</f>
        <v>7A:MT</v>
      </c>
      <c r="Y21" s="154"/>
      <c r="Z21" s="21" t="str">
        <f>CONCATENATE(EDIT!Z45,EDIT!Z147,EDIT!Z82)</f>
        <v>9A:MT</v>
      </c>
      <c r="AA21" s="21" t="str">
        <f>CONCATENATE(EDIT!AA45,EDIT!AA147,EDIT!AA82)</f>
        <v/>
      </c>
      <c r="AB21" s="21" t="str">
        <f>CONCATENATE(EDIT!AB45,EDIT!AB147,EDIT!AB82)</f>
        <v>8A:MT</v>
      </c>
      <c r="AC21" s="22" t="str">
        <f>CONCATENATE(EDIT!AC45,EDIT!AC147,EDIT!AC82)</f>
        <v/>
      </c>
      <c r="AD21" s="20" t="str">
        <f>CONCATENATE(EDIT!AD45,EDIT!AD147,EDIT!AD82)</f>
        <v/>
      </c>
      <c r="AE21" s="21" t="str">
        <f>CONCATENATE(EDIT!AE45,EDIT!AE147,EDIT!AE82)</f>
        <v/>
      </c>
      <c r="AF21" s="21" t="str">
        <f>CONCATENATE(EDIT!AF45,EDIT!AF147,EDIT!AF82)</f>
        <v/>
      </c>
      <c r="AG21" s="21" t="str">
        <f>CONCATENATE(EDIT!AG45,EDIT!AG147,EDIT!AG82)</f>
        <v>7A:MT</v>
      </c>
      <c r="AH21" s="154"/>
      <c r="AI21" s="21" t="str">
        <f>CONCATENATE(EDIT!AI45,EDIT!AI147,EDIT!AI82)</f>
        <v>9A:MT</v>
      </c>
      <c r="AJ21" s="21" t="str">
        <f>CONCATENATE(EDIT!AJ45,EDIT!AJ147,EDIT!AJ82)</f>
        <v>10A:MT</v>
      </c>
      <c r="AK21" s="21" t="str">
        <f>CONCATENATE(EDIT!AK45,EDIT!AK147,EDIT!AK82)</f>
        <v>8A:MT</v>
      </c>
      <c r="AL21" s="22" t="str">
        <f>CONCATENATE(EDIT!AL45,EDIT!AL147,EDIT!AL82)</f>
        <v/>
      </c>
      <c r="AM21" s="20" t="str">
        <f>CONCATENATE(EDIT!AM45,EDIT!AM147,EDIT!AM82)</f>
        <v/>
      </c>
      <c r="AN21" s="21" t="str">
        <f>CONCATENATE(EDIT!AN45,EDIT!AN147,EDIT!AN82)</f>
        <v>7A:MT</v>
      </c>
      <c r="AO21" s="21" t="str">
        <f>CONCATENATE(EDIT!AO45,EDIT!AO147,EDIT!AO82)</f>
        <v/>
      </c>
      <c r="AP21" s="21" t="str">
        <f>CONCATENATE(EDIT!AP45,EDIT!AP147,EDIT!AP82)</f>
        <v>8A:MT</v>
      </c>
      <c r="AQ21" s="154"/>
      <c r="AR21" s="21" t="str">
        <f>CONCATENATE(EDIT!AR45,EDIT!AR147,EDIT!AR82)</f>
        <v/>
      </c>
      <c r="AS21" s="21" t="str">
        <f>CONCATENATE(EDIT!AS45,EDIT!AS147,EDIT!AS82)</f>
        <v>9A:MT</v>
      </c>
      <c r="AT21" s="21" t="str">
        <f>CONCATENATE(EDIT!AT45,EDIT!AT147,EDIT!AT82)</f>
        <v>10A:MT</v>
      </c>
      <c r="AU21" s="56" t="str">
        <f>CONCATENATE(EDIT!AU45,EDIT!AU147,EDIT!AU82)</f>
        <v/>
      </c>
      <c r="AV21" s="51">
        <f>EDIT!AV45</f>
        <v>20</v>
      </c>
    </row>
    <row r="22" spans="1:48" s="26" customFormat="1" ht="15.75" x14ac:dyDescent="0.25">
      <c r="A22" s="51">
        <f>EDIT!A46</f>
        <v>14</v>
      </c>
      <c r="B22" s="31" t="str">
        <f>EDIT!B46</f>
        <v>Ali</v>
      </c>
      <c r="C22" s="16" t="str">
        <f>CONCATENATE(EDIT!C46,EDIT!C148,EDIT!C83)</f>
        <v/>
      </c>
      <c r="D22" s="21" t="str">
        <f>CONCATENATE(EDIT!D46,EDIT!D148,EDIT!D83)</f>
        <v/>
      </c>
      <c r="E22" s="21" t="str">
        <f>CONCATENATE(EDIT!E46,EDIT!E148,EDIT!E83)</f>
        <v>6A:IS</v>
      </c>
      <c r="F22" s="21" t="str">
        <f>CONCATENATE(EDIT!F46,EDIT!F148,EDIT!F83)</f>
        <v/>
      </c>
      <c r="G22" s="154"/>
      <c r="H22" s="21" t="str">
        <f>CONCATENATE(EDIT!H46,EDIT!H148,EDIT!H83)</f>
        <v>5A:MT</v>
      </c>
      <c r="I22" s="21" t="str">
        <f>CONCATENATE(EDIT!I46,EDIT!I148,EDIT!I83)</f>
        <v>6A:MT</v>
      </c>
      <c r="J22" s="21" t="str">
        <f>CONCATENATE(EDIT!J46,EDIT!J148,EDIT!J83)</f>
        <v/>
      </c>
      <c r="K22" s="22" t="str">
        <f>CONCATENATE(EDIT!K46,EDIT!K148,EDIT!K83)</f>
        <v/>
      </c>
      <c r="L22" s="20" t="str">
        <f>CONCATENATE(EDIT!L46,EDIT!L148,EDIT!L83)</f>
        <v>6A:IS</v>
      </c>
      <c r="M22" s="21" t="str">
        <f>CONCATENATE(EDIT!M46,EDIT!M148,EDIT!M83)</f>
        <v/>
      </c>
      <c r="N22" s="21" t="str">
        <f>CONCATENATE(EDIT!N46,EDIT!N148,EDIT!N83)</f>
        <v>6A:MT</v>
      </c>
      <c r="O22" s="21" t="str">
        <f>CONCATENATE(EDIT!O46,EDIT!O148,EDIT!O83)</f>
        <v>5A:MT</v>
      </c>
      <c r="P22" s="154"/>
      <c r="Q22" s="21" t="str">
        <f>CONCATENATE(EDIT!Q46,EDIT!Q148,EDIT!Q83)</f>
        <v/>
      </c>
      <c r="R22" s="21" t="str">
        <f>CONCATENATE(EDIT!R46,EDIT!R148,EDIT!R83)</f>
        <v/>
      </c>
      <c r="S22" s="21" t="str">
        <f>CONCATENATE(EDIT!S46,EDIT!S148,EDIT!S83)</f>
        <v>5A:HL</v>
      </c>
      <c r="T22" s="22" t="str">
        <f>CONCATENATE(EDIT!T46,EDIT!T148,EDIT!T83)</f>
        <v/>
      </c>
      <c r="U22" s="20" t="str">
        <f>CONCATENATE(EDIT!U46,EDIT!U148,EDIT!U83)</f>
        <v/>
      </c>
      <c r="V22" s="21" t="str">
        <f>CONCATENATE(EDIT!V46,EDIT!V148,EDIT!V83)</f>
        <v>5A:MT</v>
      </c>
      <c r="W22" s="21" t="str">
        <f>CONCATENATE(EDIT!W46,EDIT!W148,EDIT!W83)</f>
        <v/>
      </c>
      <c r="X22" s="21" t="str">
        <f>CONCATENATE(EDIT!X46,EDIT!X148,EDIT!X83)</f>
        <v>6A:IS</v>
      </c>
      <c r="Y22" s="154"/>
      <c r="Z22" s="21" t="str">
        <f>CONCATENATE(EDIT!Z46,EDIT!Z148,EDIT!Z83)</f>
        <v/>
      </c>
      <c r="AA22" s="21" t="str">
        <f>CONCATENATE(EDIT!AA46,EDIT!AA148,EDIT!AA83)</f>
        <v>6A:MT</v>
      </c>
      <c r="AB22" s="21" t="str">
        <f>CONCATENATE(EDIT!AB46,EDIT!AB148,EDIT!AB83)</f>
        <v>2A:HL</v>
      </c>
      <c r="AC22" s="22" t="str">
        <f>CONCATENATE(EDIT!AC46,EDIT!AC148,EDIT!AC83)</f>
        <v/>
      </c>
      <c r="AD22" s="20" t="str">
        <f>CONCATENATE(EDIT!AD46,EDIT!AD148,EDIT!AD83)</f>
        <v/>
      </c>
      <c r="AE22" s="21" t="str">
        <f>CONCATENATE(EDIT!AE46,EDIT!AE148,EDIT!AE83)</f>
        <v/>
      </c>
      <c r="AF22" s="21" t="str">
        <f>CONCATENATE(EDIT!AF46,EDIT!AF148,EDIT!AF83)</f>
        <v/>
      </c>
      <c r="AG22" s="21" t="str">
        <f>CONCATENATE(EDIT!AG46,EDIT!AG148,EDIT!AG83)</f>
        <v/>
      </c>
      <c r="AH22" s="154"/>
      <c r="AI22" s="21" t="str">
        <f>CONCATENATE(EDIT!AI46,EDIT!AI148,EDIT!AI83)</f>
        <v/>
      </c>
      <c r="AJ22" s="21" t="str">
        <f>CONCATENATE(EDIT!AJ46,EDIT!AJ148,EDIT!AJ83)</f>
        <v>6A:MT</v>
      </c>
      <c r="AK22" s="21" t="str">
        <f>CONCATENATE(EDIT!AK46,EDIT!AK148,EDIT!AK83)</f>
        <v>5A:MT</v>
      </c>
      <c r="AL22" s="22" t="str">
        <f>CONCATENATE(EDIT!AL46,EDIT!AL148,EDIT!AL83)</f>
        <v/>
      </c>
      <c r="AM22" s="20" t="str">
        <f>CONCATENATE(EDIT!AM46,EDIT!AM148,EDIT!AM83)</f>
        <v>5A:MT</v>
      </c>
      <c r="AN22" s="21" t="str">
        <f>CONCATENATE(EDIT!AN46,EDIT!AN148,EDIT!AN83)</f>
        <v/>
      </c>
      <c r="AO22" s="21" t="str">
        <f>CONCATENATE(EDIT!AO46,EDIT!AO148,EDIT!AO83)</f>
        <v>6A:MT</v>
      </c>
      <c r="AP22" s="21" t="str">
        <f>CONCATENATE(EDIT!AP46,EDIT!AP148,EDIT!AP83)</f>
        <v>6A:MT</v>
      </c>
      <c r="AQ22" s="154"/>
      <c r="AR22" s="21" t="str">
        <f>CONCATENATE(EDIT!AR46,EDIT!AR148,EDIT!AR83)</f>
        <v/>
      </c>
      <c r="AS22" s="21" t="str">
        <f>CONCATENATE(EDIT!AS46,EDIT!AS148,EDIT!AS83)</f>
        <v>5A:HL</v>
      </c>
      <c r="AT22" s="21" t="str">
        <f>CONCATENATE(EDIT!AT46,EDIT!AT148,EDIT!AT83)</f>
        <v>2A:HL</v>
      </c>
      <c r="AU22" s="56" t="str">
        <f>CONCATENATE(EDIT!AU46,EDIT!AU148,EDIT!AU83)</f>
        <v/>
      </c>
      <c r="AV22" s="51">
        <f>EDIT!AV46</f>
        <v>18</v>
      </c>
    </row>
    <row r="23" spans="1:48" s="26" customFormat="1" ht="15.75" x14ac:dyDescent="0.25">
      <c r="A23" s="51">
        <f>EDIT!A47</f>
        <v>15</v>
      </c>
      <c r="B23" s="31" t="str">
        <f>EDIT!B47</f>
        <v>Sajith PG</v>
      </c>
      <c r="C23" s="16" t="str">
        <f>CONCATENATE(EDIT!C47,EDIT!C149,EDIT!C84)</f>
        <v/>
      </c>
      <c r="D23" s="21" t="str">
        <f>CONCATENATE(EDIT!D47,EDIT!D149,EDIT!D84)</f>
        <v/>
      </c>
      <c r="E23" s="21" t="str">
        <f>CONCATENATE(EDIT!E47,EDIT!E149,EDIT!E84)</f>
        <v>7A:EN</v>
      </c>
      <c r="F23" s="21" t="str">
        <f>CONCATENATE(EDIT!F47,EDIT!F149,EDIT!F84)</f>
        <v>8A:LS</v>
      </c>
      <c r="G23" s="154"/>
      <c r="H23" s="21" t="str">
        <f>CONCATENATE(EDIT!H47,EDIT!H149,EDIT!H84)</f>
        <v>9A:EN</v>
      </c>
      <c r="I23" s="21" t="str">
        <f>CONCATENATE(EDIT!I47,EDIT!I149,EDIT!I84)</f>
        <v/>
      </c>
      <c r="J23" s="21" t="str">
        <f>CONCATENATE(EDIT!J47,EDIT!J149,EDIT!J84)</f>
        <v>10A:LS</v>
      </c>
      <c r="K23" s="22" t="str">
        <f>CONCATENATE(EDIT!K47,EDIT!K149,EDIT!K84)</f>
        <v/>
      </c>
      <c r="L23" s="20" t="str">
        <f>CONCATENATE(EDIT!L47,EDIT!L149,EDIT!L84)</f>
        <v>10A:EN</v>
      </c>
      <c r="M23" s="21" t="str">
        <f>CONCATENATE(EDIT!M47,EDIT!M149,EDIT!M84)</f>
        <v/>
      </c>
      <c r="N23" s="21" t="str">
        <f>CONCATENATE(EDIT!N47,EDIT!N149,EDIT!N84)</f>
        <v>7A:EN</v>
      </c>
      <c r="O23" s="21" t="str">
        <f>CONCATENATE(EDIT!O47,EDIT!O149,EDIT!O84)</f>
        <v/>
      </c>
      <c r="P23" s="154"/>
      <c r="Q23" s="21" t="str">
        <f>CONCATENATE(EDIT!Q47,EDIT!Q149,EDIT!Q84)</f>
        <v>8A:EN</v>
      </c>
      <c r="R23" s="21" t="str">
        <f>CONCATENATE(EDIT!R47,EDIT!R149,EDIT!R84)</f>
        <v/>
      </c>
      <c r="S23" s="21" t="str">
        <f>CONCATENATE(EDIT!S47,EDIT!S149,EDIT!S84)</f>
        <v>9A:EN</v>
      </c>
      <c r="T23" s="22" t="str">
        <f>CONCATENATE(EDIT!T47,EDIT!T149,EDIT!T84)</f>
        <v/>
      </c>
      <c r="U23" s="20" t="str">
        <f>CONCATENATE(EDIT!U47,EDIT!U149,EDIT!U84)</f>
        <v/>
      </c>
      <c r="V23" s="21" t="str">
        <f>CONCATENATE(EDIT!V47,EDIT!V149,EDIT!V84)</f>
        <v/>
      </c>
      <c r="W23" s="21" t="str">
        <f>CONCATENATE(EDIT!W47,EDIT!W149,EDIT!W84)</f>
        <v>10A:EN</v>
      </c>
      <c r="X23" s="21" t="str">
        <f>CONCATENATE(EDIT!X47,EDIT!X149,EDIT!X84)</f>
        <v/>
      </c>
      <c r="Y23" s="154"/>
      <c r="Z23" s="21" t="str">
        <f>CONCATENATE(EDIT!Z47,EDIT!Z149,EDIT!Z84)</f>
        <v>7A:EN</v>
      </c>
      <c r="AA23" s="21" t="str">
        <f>CONCATENATE(EDIT!AA47,EDIT!AA149,EDIT!AA84)</f>
        <v>8A:EN</v>
      </c>
      <c r="AB23" s="21" t="str">
        <f>CONCATENATE(EDIT!AB47,EDIT!AB149,EDIT!AB84)</f>
        <v>9A:LS</v>
      </c>
      <c r="AC23" s="22" t="str">
        <f>CONCATENATE(EDIT!AC47,EDIT!AC149,EDIT!AC84)</f>
        <v/>
      </c>
      <c r="AD23" s="20" t="str">
        <f>CONCATENATE(EDIT!AD47,EDIT!AD149,EDIT!AD84)</f>
        <v/>
      </c>
      <c r="AE23" s="21" t="str">
        <f>CONCATENATE(EDIT!AE47,EDIT!AE149,EDIT!AE84)</f>
        <v>7A:EN</v>
      </c>
      <c r="AF23" s="21" t="str">
        <f>CONCATENATE(EDIT!AF47,EDIT!AF149,EDIT!AF84)</f>
        <v>10A:EN</v>
      </c>
      <c r="AG23" s="21" t="str">
        <f>CONCATENATE(EDIT!AG47,EDIT!AG149,EDIT!AG84)</f>
        <v/>
      </c>
      <c r="AH23" s="154"/>
      <c r="AI23" s="21" t="str">
        <f>CONCATENATE(EDIT!AI47,EDIT!AI149,EDIT!AI84)</f>
        <v>8A:EN</v>
      </c>
      <c r="AJ23" s="21" t="str">
        <f>CONCATENATE(EDIT!AJ47,EDIT!AJ149,EDIT!AJ84)</f>
        <v>9A:EN</v>
      </c>
      <c r="AK23" s="21" t="str">
        <f>CONCATENATE(EDIT!AK47,EDIT!AK149,EDIT!AK84)</f>
        <v/>
      </c>
      <c r="AL23" s="22" t="str">
        <f>CONCATENATE(EDIT!AL47,EDIT!AL149,EDIT!AL84)</f>
        <v/>
      </c>
      <c r="AM23" s="20" t="str">
        <f>CONCATENATE(EDIT!AM47,EDIT!AM149,EDIT!AM84)</f>
        <v/>
      </c>
      <c r="AN23" s="21" t="str">
        <f>CONCATENATE(EDIT!AN47,EDIT!AN149,EDIT!AN84)</f>
        <v>10A:EN</v>
      </c>
      <c r="AO23" s="21" t="str">
        <f>CONCATENATE(EDIT!AO47,EDIT!AO149,EDIT!AO84)</f>
        <v/>
      </c>
      <c r="AP23" s="21" t="str">
        <f>CONCATENATE(EDIT!AP47,EDIT!AP149,EDIT!AP84)</f>
        <v/>
      </c>
      <c r="AQ23" s="154"/>
      <c r="AR23" s="21" t="str">
        <f>CONCATENATE(EDIT!AR47,EDIT!AR149,EDIT!AR84)</f>
        <v>7A:EN</v>
      </c>
      <c r="AS23" s="21" t="str">
        <f>CONCATENATE(EDIT!AS47,EDIT!AS149,EDIT!AS84)</f>
        <v>8A:EN</v>
      </c>
      <c r="AT23" s="21" t="str">
        <f>CONCATENATE(EDIT!AT47,EDIT!AT149,EDIT!AT84)</f>
        <v>9A:EN</v>
      </c>
      <c r="AU23" s="56" t="str">
        <f>CONCATENATE(EDIT!AU47,EDIT!AU149,EDIT!AU84)</f>
        <v/>
      </c>
      <c r="AV23" s="51">
        <f>EDIT!AV47</f>
        <v>20</v>
      </c>
    </row>
    <row r="24" spans="1:48" s="26" customFormat="1" ht="15.75" x14ac:dyDescent="0.25">
      <c r="A24" s="51">
        <f>EDIT!A48</f>
        <v>16</v>
      </c>
      <c r="B24" s="31" t="str">
        <f>EDIT!B48</f>
        <v>Nizna</v>
      </c>
      <c r="C24" s="16" t="str">
        <f>CONCATENATE(EDIT!C48,EDIT!C150,EDIT!C85)</f>
        <v/>
      </c>
      <c r="D24" s="21" t="str">
        <f>CONCATENATE(EDIT!D48,EDIT!D150,EDIT!D85)</f>
        <v>8A:AC</v>
      </c>
      <c r="E24" s="21" t="str">
        <f>CONCATENATE(EDIT!E48,EDIT!E150,EDIT!E85)</f>
        <v>9A:AC</v>
      </c>
      <c r="F24" s="21" t="str">
        <f>CONCATENATE(EDIT!F48,EDIT!F150,EDIT!F85)</f>
        <v/>
      </c>
      <c r="G24" s="154"/>
      <c r="H24" s="21" t="str">
        <f>CONCATENATE(EDIT!H48,EDIT!H150,EDIT!H85)</f>
        <v>10A:AC</v>
      </c>
      <c r="I24" s="21" t="str">
        <f>CONCATENATE(EDIT!I48,EDIT!I150,EDIT!I85)</f>
        <v/>
      </c>
      <c r="J24" s="21" t="str">
        <f>CONCATENATE(EDIT!J48,EDIT!J150,EDIT!J85)</f>
        <v/>
      </c>
      <c r="K24" s="22" t="str">
        <f>CONCATENATE(EDIT!K48,EDIT!K150,EDIT!K85)</f>
        <v/>
      </c>
      <c r="L24" s="20" t="str">
        <f>CONCATENATE(EDIT!L48,EDIT!L150,EDIT!L85)</f>
        <v>9A:AC</v>
      </c>
      <c r="M24" s="21" t="str">
        <f>CONCATENATE(EDIT!M48,EDIT!M150,EDIT!M85)</f>
        <v>10A:AC</v>
      </c>
      <c r="N24" s="21" t="str">
        <f>CONCATENATE(EDIT!N48,EDIT!N150,EDIT!N85)</f>
        <v>8A:AC</v>
      </c>
      <c r="O24" s="21" t="str">
        <f>CONCATENATE(EDIT!O48,EDIT!O150,EDIT!O85)</f>
        <v/>
      </c>
      <c r="P24" s="154"/>
      <c r="Q24" s="21" t="str">
        <f>CONCATENATE(EDIT!Q48,EDIT!Q150,EDIT!Q85)</f>
        <v/>
      </c>
      <c r="R24" s="21" t="str">
        <f>CONCATENATE(EDIT!R48,EDIT!R150,EDIT!R85)</f>
        <v>5A:IC</v>
      </c>
      <c r="S24" s="21" t="str">
        <f>CONCATENATE(EDIT!S48,EDIT!S150,EDIT!S85)</f>
        <v>2A:IC</v>
      </c>
      <c r="T24" s="22" t="str">
        <f>CONCATENATE(EDIT!T48,EDIT!T150,EDIT!T85)</f>
        <v/>
      </c>
      <c r="U24" s="20" t="str">
        <f>CONCATENATE(EDIT!U48,EDIT!U150,EDIT!U85)</f>
        <v/>
      </c>
      <c r="V24" s="21" t="str">
        <f>CONCATENATE(EDIT!V48,EDIT!V150,EDIT!V85)</f>
        <v>8A:AC</v>
      </c>
      <c r="W24" s="21" t="str">
        <f>CONCATENATE(EDIT!W48,EDIT!W150,EDIT!W85)</f>
        <v>9A:AC</v>
      </c>
      <c r="X24" s="21" t="str">
        <f>CONCATENATE(EDIT!X48,EDIT!X150,EDIT!X85)</f>
        <v>9A:AC</v>
      </c>
      <c r="Y24" s="154"/>
      <c r="Z24" s="21" t="str">
        <f>CONCATENATE(EDIT!Z48,EDIT!Z150,EDIT!Z85)</f>
        <v>5A:CA</v>
      </c>
      <c r="AA24" s="21" t="str">
        <f>CONCATENATE(EDIT!AA48,EDIT!AA150,EDIT!AA85)</f>
        <v/>
      </c>
      <c r="AB24" s="21" t="str">
        <f>CONCATENATE(EDIT!AB48,EDIT!AB150,EDIT!AB85)</f>
        <v/>
      </c>
      <c r="AC24" s="22" t="str">
        <f>CONCATENATE(EDIT!AC48,EDIT!AC150,EDIT!AC85)</f>
        <v/>
      </c>
      <c r="AD24" s="20" t="str">
        <f>CONCATENATE(EDIT!AD48,EDIT!AD150,EDIT!AD85)</f>
        <v/>
      </c>
      <c r="AE24" s="21" t="str">
        <f>CONCATENATE(EDIT!AE48,EDIT!AE150,EDIT!AE85)</f>
        <v/>
      </c>
      <c r="AF24" s="21" t="str">
        <f>CONCATENATE(EDIT!AF48,EDIT!AF150,EDIT!AF85)</f>
        <v/>
      </c>
      <c r="AG24" s="21" t="str">
        <f>CONCATENATE(EDIT!AG48,EDIT!AG150,EDIT!AG85)</f>
        <v>10A:AC</v>
      </c>
      <c r="AH24" s="154"/>
      <c r="AI24" s="21" t="str">
        <f>CONCATENATE(EDIT!AI48,EDIT!AI150,EDIT!AI85)</f>
        <v/>
      </c>
      <c r="AJ24" s="21" t="str">
        <f>CONCATENATE(EDIT!AJ48,EDIT!AJ150,EDIT!AJ85)</f>
        <v/>
      </c>
      <c r="AK24" s="21" t="str">
        <f>CONCATENATE(EDIT!AK48,EDIT!AK150,EDIT!AK85)</f>
        <v/>
      </c>
      <c r="AL24" s="22" t="str">
        <f>CONCATENATE(EDIT!AL48,EDIT!AL150,EDIT!AL85)</f>
        <v/>
      </c>
      <c r="AM24" s="20" t="str">
        <f>CONCATENATE(EDIT!AM48,EDIT!AM150,EDIT!AM85)</f>
        <v>9A:AC</v>
      </c>
      <c r="AN24" s="21" t="str">
        <f>CONCATENATE(EDIT!AN48,EDIT!AN150,EDIT!AN85)</f>
        <v>8A:AC</v>
      </c>
      <c r="AO24" s="21" t="str">
        <f>CONCATENATE(EDIT!AO48,EDIT!AO150,EDIT!AO85)</f>
        <v>10A:AC</v>
      </c>
      <c r="AP24" s="21" t="str">
        <f>CONCATENATE(EDIT!AP48,EDIT!AP150,EDIT!AP85)</f>
        <v/>
      </c>
      <c r="AQ24" s="154"/>
      <c r="AR24" s="21" t="str">
        <f>CONCATENATE(EDIT!AR48,EDIT!AR150,EDIT!AR85)</f>
        <v>5A:CA</v>
      </c>
      <c r="AS24" s="21" t="str">
        <f>CONCATENATE(EDIT!AS48,EDIT!AS150,EDIT!AS85)</f>
        <v/>
      </c>
      <c r="AT24" s="21" t="str">
        <f>CONCATENATE(EDIT!AT48,EDIT!AT150,EDIT!AT85)</f>
        <v/>
      </c>
      <c r="AU24" s="56" t="str">
        <f>CONCATENATE(EDIT!AU48,EDIT!AU150,EDIT!AU85)</f>
        <v/>
      </c>
      <c r="AV24" s="51">
        <f>EDIT!AV48</f>
        <v>17</v>
      </c>
    </row>
    <row r="25" spans="1:48" s="26" customFormat="1" ht="15.75" x14ac:dyDescent="0.25">
      <c r="A25" s="51">
        <f>EDIT!A49</f>
        <v>17</v>
      </c>
      <c r="B25" s="31" t="str">
        <f>EDIT!B49</f>
        <v>Sanjay</v>
      </c>
      <c r="C25" s="16" t="str">
        <f>CONCATENATE(EDIT!C49,EDIT!C151,EDIT!C86)</f>
        <v/>
      </c>
      <c r="D25" s="21" t="str">
        <f>CONCATENATE(EDIT!D49,EDIT!D151,EDIT!D86)</f>
        <v/>
      </c>
      <c r="E25" s="21" t="str">
        <f>CONCATENATE(EDIT!E49,EDIT!E151,EDIT!E86)</f>
        <v>5A:SS</v>
      </c>
      <c r="F25" s="21" t="str">
        <f>CONCATENATE(EDIT!F49,EDIT!F151,EDIT!F86)</f>
        <v>6A:SS</v>
      </c>
      <c r="G25" s="154"/>
      <c r="H25" s="21" t="str">
        <f>CONCATENATE(EDIT!H49,EDIT!H151,EDIT!H86)</f>
        <v>7A:SS</v>
      </c>
      <c r="I25" s="21" t="str">
        <f>CONCATENATE(EDIT!I49,EDIT!I151,EDIT!I86)</f>
        <v/>
      </c>
      <c r="J25" s="21" t="str">
        <f>CONCATENATE(EDIT!J49,EDIT!J151,EDIT!J86)</f>
        <v>7A:CA</v>
      </c>
      <c r="K25" s="22" t="str">
        <f>CONCATENATE(EDIT!K49,EDIT!K151,EDIT!K86)</f>
        <v/>
      </c>
      <c r="L25" s="20" t="str">
        <f>CONCATENATE(EDIT!L49,EDIT!L151,EDIT!L86)</f>
        <v/>
      </c>
      <c r="M25" s="21" t="str">
        <f>CONCATENATE(EDIT!M49,EDIT!M151,EDIT!M86)</f>
        <v/>
      </c>
      <c r="N25" s="21" t="str">
        <f>CONCATENATE(EDIT!N49,EDIT!N151,EDIT!N86)</f>
        <v>5A:SS</v>
      </c>
      <c r="O25" s="21" t="str">
        <f>CONCATENATE(EDIT!O49,EDIT!O151,EDIT!O86)</f>
        <v/>
      </c>
      <c r="P25" s="154"/>
      <c r="Q25" s="21" t="str">
        <f>CONCATENATE(EDIT!Q49,EDIT!Q151,EDIT!Q86)</f>
        <v/>
      </c>
      <c r="R25" s="21" t="str">
        <f>CONCATENATE(EDIT!R49,EDIT!R151,EDIT!R86)</f>
        <v/>
      </c>
      <c r="S25" s="21" t="str">
        <f>CONCATENATE(EDIT!S49,EDIT!S151,EDIT!S86)</f>
        <v>6A:HL</v>
      </c>
      <c r="T25" s="22" t="str">
        <f>CONCATENATE(EDIT!T49,EDIT!T151,EDIT!T86)</f>
        <v/>
      </c>
      <c r="U25" s="20" t="str">
        <f>CONCATENATE(EDIT!U49,EDIT!U151,EDIT!U86)</f>
        <v/>
      </c>
      <c r="V25" s="21" t="str">
        <f>CONCATENATE(EDIT!V49,EDIT!V151,EDIT!V86)</f>
        <v/>
      </c>
      <c r="W25" s="21" t="str">
        <f>CONCATENATE(EDIT!W49,EDIT!W151,EDIT!W86)</f>
        <v>6A:SS</v>
      </c>
      <c r="X25" s="21" t="str">
        <f>CONCATENATE(EDIT!X49,EDIT!X151,EDIT!X86)</f>
        <v/>
      </c>
      <c r="Y25" s="154"/>
      <c r="Z25" s="21" t="str">
        <f>CONCATENATE(EDIT!Z49,EDIT!Z151,EDIT!Z86)</f>
        <v>6A:CA</v>
      </c>
      <c r="AA25" s="21" t="str">
        <f>CONCATENATE(EDIT!AA49,EDIT!AA151,EDIT!AA86)</f>
        <v>7A:CA</v>
      </c>
      <c r="AB25" s="21" t="str">
        <f>CONCATENATE(EDIT!AB49,EDIT!AB151,EDIT!AB86)</f>
        <v>7A:SS</v>
      </c>
      <c r="AC25" s="22" t="str">
        <f>CONCATENATE(EDIT!AC49,EDIT!AC151,EDIT!AC86)</f>
        <v/>
      </c>
      <c r="AD25" s="20" t="str">
        <f>CONCATENATE(EDIT!AD49,EDIT!AD151,EDIT!AD86)</f>
        <v/>
      </c>
      <c r="AE25" s="21" t="str">
        <f>CONCATENATE(EDIT!AE49,EDIT!AE151,EDIT!AE86)</f>
        <v/>
      </c>
      <c r="AF25" s="21" t="str">
        <f>CONCATENATE(EDIT!AF49,EDIT!AF151,EDIT!AF86)</f>
        <v/>
      </c>
      <c r="AG25" s="21" t="str">
        <f>CONCATENATE(EDIT!AG49,EDIT!AG151,EDIT!AG86)</f>
        <v/>
      </c>
      <c r="AH25" s="154"/>
      <c r="AI25" s="21" t="str">
        <f>CONCATENATE(EDIT!AI49,EDIT!AI151,EDIT!AI86)</f>
        <v>6A:SS</v>
      </c>
      <c r="AJ25" s="21" t="str">
        <f>CONCATENATE(EDIT!AJ49,EDIT!AJ151,EDIT!AJ86)</f>
        <v>7A:SS</v>
      </c>
      <c r="AK25" s="21" t="str">
        <f>CONCATENATE(EDIT!AK49,EDIT!AK151,EDIT!AK86)</f>
        <v/>
      </c>
      <c r="AL25" s="22" t="str">
        <f>CONCATENATE(EDIT!AL49,EDIT!AL151,EDIT!AL86)</f>
        <v/>
      </c>
      <c r="AM25" s="20" t="str">
        <f>CONCATENATE(EDIT!AM49,EDIT!AM151,EDIT!AM86)</f>
        <v/>
      </c>
      <c r="AN25" s="21" t="str">
        <f>CONCATENATE(EDIT!AN49,EDIT!AN151,EDIT!AN86)</f>
        <v>5A:SS</v>
      </c>
      <c r="AO25" s="21" t="str">
        <f>CONCATENATE(EDIT!AO49,EDIT!AO151,EDIT!AO86)</f>
        <v/>
      </c>
      <c r="AP25" s="21" t="str">
        <f>CONCATENATE(EDIT!AP49,EDIT!AP151,EDIT!AP86)</f>
        <v>7A:SS</v>
      </c>
      <c r="AQ25" s="154"/>
      <c r="AR25" s="21" t="str">
        <f>CONCATENATE(EDIT!AR49,EDIT!AR151,EDIT!AR86)</f>
        <v/>
      </c>
      <c r="AS25" s="21" t="str">
        <f>CONCATENATE(EDIT!AS49,EDIT!AS151,EDIT!AS86)</f>
        <v>6A:CA</v>
      </c>
      <c r="AT25" s="21" t="str">
        <f>CONCATENATE(EDIT!AT49,EDIT!AT151,EDIT!AT86)</f>
        <v>7A:CA</v>
      </c>
      <c r="AU25" s="56" t="str">
        <f>CONCATENATE(EDIT!AU49,EDIT!AU151,EDIT!AU86)</f>
        <v/>
      </c>
      <c r="AV25" s="51">
        <f>EDIT!AV49</f>
        <v>16</v>
      </c>
    </row>
    <row r="26" spans="1:48" s="26" customFormat="1" ht="15.75" x14ac:dyDescent="0.25">
      <c r="A26" s="51">
        <f>EDIT!A50</f>
        <v>18</v>
      </c>
      <c r="B26" s="31" t="str">
        <f>EDIT!B50</f>
        <v>Sindhu</v>
      </c>
      <c r="C26" s="16" t="str">
        <f>CONCATENATE(EDIT!C50,EDIT!C152,EDIT!C87)</f>
        <v>4A:EN</v>
      </c>
      <c r="D26" s="21" t="str">
        <f>CONCATENATE(EDIT!D50,EDIT!D152,EDIT!D87)</f>
        <v>4A:EN</v>
      </c>
      <c r="E26" s="21" t="str">
        <f>CONCATENATE(EDIT!E50,EDIT!E152,EDIT!E87)</f>
        <v>2A:EN</v>
      </c>
      <c r="F26" s="21" t="str">
        <f>CONCATENATE(EDIT!F50,EDIT!F152,EDIT!F87)</f>
        <v/>
      </c>
      <c r="G26" s="154"/>
      <c r="H26" s="21" t="str">
        <f>CONCATENATE(EDIT!H50,EDIT!H152,EDIT!H87)</f>
        <v>6A:EN</v>
      </c>
      <c r="I26" s="21" t="str">
        <f>CONCATENATE(EDIT!I50,EDIT!I152,EDIT!I87)</f>
        <v/>
      </c>
      <c r="J26" s="21" t="str">
        <f>CONCATENATE(EDIT!J50,EDIT!J152,EDIT!J87)</f>
        <v/>
      </c>
      <c r="K26" s="22" t="str">
        <f>CONCATENATE(EDIT!K50,EDIT!K152,EDIT!K87)</f>
        <v/>
      </c>
      <c r="L26" s="20" t="str">
        <f>CONCATENATE(EDIT!L50,EDIT!L152,EDIT!L87)</f>
        <v>4A:EN</v>
      </c>
      <c r="M26" s="21" t="str">
        <f>CONCATENATE(EDIT!M50,EDIT!M152,EDIT!M87)</f>
        <v/>
      </c>
      <c r="N26" s="21" t="str">
        <f>CONCATENATE(EDIT!N50,EDIT!N152,EDIT!N87)</f>
        <v>2A:EN</v>
      </c>
      <c r="O26" s="21" t="str">
        <f>CONCATENATE(EDIT!O50,EDIT!O152,EDIT!O87)</f>
        <v>6A:EN</v>
      </c>
      <c r="P26" s="154"/>
      <c r="Q26" s="21" t="str">
        <f>CONCATENATE(EDIT!Q50,EDIT!Q152,EDIT!Q87)</f>
        <v/>
      </c>
      <c r="R26" s="21" t="str">
        <f>CONCATENATE(EDIT!R50,EDIT!R152,EDIT!R87)</f>
        <v/>
      </c>
      <c r="S26" s="21" t="str">
        <f>CONCATENATE(EDIT!S50,EDIT!S152,EDIT!S87)</f>
        <v/>
      </c>
      <c r="T26" s="22" t="str">
        <f>CONCATENATE(EDIT!T50,EDIT!T152,EDIT!T87)</f>
        <v/>
      </c>
      <c r="U26" s="20" t="str">
        <f>CONCATENATE(EDIT!U50,EDIT!U152,EDIT!U87)</f>
        <v/>
      </c>
      <c r="V26" s="21" t="str">
        <f>CONCATENATE(EDIT!V50,EDIT!V152,EDIT!V87)</f>
        <v/>
      </c>
      <c r="W26" s="21" t="str">
        <f>CONCATENATE(EDIT!W50,EDIT!W152,EDIT!W87)</f>
        <v>2A:EN</v>
      </c>
      <c r="X26" s="21" t="str">
        <f>CONCATENATE(EDIT!X50,EDIT!X152,EDIT!X87)</f>
        <v>4A:EN</v>
      </c>
      <c r="Y26" s="154"/>
      <c r="Z26" s="21" t="str">
        <f>CONCATENATE(EDIT!Z50,EDIT!Z152,EDIT!Z87)</f>
        <v/>
      </c>
      <c r="AA26" s="21" t="str">
        <f>CONCATENATE(EDIT!AA50,EDIT!AA152,EDIT!AA87)</f>
        <v/>
      </c>
      <c r="AB26" s="21" t="str">
        <f>CONCATENATE(EDIT!AB50,EDIT!AB152,EDIT!AB87)</f>
        <v>6A:EN</v>
      </c>
      <c r="AC26" s="22" t="str">
        <f>CONCATENATE(EDIT!AC50,EDIT!AC152,EDIT!AC87)</f>
        <v/>
      </c>
      <c r="AD26" s="20" t="str">
        <f>CONCATENATE(EDIT!AD50,EDIT!AD152,EDIT!AD87)</f>
        <v>4A:EN</v>
      </c>
      <c r="AE26" s="21" t="str">
        <f>CONCATENATE(EDIT!AE50,EDIT!AE152,EDIT!AE87)</f>
        <v/>
      </c>
      <c r="AF26" s="21" t="str">
        <f>CONCATENATE(EDIT!AF50,EDIT!AF152,EDIT!AF87)</f>
        <v>6A:EN</v>
      </c>
      <c r="AG26" s="21" t="str">
        <f>CONCATENATE(EDIT!AG50,EDIT!AG152,EDIT!AG87)</f>
        <v>6A:EN</v>
      </c>
      <c r="AH26" s="154"/>
      <c r="AI26" s="21" t="str">
        <f>CONCATENATE(EDIT!AI50,EDIT!AI152,EDIT!AI87)</f>
        <v>2A:EN</v>
      </c>
      <c r="AJ26" s="21" t="str">
        <f>CONCATENATE(EDIT!AJ50,EDIT!AJ152,EDIT!AJ87)</f>
        <v>4A:EN</v>
      </c>
      <c r="AK26" s="21" t="str">
        <f>CONCATENATE(EDIT!AK50,EDIT!AK152,EDIT!AK87)</f>
        <v/>
      </c>
      <c r="AL26" s="22" t="str">
        <f>CONCATENATE(EDIT!AL50,EDIT!AL152,EDIT!AL87)</f>
        <v/>
      </c>
      <c r="AM26" s="20" t="str">
        <f>CONCATENATE(EDIT!AM50,EDIT!AM152,EDIT!AM87)</f>
        <v>2A:EN</v>
      </c>
      <c r="AN26" s="21" t="str">
        <f>CONCATENATE(EDIT!AN50,EDIT!AN152,EDIT!AN87)</f>
        <v>2A:EN</v>
      </c>
      <c r="AO26" s="21" t="str">
        <f>CONCATENATE(EDIT!AO50,EDIT!AO152,EDIT!AO87)</f>
        <v/>
      </c>
      <c r="AP26" s="21" t="str">
        <f>CONCATENATE(EDIT!AP50,EDIT!AP152,EDIT!AP87)</f>
        <v/>
      </c>
      <c r="AQ26" s="154"/>
      <c r="AR26" s="21" t="str">
        <f>CONCATENATE(EDIT!AR50,EDIT!AR152,EDIT!AR87)</f>
        <v/>
      </c>
      <c r="AS26" s="21" t="str">
        <f>CONCATENATE(EDIT!AS50,EDIT!AS152,EDIT!AS87)</f>
        <v/>
      </c>
      <c r="AT26" s="21" t="str">
        <f>CONCATENATE(EDIT!AT50,EDIT!AT152,EDIT!AT87)</f>
        <v>6A:EN</v>
      </c>
      <c r="AU26" s="56" t="str">
        <f>CONCATENATE(EDIT!AU50,EDIT!AU152,EDIT!AU87)</f>
        <v/>
      </c>
      <c r="AV26" s="51">
        <f>EDIT!AV50</f>
        <v>18</v>
      </c>
    </row>
    <row r="27" spans="1:48" s="26" customFormat="1" ht="15.75" hidden="1" x14ac:dyDescent="0.25">
      <c r="A27" s="51">
        <f>EDIT!A51</f>
        <v>19</v>
      </c>
      <c r="B27" s="31" t="str">
        <f>EDIT!B51</f>
        <v>Ahmed</v>
      </c>
      <c r="C27" s="16" t="str">
        <f>CONCATENATE(EDIT!C51,EDIT!C153,EDIT!C88)</f>
        <v>2A:IS</v>
      </c>
      <c r="D27" s="21" t="str">
        <f>CONCATENATE(EDIT!D51,EDIT!D153,EDIT!D88)</f>
        <v/>
      </c>
      <c r="E27" s="21" t="str">
        <f>CONCATENATE(EDIT!E51,EDIT!E153,EDIT!E88)</f>
        <v/>
      </c>
      <c r="F27" s="21" t="str">
        <f>CONCATENATE(EDIT!F51,EDIT!F153,EDIT!F88)</f>
        <v>4A:QR</v>
      </c>
      <c r="G27" s="154"/>
      <c r="H27" s="21" t="str">
        <f>CONCATENATE(EDIT!H51,EDIT!H153,EDIT!H88)</f>
        <v>1A:QR</v>
      </c>
      <c r="I27" s="21" t="str">
        <f>CONCATENATE(EDIT!I51,EDIT!I153,EDIT!I88)</f>
        <v/>
      </c>
      <c r="J27" s="21" t="str">
        <f>CONCATENATE(EDIT!J51,EDIT!J153,EDIT!J88)</f>
        <v>6A:QR</v>
      </c>
      <c r="K27" s="22" t="str">
        <f>CONCATENATE(EDIT!K51,EDIT!K153,EDIT!K88)</f>
        <v/>
      </c>
      <c r="L27" s="20" t="str">
        <f>CONCATENATE(EDIT!L51,EDIT!L153,EDIT!L88)</f>
        <v/>
      </c>
      <c r="M27" s="21" t="str">
        <f>CONCATENATE(EDIT!M51,EDIT!M153,EDIT!M88)</f>
        <v>7A:QR</v>
      </c>
      <c r="N27" s="21" t="str">
        <f>CONCATENATE(EDIT!N51,EDIT!N153,EDIT!N88)</f>
        <v/>
      </c>
      <c r="O27" s="21" t="str">
        <f>CONCATENATE(EDIT!O51,EDIT!O153,EDIT!O88)</f>
        <v>1A:QR</v>
      </c>
      <c r="P27" s="154"/>
      <c r="Q27" s="21" t="str">
        <f>CONCATENATE(EDIT!Q51,EDIT!Q153,EDIT!Q88)</f>
        <v>3A:QR</v>
      </c>
      <c r="R27" s="21" t="str">
        <f>CONCATENATE(EDIT!R51,EDIT!R153,EDIT!R88)</f>
        <v>6A:QR</v>
      </c>
      <c r="S27" s="21" t="str">
        <f>CONCATENATE(EDIT!S51,EDIT!S153,EDIT!S88)</f>
        <v/>
      </c>
      <c r="T27" s="22" t="str">
        <f>CONCATENATE(EDIT!T51,EDIT!T153,EDIT!T88)</f>
        <v/>
      </c>
      <c r="U27" s="20" t="str">
        <f>CONCATENATE(EDIT!U51,EDIT!U153,EDIT!U88)</f>
        <v>5A:IS</v>
      </c>
      <c r="V27" s="21" t="str">
        <f>CONCATENATE(EDIT!V51,EDIT!V153,EDIT!V88)</f>
        <v>7A:QR</v>
      </c>
      <c r="W27" s="21" t="str">
        <f>CONCATENATE(EDIT!W51,EDIT!W153,EDIT!W88)</f>
        <v>4A:QR</v>
      </c>
      <c r="X27" s="21" t="str">
        <f>CONCATENATE(EDIT!X51,EDIT!X153,EDIT!X88)</f>
        <v>1A:QR</v>
      </c>
      <c r="Y27" s="154"/>
      <c r="Z27" s="21" t="str">
        <f>CONCATENATE(EDIT!Z51,EDIT!Z153,EDIT!Z88)</f>
        <v>3A:QR</v>
      </c>
      <c r="AA27" s="21" t="str">
        <f>CONCATENATE(EDIT!AA51,EDIT!AA153,EDIT!AA88)</f>
        <v/>
      </c>
      <c r="AB27" s="21" t="str">
        <f>CONCATENATE(EDIT!AB51,EDIT!AB153,EDIT!AB88)</f>
        <v/>
      </c>
      <c r="AC27" s="22" t="str">
        <f>CONCATENATE(EDIT!AC51,EDIT!AC153,EDIT!AC88)</f>
        <v/>
      </c>
      <c r="AD27" s="20" t="str">
        <f>CONCATENATE(EDIT!AD51,EDIT!AD153,EDIT!AD88)</f>
        <v>2A:IS</v>
      </c>
      <c r="AE27" s="21" t="str">
        <f>CONCATENATE(EDIT!AE51,EDIT!AE153,EDIT!AE88)</f>
        <v>5A:IS</v>
      </c>
      <c r="AF27" s="21" t="str">
        <f>CONCATENATE(EDIT!AF51,EDIT!AF153,EDIT!AF88)</f>
        <v>4A:QR</v>
      </c>
      <c r="AG27" s="21" t="str">
        <f>CONCATENATE(EDIT!AG51,EDIT!AG153,EDIT!AG88)</f>
        <v/>
      </c>
      <c r="AH27" s="154"/>
      <c r="AI27" s="21" t="str">
        <f>CONCATENATE(EDIT!AI51,EDIT!AI153,EDIT!AI88)</f>
        <v>7A:QR</v>
      </c>
      <c r="AJ27" s="21" t="str">
        <f>CONCATENATE(EDIT!AJ51,EDIT!AJ153,EDIT!AJ88)</f>
        <v>3A:QR</v>
      </c>
      <c r="AK27" s="21" t="str">
        <f>CONCATENATE(EDIT!AK51,EDIT!AK153,EDIT!AK88)</f>
        <v>6A:QR</v>
      </c>
      <c r="AL27" s="22" t="str">
        <f>CONCATENATE(EDIT!AL51,EDIT!AL153,EDIT!AL88)</f>
        <v/>
      </c>
      <c r="AM27" s="20" t="str">
        <f>CONCATENATE(EDIT!AM51,EDIT!AM153,EDIT!AM88)</f>
        <v/>
      </c>
      <c r="AN27" s="21" t="str">
        <f>CONCATENATE(EDIT!AN51,EDIT!AN153,EDIT!AN88)</f>
        <v/>
      </c>
      <c r="AO27" s="21" t="str">
        <f>CONCATENATE(EDIT!AO51,EDIT!AO153,EDIT!AO88)</f>
        <v>5A:IS</v>
      </c>
      <c r="AP27" s="21" t="str">
        <f>CONCATENATE(EDIT!AP51,EDIT!AP153,EDIT!AP88)</f>
        <v/>
      </c>
      <c r="AQ27" s="154"/>
      <c r="AR27" s="21" t="str">
        <f>CONCATENATE(EDIT!AR51,EDIT!AR153,EDIT!AR88)</f>
        <v/>
      </c>
      <c r="AS27" s="21" t="str">
        <f>CONCATENATE(EDIT!AS51,EDIT!AS153,EDIT!AS88)</f>
        <v>2A:IS</v>
      </c>
      <c r="AT27" s="21" t="str">
        <f>CONCATENATE(EDIT!AT51,EDIT!AT153,EDIT!AT88)</f>
        <v/>
      </c>
      <c r="AU27" s="56" t="str">
        <f>CONCATENATE(EDIT!AU51,EDIT!AU153,EDIT!AU88)</f>
        <v/>
      </c>
      <c r="AV27" s="51">
        <f>EDIT!AV51</f>
        <v>21</v>
      </c>
    </row>
    <row r="28" spans="1:48" s="26" customFormat="1" ht="15.75" hidden="1" x14ac:dyDescent="0.25">
      <c r="A28" s="51">
        <f>EDIT!A52</f>
        <v>20</v>
      </c>
      <c r="B28" s="31" t="str">
        <f>EDIT!B52</f>
        <v>Naushadh</v>
      </c>
      <c r="C28" s="16" t="str">
        <f>CONCATENATE(EDIT!C52,EDIT!C154,EDIT!C89)</f>
        <v/>
      </c>
      <c r="D28" s="21" t="str">
        <f>CONCATENATE(EDIT!D52,EDIT!D154,EDIT!D89)</f>
        <v>10A:IS</v>
      </c>
      <c r="E28" s="21" t="str">
        <f>CONCATENATE(EDIT!E52,EDIT!E154,EDIT!E89)</f>
        <v/>
      </c>
      <c r="F28" s="21" t="str">
        <f>CONCATENATE(EDIT!F52,EDIT!F154,EDIT!F89)</f>
        <v/>
      </c>
      <c r="G28" s="154"/>
      <c r="H28" s="21" t="str">
        <f>CONCATENATE(EDIT!H52,EDIT!H154,EDIT!H89)</f>
        <v/>
      </c>
      <c r="I28" s="21" t="str">
        <f>CONCATENATE(EDIT!I52,EDIT!I154,EDIT!I89)</f>
        <v/>
      </c>
      <c r="J28" s="21" t="str">
        <f>CONCATENATE(EDIT!J52,EDIT!J154,EDIT!J89)</f>
        <v/>
      </c>
      <c r="K28" s="22" t="str">
        <f>CONCATENATE(EDIT!K52,EDIT!K154,EDIT!K89)</f>
        <v/>
      </c>
      <c r="L28" s="20" t="str">
        <f>CONCATENATE(EDIT!L52,EDIT!L154,EDIT!L89)</f>
        <v/>
      </c>
      <c r="M28" s="21" t="str">
        <f>CONCATENATE(EDIT!M52,EDIT!M154,EDIT!M89)</f>
        <v/>
      </c>
      <c r="N28" s="21" t="str">
        <f>CONCATENATE(EDIT!N52,EDIT!N154,EDIT!N89)</f>
        <v/>
      </c>
      <c r="O28" s="21" t="str">
        <f>CONCATENATE(EDIT!O52,EDIT!O154,EDIT!O89)</f>
        <v/>
      </c>
      <c r="P28" s="154"/>
      <c r="Q28" s="21" t="str">
        <f>CONCATENATE(EDIT!Q52,EDIT!Q154,EDIT!Q89)</f>
        <v/>
      </c>
      <c r="R28" s="21" t="str">
        <f>CONCATENATE(EDIT!R52,EDIT!R154,EDIT!R89)</f>
        <v>9A:IS</v>
      </c>
      <c r="S28" s="21" t="str">
        <f>CONCATENATE(EDIT!S52,EDIT!S154,EDIT!S89)</f>
        <v>10A:IS</v>
      </c>
      <c r="T28" s="22" t="str">
        <f>CONCATENATE(EDIT!T52,EDIT!T154,EDIT!T89)</f>
        <v/>
      </c>
      <c r="U28" s="20" t="str">
        <f>CONCATENATE(EDIT!U52,EDIT!U154,EDIT!U89)</f>
        <v/>
      </c>
      <c r="V28" s="21" t="str">
        <f>CONCATENATE(EDIT!V52,EDIT!V154,EDIT!V89)</f>
        <v/>
      </c>
      <c r="W28" s="21" t="str">
        <f>CONCATENATE(EDIT!W52,EDIT!W154,EDIT!W89)</f>
        <v/>
      </c>
      <c r="X28" s="21" t="str">
        <f>CONCATENATE(EDIT!X52,EDIT!X154,EDIT!X89)</f>
        <v/>
      </c>
      <c r="Y28" s="154"/>
      <c r="Z28" s="21" t="str">
        <f>CONCATENATE(EDIT!Z52,EDIT!Z154,EDIT!Z89)</f>
        <v/>
      </c>
      <c r="AA28" s="21" t="str">
        <f>CONCATENATE(EDIT!AA52,EDIT!AA154,EDIT!AA89)</f>
        <v/>
      </c>
      <c r="AB28" s="21" t="str">
        <f>CONCATENATE(EDIT!AB52,EDIT!AB154,EDIT!AB89)</f>
        <v>10A:IS</v>
      </c>
      <c r="AC28" s="22" t="str">
        <f>CONCATENATE(EDIT!AC52,EDIT!AC154,EDIT!AC89)</f>
        <v/>
      </c>
      <c r="AD28" s="20" t="str">
        <f>CONCATENATE(EDIT!AD52,EDIT!AD154,EDIT!AD89)</f>
        <v/>
      </c>
      <c r="AE28" s="21" t="str">
        <f>CONCATENATE(EDIT!AE52,EDIT!AE154,EDIT!AE89)</f>
        <v/>
      </c>
      <c r="AF28" s="21" t="str">
        <f>CONCATENATE(EDIT!AF52,EDIT!AF154,EDIT!AF89)</f>
        <v/>
      </c>
      <c r="AG28" s="21" t="str">
        <f>CONCATENATE(EDIT!AG52,EDIT!AG154,EDIT!AG89)</f>
        <v>9A:IS</v>
      </c>
      <c r="AH28" s="154"/>
      <c r="AI28" s="21" t="str">
        <f>CONCATENATE(EDIT!AI52,EDIT!AI154,EDIT!AI89)</f>
        <v>10A:IS</v>
      </c>
      <c r="AJ28" s="21" t="str">
        <f>CONCATENATE(EDIT!AJ52,EDIT!AJ154,EDIT!AJ89)</f>
        <v/>
      </c>
      <c r="AK28" s="21" t="str">
        <f>CONCATENATE(EDIT!AK52,EDIT!AK154,EDIT!AK89)</f>
        <v/>
      </c>
      <c r="AL28" s="22" t="str">
        <f>CONCATENATE(EDIT!AL52,EDIT!AL154,EDIT!AL89)</f>
        <v/>
      </c>
      <c r="AM28" s="20" t="str">
        <f>CONCATENATE(EDIT!AM52,EDIT!AM154,EDIT!AM89)</f>
        <v/>
      </c>
      <c r="AN28" s="21" t="str">
        <f>CONCATENATE(EDIT!AN52,EDIT!AN154,EDIT!AN89)</f>
        <v/>
      </c>
      <c r="AO28" s="21" t="str">
        <f>CONCATENATE(EDIT!AO52,EDIT!AO154,EDIT!AO89)</f>
        <v/>
      </c>
      <c r="AP28" s="21" t="str">
        <f>CONCATENATE(EDIT!AP52,EDIT!AP154,EDIT!AP89)</f>
        <v>9A:IS</v>
      </c>
      <c r="AQ28" s="154"/>
      <c r="AR28" s="21" t="str">
        <f>CONCATENATE(EDIT!AR52,EDIT!AR154,EDIT!AR89)</f>
        <v/>
      </c>
      <c r="AS28" s="21" t="str">
        <f>CONCATENATE(EDIT!AS52,EDIT!AS154,EDIT!AS89)</f>
        <v/>
      </c>
      <c r="AT28" s="21" t="str">
        <f>CONCATENATE(EDIT!AT52,EDIT!AT154,EDIT!AT89)</f>
        <v/>
      </c>
      <c r="AU28" s="56" t="str">
        <f>CONCATENATE(EDIT!AU52,EDIT!AU154,EDIT!AU89)</f>
        <v/>
      </c>
      <c r="AV28" s="51">
        <f>EDIT!AV52</f>
        <v>7</v>
      </c>
    </row>
    <row r="29" spans="1:48" s="26" customFormat="1" ht="15.75" hidden="1" x14ac:dyDescent="0.25">
      <c r="A29" s="51">
        <f>EDIT!A53</f>
        <v>21</v>
      </c>
      <c r="B29" s="31" t="str">
        <f>EDIT!B53</f>
        <v>Muna</v>
      </c>
      <c r="C29" s="16" t="str">
        <f>CONCATENATE(EDIT!C53,EDIT!C155,EDIT!C90)</f>
        <v/>
      </c>
      <c r="D29" s="21" t="str">
        <f>CONCATENATE(EDIT!D53,EDIT!D155,EDIT!D90)</f>
        <v>2A:DH</v>
      </c>
      <c r="E29" s="21" t="str">
        <f>CONCATENATE(EDIT!E53,EDIT!E155,EDIT!E90)</f>
        <v/>
      </c>
      <c r="F29" s="21" t="str">
        <f>CONCATENATE(EDIT!F53,EDIT!F155,EDIT!F90)</f>
        <v/>
      </c>
      <c r="G29" s="154"/>
      <c r="H29" s="21" t="str">
        <f>CONCATENATE(EDIT!H53,EDIT!H155,EDIT!H90)</f>
        <v/>
      </c>
      <c r="I29" s="21" t="str">
        <f>CONCATENATE(EDIT!I53,EDIT!I155,EDIT!I90)</f>
        <v/>
      </c>
      <c r="J29" s="21" t="str">
        <f>CONCATENATE(EDIT!J53,EDIT!J155,EDIT!J90)</f>
        <v>4A:DH</v>
      </c>
      <c r="K29" s="22" t="str">
        <f>CONCATENATE(EDIT!K53,EDIT!K155,EDIT!K90)</f>
        <v/>
      </c>
      <c r="L29" s="20" t="str">
        <f>CONCATENATE(EDIT!L53,EDIT!L155,EDIT!L90)</f>
        <v/>
      </c>
      <c r="M29" s="21" t="str">
        <f>CONCATENATE(EDIT!M53,EDIT!M155,EDIT!M90)</f>
        <v>2A:DH</v>
      </c>
      <c r="N29" s="21" t="str">
        <f>CONCATENATE(EDIT!N53,EDIT!N155,EDIT!N90)</f>
        <v/>
      </c>
      <c r="O29" s="21" t="str">
        <f>CONCATENATE(EDIT!O53,EDIT!O155,EDIT!O90)</f>
        <v>P2:DH</v>
      </c>
      <c r="P29" s="154"/>
      <c r="Q29" s="21" t="str">
        <f>CONCATENATE(EDIT!Q53,EDIT!Q155,EDIT!Q90)</f>
        <v>4A:DH</v>
      </c>
      <c r="R29" s="21" t="str">
        <f>CONCATENATE(EDIT!R53,EDIT!R155,EDIT!R90)</f>
        <v>P2:CA</v>
      </c>
      <c r="S29" s="21" t="str">
        <f>CONCATENATE(EDIT!S53,EDIT!S155,EDIT!S90)</f>
        <v>1A:IC</v>
      </c>
      <c r="T29" s="22" t="str">
        <f>CONCATENATE(EDIT!T53,EDIT!T155,EDIT!T90)</f>
        <v/>
      </c>
      <c r="U29" s="20" t="str">
        <f>CONCATENATE(EDIT!U53,EDIT!U155,EDIT!U90)</f>
        <v/>
      </c>
      <c r="V29" s="21" t="str">
        <f>CONCATENATE(EDIT!V53,EDIT!V155,EDIT!V90)</f>
        <v/>
      </c>
      <c r="W29" s="21" t="str">
        <f>CONCATENATE(EDIT!W53,EDIT!W155,EDIT!W90)</f>
        <v/>
      </c>
      <c r="X29" s="21" t="str">
        <f>CONCATENATE(EDIT!X53,EDIT!X155,EDIT!X90)</f>
        <v>P2:SC</v>
      </c>
      <c r="Y29" s="154"/>
      <c r="Z29" s="21" t="str">
        <f>CONCATENATE(EDIT!Z53,EDIT!Z155,EDIT!Z90)</f>
        <v>2A:DH</v>
      </c>
      <c r="AA29" s="21" t="str">
        <f>CONCATENATE(EDIT!AA53,EDIT!AA155,EDIT!AA90)</f>
        <v>P2:DH</v>
      </c>
      <c r="AB29" s="21" t="str">
        <f>CONCATENATE(EDIT!AB53,EDIT!AB155,EDIT!AB90)</f>
        <v>4A:DH</v>
      </c>
      <c r="AC29" s="22" t="str">
        <f>CONCATENATE(EDIT!AC53,EDIT!AC155,EDIT!AC90)</f>
        <v/>
      </c>
      <c r="AD29" s="20" t="str">
        <f>CONCATENATE(EDIT!AD53,EDIT!AD155,EDIT!AD90)</f>
        <v/>
      </c>
      <c r="AE29" s="21" t="str">
        <f>CONCATENATE(EDIT!AE53,EDIT!AE155,EDIT!AE90)</f>
        <v>2A:DH</v>
      </c>
      <c r="AF29" s="21" t="str">
        <f>CONCATENATE(EDIT!AF53,EDIT!AF155,EDIT!AF90)</f>
        <v/>
      </c>
      <c r="AG29" s="21" t="str">
        <f>CONCATENATE(EDIT!AG53,EDIT!AG155,EDIT!AG90)</f>
        <v>P2:SC</v>
      </c>
      <c r="AH29" s="154"/>
      <c r="AI29" s="21" t="str">
        <f>CONCATENATE(EDIT!AI53,EDIT!AI155,EDIT!AI90)</f>
        <v>4A:DH</v>
      </c>
      <c r="AJ29" s="21" t="str">
        <f>CONCATENATE(EDIT!AJ53,EDIT!AJ155,EDIT!AJ90)</f>
        <v>P2:CA</v>
      </c>
      <c r="AK29" s="21" t="str">
        <f>CONCATENATE(EDIT!AK53,EDIT!AK155,EDIT!AK90)</f>
        <v/>
      </c>
      <c r="AL29" s="22" t="str">
        <f>CONCATENATE(EDIT!AL53,EDIT!AL155,EDIT!AL90)</f>
        <v/>
      </c>
      <c r="AM29" s="20" t="str">
        <f>CONCATENATE(EDIT!AM53,EDIT!AM155,EDIT!AM90)</f>
        <v/>
      </c>
      <c r="AN29" s="21" t="str">
        <f>CONCATENATE(EDIT!AN53,EDIT!AN155,EDIT!AN90)</f>
        <v/>
      </c>
      <c r="AO29" s="21" t="str">
        <f>CONCATENATE(EDIT!AO53,EDIT!AO155,EDIT!AO90)</f>
        <v/>
      </c>
      <c r="AP29" s="21" t="str">
        <f>CONCATENATE(EDIT!AP53,EDIT!AP155,EDIT!AP90)</f>
        <v>4A:DH</v>
      </c>
      <c r="AQ29" s="154"/>
      <c r="AR29" s="21" t="str">
        <f>CONCATENATE(EDIT!AR53,EDIT!AR155,EDIT!AR90)</f>
        <v>2A:DH</v>
      </c>
      <c r="AS29" s="21" t="str">
        <f>CONCATENATE(EDIT!AS53,EDIT!AS155,EDIT!AS90)</f>
        <v/>
      </c>
      <c r="AT29" s="21" t="str">
        <f>CONCATENATE(EDIT!AT53,EDIT!AT155,EDIT!AT90)</f>
        <v/>
      </c>
      <c r="AU29" s="56" t="str">
        <f>CONCATENATE(EDIT!AU53,EDIT!AU155,EDIT!AU90)</f>
        <v/>
      </c>
      <c r="AV29" s="51">
        <f>EDIT!AV53</f>
        <v>18</v>
      </c>
    </row>
    <row r="30" spans="1:48" s="26" customFormat="1" ht="15.75" hidden="1" x14ac:dyDescent="0.25">
      <c r="A30" s="51">
        <f>EDIT!A54</f>
        <v>22</v>
      </c>
      <c r="B30" s="31" t="str">
        <f>EDIT!B54</f>
        <v>Sukesh</v>
      </c>
      <c r="C30" s="16" t="str">
        <f>CONCATENATE(EDIT!C54,EDIT!C156,EDIT!C91)</f>
        <v>BTC:HS</v>
      </c>
      <c r="D30" s="21" t="str">
        <f>CONCATENATE(EDIT!D54,EDIT!D156,EDIT!D91)</f>
        <v>BTC:HS</v>
      </c>
      <c r="E30" s="21" t="str">
        <f>CONCATENATE(EDIT!E54,EDIT!E156,EDIT!E91)</f>
        <v>BTC:HS</v>
      </c>
      <c r="F30" s="21" t="str">
        <f>CONCATENATE(EDIT!F54,EDIT!F156,EDIT!F91)</f>
        <v>9A:EC</v>
      </c>
      <c r="G30" s="154"/>
      <c r="H30" s="21" t="str">
        <f>CONCATENATE(EDIT!H54,EDIT!H156,EDIT!H91)</f>
        <v/>
      </c>
      <c r="I30" s="21" t="str">
        <f>CONCATENATE(EDIT!I54,EDIT!I156,EDIT!I91)</f>
        <v>10A:EC</v>
      </c>
      <c r="J30" s="21" t="str">
        <f>CONCATENATE(EDIT!J54,EDIT!J156,EDIT!J91)</f>
        <v/>
      </c>
      <c r="K30" s="22" t="str">
        <f>CONCATENATE(EDIT!K54,EDIT!K156,EDIT!K91)</f>
        <v/>
      </c>
      <c r="L30" s="20" t="str">
        <f>CONCATENATE(EDIT!L54,EDIT!L156,EDIT!L91)</f>
        <v>BTC:HS</v>
      </c>
      <c r="M30" s="21" t="str">
        <f>CONCATENATE(EDIT!M54,EDIT!M156,EDIT!M91)</f>
        <v>BTC:HS</v>
      </c>
      <c r="N30" s="21" t="str">
        <f>CONCATENATE(EDIT!N54,EDIT!N156,EDIT!N91)</f>
        <v>BTC:HS</v>
      </c>
      <c r="O30" s="21" t="str">
        <f>CONCATENATE(EDIT!O54,EDIT!O156,EDIT!O91)</f>
        <v>9A:EC</v>
      </c>
      <c r="P30" s="154"/>
      <c r="Q30" s="21" t="str">
        <f>CONCATENATE(EDIT!Q54,EDIT!Q156,EDIT!Q91)</f>
        <v/>
      </c>
      <c r="R30" s="21" t="str">
        <f>CONCATENATE(EDIT!R54,EDIT!R156,EDIT!R91)</f>
        <v/>
      </c>
      <c r="S30" s="21" t="str">
        <f>CONCATENATE(EDIT!S54,EDIT!S156,EDIT!S91)</f>
        <v/>
      </c>
      <c r="T30" s="22" t="str">
        <f>CONCATENATE(EDIT!T54,EDIT!T156,EDIT!T91)</f>
        <v/>
      </c>
      <c r="U30" s="20" t="str">
        <f>CONCATENATE(EDIT!U54,EDIT!U156,EDIT!U91)</f>
        <v>BTC:HS</v>
      </c>
      <c r="V30" s="21" t="str">
        <f>CONCATENATE(EDIT!V54,EDIT!V156,EDIT!V91)</f>
        <v>BTC:HS</v>
      </c>
      <c r="W30" s="21" t="str">
        <f>CONCATENATE(EDIT!W54,EDIT!W156,EDIT!W91)</f>
        <v>BTC:HS</v>
      </c>
      <c r="X30" s="21" t="str">
        <f>CONCATENATE(EDIT!X54,EDIT!X156,EDIT!X91)</f>
        <v/>
      </c>
      <c r="Y30" s="154"/>
      <c r="Z30" s="21" t="str">
        <f>CONCATENATE(EDIT!Z54,EDIT!Z156,EDIT!Z91)</f>
        <v>10A:EC</v>
      </c>
      <c r="AA30" s="21" t="str">
        <f>CONCATENATE(EDIT!AA54,EDIT!AA156,EDIT!AA91)</f>
        <v/>
      </c>
      <c r="AB30" s="21" t="str">
        <f>CONCATENATE(EDIT!AB54,EDIT!AB156,EDIT!AB91)</f>
        <v/>
      </c>
      <c r="AC30" s="22" t="str">
        <f>CONCATENATE(EDIT!AC54,EDIT!AC156,EDIT!AC91)</f>
        <v/>
      </c>
      <c r="AD30" s="20" t="str">
        <f>CONCATENATE(EDIT!AD54,EDIT!AD156,EDIT!AD91)</f>
        <v>BTC:HS</v>
      </c>
      <c r="AE30" s="21" t="str">
        <f>CONCATENATE(EDIT!AE54,EDIT!AE156,EDIT!AE91)</f>
        <v>BTC:HS</v>
      </c>
      <c r="AF30" s="21" t="str">
        <f>CONCATENATE(EDIT!AF54,EDIT!AF156,EDIT!AF91)</f>
        <v>9A:EC</v>
      </c>
      <c r="AG30" s="21" t="str">
        <f>CONCATENATE(EDIT!AG54,EDIT!AG156,EDIT!AG91)</f>
        <v/>
      </c>
      <c r="AH30" s="154"/>
      <c r="AI30" s="21" t="str">
        <f>CONCATENATE(EDIT!AI54,EDIT!AI156,EDIT!AI91)</f>
        <v/>
      </c>
      <c r="AJ30" s="21" t="str">
        <f>CONCATENATE(EDIT!AJ54,EDIT!AJ156,EDIT!AJ91)</f>
        <v/>
      </c>
      <c r="AK30" s="21" t="str">
        <f>CONCATENATE(EDIT!AK54,EDIT!AK156,EDIT!AK91)</f>
        <v>10A:EC</v>
      </c>
      <c r="AL30" s="22" t="str">
        <f>CONCATENATE(EDIT!AL54,EDIT!AL156,EDIT!AL91)</f>
        <v/>
      </c>
      <c r="AM30" s="20" t="str">
        <f>CONCATENATE(EDIT!AM54,EDIT!AM156,EDIT!AM91)</f>
        <v>BTC:HS</v>
      </c>
      <c r="AN30" s="21" t="str">
        <f>CONCATENATE(EDIT!AN54,EDIT!AN156,EDIT!AN91)</f>
        <v>9A:EC</v>
      </c>
      <c r="AO30" s="21" t="str">
        <f>CONCATENATE(EDIT!AO54,EDIT!AO156,EDIT!AO91)</f>
        <v/>
      </c>
      <c r="AP30" s="21" t="str">
        <f>CONCATENATE(EDIT!AP54,EDIT!AP156,EDIT!AP91)</f>
        <v/>
      </c>
      <c r="AQ30" s="154"/>
      <c r="AR30" s="21" t="str">
        <f>CONCATENATE(EDIT!AR54,EDIT!AR156,EDIT!AR91)</f>
        <v>10A:EC</v>
      </c>
      <c r="AS30" s="21" t="str">
        <f>CONCATENATE(EDIT!AS54,EDIT!AS156,EDIT!AS91)</f>
        <v/>
      </c>
      <c r="AT30" s="21" t="str">
        <f>CONCATENATE(EDIT!AT54,EDIT!AT156,EDIT!AT91)</f>
        <v/>
      </c>
      <c r="AU30" s="56" t="str">
        <f>CONCATENATE(EDIT!AU54,EDIT!AU156,EDIT!AU91)</f>
        <v/>
      </c>
      <c r="AV30" s="51">
        <f>EDIT!AV54</f>
        <v>20</v>
      </c>
    </row>
    <row r="31" spans="1:48" s="26" customFormat="1" ht="15.75" hidden="1" x14ac:dyDescent="0.25">
      <c r="A31" s="51">
        <f>EDIT!A55</f>
        <v>23</v>
      </c>
      <c r="B31" s="31" t="str">
        <f>EDIT!B55</f>
        <v xml:space="preserve">Sharafiyya </v>
      </c>
      <c r="C31" s="16" t="str">
        <f>CONCATENATE(EDIT!C55,EDIT!C157,EDIT!C92)</f>
        <v/>
      </c>
      <c r="D31" s="21" t="str">
        <f>CONCATENATE(EDIT!D55,EDIT!D157,EDIT!D92)</f>
        <v>1A:DH</v>
      </c>
      <c r="E31" s="21" t="str">
        <f>CONCATENATE(EDIT!E55,EDIT!E157,EDIT!E92)</f>
        <v>4A:SS</v>
      </c>
      <c r="F31" s="21" t="str">
        <f>CONCATENATE(EDIT!F55,EDIT!F157,EDIT!F92)</f>
        <v>3A:DH</v>
      </c>
      <c r="G31" s="154"/>
      <c r="H31" s="21" t="str">
        <f>CONCATENATE(EDIT!H55,EDIT!H157,EDIT!H92)</f>
        <v/>
      </c>
      <c r="I31" s="21" t="str">
        <f>CONCATENATE(EDIT!I55,EDIT!I157,EDIT!I92)</f>
        <v>2A:SC</v>
      </c>
      <c r="J31" s="21" t="str">
        <f>CONCATENATE(EDIT!J55,EDIT!J157,EDIT!J92)</f>
        <v/>
      </c>
      <c r="K31" s="22" t="str">
        <f>CONCATENATE(EDIT!K55,EDIT!K157,EDIT!K92)</f>
        <v/>
      </c>
      <c r="L31" s="20" t="str">
        <f>CONCATENATE(EDIT!L55,EDIT!L157,EDIT!L92)</f>
        <v>3A:DH</v>
      </c>
      <c r="M31" s="21" t="str">
        <f>CONCATENATE(EDIT!M55,EDIT!M157,EDIT!M92)</f>
        <v>1A:DH</v>
      </c>
      <c r="N31" s="21" t="str">
        <f>CONCATENATE(EDIT!N55,EDIT!N157,EDIT!N92)</f>
        <v>4A:SS</v>
      </c>
      <c r="O31" s="21" t="str">
        <f>CONCATENATE(EDIT!O55,EDIT!O157,EDIT!O92)</f>
        <v/>
      </c>
      <c r="P31" s="154"/>
      <c r="Q31" s="21" t="str">
        <f>CONCATENATE(EDIT!Q55,EDIT!Q157,EDIT!Q92)</f>
        <v>2A:SC</v>
      </c>
      <c r="R31" s="21" t="str">
        <f>CONCATENATE(EDIT!R55,EDIT!R157,EDIT!R92)</f>
        <v/>
      </c>
      <c r="S31" s="21" t="str">
        <f>CONCATENATE(EDIT!S55,EDIT!S157,EDIT!S92)</f>
        <v/>
      </c>
      <c r="T31" s="22" t="str">
        <f>CONCATENATE(EDIT!T55,EDIT!T157,EDIT!T92)</f>
        <v/>
      </c>
      <c r="U31" s="20" t="str">
        <f>CONCATENATE(EDIT!U55,EDIT!U157,EDIT!U92)</f>
        <v/>
      </c>
      <c r="V31" s="21" t="str">
        <f>CONCATENATE(EDIT!V55,EDIT!V157,EDIT!V92)</f>
        <v/>
      </c>
      <c r="W31" s="21" t="str">
        <f>CONCATENATE(EDIT!W55,EDIT!W157,EDIT!W92)</f>
        <v/>
      </c>
      <c r="X31" s="21" t="str">
        <f>CONCATENATE(EDIT!X55,EDIT!X157,EDIT!X92)</f>
        <v/>
      </c>
      <c r="Y31" s="154"/>
      <c r="Z31" s="21" t="str">
        <f>CONCATENATE(EDIT!Z55,EDIT!Z157,EDIT!Z92)</f>
        <v>1A:DH</v>
      </c>
      <c r="AA31" s="21" t="str">
        <f>CONCATENATE(EDIT!AA55,EDIT!AA157,EDIT!AA92)</f>
        <v>2A:SC</v>
      </c>
      <c r="AB31" s="21" t="str">
        <f>CONCATENATE(EDIT!AB55,EDIT!AB157,EDIT!AB92)</f>
        <v>3A:DH</v>
      </c>
      <c r="AC31" s="22" t="str">
        <f>CONCATENATE(EDIT!AC55,EDIT!AC157,EDIT!AC92)</f>
        <v/>
      </c>
      <c r="AD31" s="20" t="str">
        <f>CONCATENATE(EDIT!AD55,EDIT!AD157,EDIT!AD92)</f>
        <v>3A:DH</v>
      </c>
      <c r="AE31" s="21" t="str">
        <f>CONCATENATE(EDIT!AE55,EDIT!AE157,EDIT!AE92)</f>
        <v>1A:DH</v>
      </c>
      <c r="AF31" s="21" t="str">
        <f>CONCATENATE(EDIT!AF55,EDIT!AF157,EDIT!AF92)</f>
        <v/>
      </c>
      <c r="AG31" s="21" t="str">
        <f>CONCATENATE(EDIT!AG55,EDIT!AG157,EDIT!AG92)</f>
        <v/>
      </c>
      <c r="AH31" s="154"/>
      <c r="AI31" s="21" t="str">
        <f>CONCATENATE(EDIT!AI55,EDIT!AI157,EDIT!AI92)</f>
        <v/>
      </c>
      <c r="AJ31" s="21" t="str">
        <f>CONCATENATE(EDIT!AJ55,EDIT!AJ157,EDIT!AJ92)</f>
        <v/>
      </c>
      <c r="AK31" s="21" t="str">
        <f>CONCATENATE(EDIT!AK55,EDIT!AK157,EDIT!AK92)</f>
        <v>2A:SC</v>
      </c>
      <c r="AL31" s="22" t="str">
        <f>CONCATENATE(EDIT!AL55,EDIT!AL157,EDIT!AL92)</f>
        <v/>
      </c>
      <c r="AM31" s="20" t="str">
        <f>CONCATENATE(EDIT!AM55,EDIT!AM157,EDIT!AM92)</f>
        <v/>
      </c>
      <c r="AN31" s="21" t="str">
        <f>CONCATENATE(EDIT!AN55,EDIT!AN157,EDIT!AN92)</f>
        <v>4A:SS</v>
      </c>
      <c r="AO31" s="21" t="str">
        <f>CONCATENATE(EDIT!AO55,EDIT!AO157,EDIT!AO92)</f>
        <v>2A:SC</v>
      </c>
      <c r="AP31" s="21" t="str">
        <f>CONCATENATE(EDIT!AP55,EDIT!AP157,EDIT!AP92)</f>
        <v/>
      </c>
      <c r="AQ31" s="154"/>
      <c r="AR31" s="21" t="str">
        <f>CONCATENATE(EDIT!AR55,EDIT!AR157,EDIT!AR92)</f>
        <v>1A:DH</v>
      </c>
      <c r="AS31" s="21" t="str">
        <f>CONCATENATE(EDIT!AS55,EDIT!AS157,EDIT!AS92)</f>
        <v>3A:DH</v>
      </c>
      <c r="AT31" s="21" t="str">
        <f>CONCATENATE(EDIT!AT55,EDIT!AT157,EDIT!AT92)</f>
        <v/>
      </c>
      <c r="AU31" s="56" t="str">
        <f>CONCATENATE(EDIT!AU55,EDIT!AU157,EDIT!AU92)</f>
        <v/>
      </c>
      <c r="AV31" s="51">
        <f>EDIT!AV55</f>
        <v>18</v>
      </c>
    </row>
    <row r="32" spans="1:48" s="26" customFormat="1" ht="15.75" hidden="1" x14ac:dyDescent="0.25">
      <c r="A32" s="51">
        <f>EDIT!A56</f>
        <v>0</v>
      </c>
      <c r="B32" s="31">
        <f>EDIT!B56</f>
        <v>0</v>
      </c>
      <c r="C32" s="16" t="str">
        <f>CONCATENATE(EDIT!C56,EDIT!C158,EDIT!C93)</f>
        <v/>
      </c>
      <c r="D32" s="21" t="str">
        <f>CONCATENATE(EDIT!D56,EDIT!D158,EDIT!D93)</f>
        <v/>
      </c>
      <c r="E32" s="21" t="str">
        <f>CONCATENATE(EDIT!E56,EDIT!E158,EDIT!E93)</f>
        <v/>
      </c>
      <c r="F32" s="21" t="str">
        <f>CONCATENATE(EDIT!F56,EDIT!F158,EDIT!F93)</f>
        <v/>
      </c>
      <c r="G32" s="154"/>
      <c r="H32" s="21" t="str">
        <f>CONCATENATE(EDIT!H56,EDIT!H158,EDIT!H93)</f>
        <v/>
      </c>
      <c r="I32" s="21" t="str">
        <f>CONCATENATE(EDIT!I56,EDIT!I158,EDIT!I93)</f>
        <v/>
      </c>
      <c r="J32" s="21" t="str">
        <f>CONCATENATE(EDIT!J56,EDIT!J158,EDIT!J93)</f>
        <v/>
      </c>
      <c r="K32" s="22" t="str">
        <f>CONCATENATE(EDIT!K56,EDIT!K158,EDIT!K93)</f>
        <v/>
      </c>
      <c r="L32" s="20" t="str">
        <f>CONCATENATE(EDIT!L56,EDIT!L158,EDIT!L93)</f>
        <v/>
      </c>
      <c r="M32" s="21" t="str">
        <f>CONCATENATE(EDIT!M56,EDIT!M158,EDIT!M93)</f>
        <v/>
      </c>
      <c r="N32" s="21" t="str">
        <f>CONCATENATE(EDIT!N56,EDIT!N158,EDIT!N93)</f>
        <v/>
      </c>
      <c r="O32" s="21" t="str">
        <f>CONCATENATE(EDIT!O56,EDIT!O158,EDIT!O93)</f>
        <v/>
      </c>
      <c r="P32" s="154"/>
      <c r="Q32" s="21" t="str">
        <f>CONCATENATE(EDIT!Q56,EDIT!Q158,EDIT!Q93)</f>
        <v/>
      </c>
      <c r="R32" s="21" t="str">
        <f>CONCATENATE(EDIT!R56,EDIT!R158,EDIT!R93)</f>
        <v/>
      </c>
      <c r="S32" s="21" t="str">
        <f>CONCATENATE(EDIT!S56,EDIT!S158,EDIT!S93)</f>
        <v/>
      </c>
      <c r="T32" s="22" t="str">
        <f>CONCATENATE(EDIT!T56,EDIT!T158,EDIT!T93)</f>
        <v/>
      </c>
      <c r="U32" s="20" t="str">
        <f>CONCATENATE(EDIT!U56,EDIT!U158,EDIT!U93)</f>
        <v/>
      </c>
      <c r="V32" s="21" t="str">
        <f>CONCATENATE(EDIT!V56,EDIT!V158,EDIT!V93)</f>
        <v/>
      </c>
      <c r="W32" s="21" t="str">
        <f>CONCATENATE(EDIT!W56,EDIT!W158,EDIT!W93)</f>
        <v/>
      </c>
      <c r="X32" s="21" t="str">
        <f>CONCATENATE(EDIT!X56,EDIT!X158,EDIT!X93)</f>
        <v/>
      </c>
      <c r="Y32" s="154"/>
      <c r="Z32" s="21" t="str">
        <f>CONCATENATE(EDIT!Z56,EDIT!Z158,EDIT!Z93)</f>
        <v/>
      </c>
      <c r="AA32" s="21" t="str">
        <f>CONCATENATE(EDIT!AA56,EDIT!AA158,EDIT!AA93)</f>
        <v/>
      </c>
      <c r="AB32" s="21" t="str">
        <f>CONCATENATE(EDIT!AB56,EDIT!AB158,EDIT!AB93)</f>
        <v/>
      </c>
      <c r="AC32" s="22" t="str">
        <f>CONCATENATE(EDIT!AC56,EDIT!AC158,EDIT!AC93)</f>
        <v/>
      </c>
      <c r="AD32" s="20" t="str">
        <f>CONCATENATE(EDIT!AD56,EDIT!AD158,EDIT!AD93)</f>
        <v/>
      </c>
      <c r="AE32" s="21" t="str">
        <f>CONCATENATE(EDIT!AE56,EDIT!AE158,EDIT!AE93)</f>
        <v/>
      </c>
      <c r="AF32" s="21" t="str">
        <f>CONCATENATE(EDIT!AF56,EDIT!AF158,EDIT!AF93)</f>
        <v/>
      </c>
      <c r="AG32" s="21" t="str">
        <f>CONCATENATE(EDIT!AG56,EDIT!AG158,EDIT!AG93)</f>
        <v/>
      </c>
      <c r="AH32" s="154"/>
      <c r="AI32" s="21" t="str">
        <f>CONCATENATE(EDIT!AI56,EDIT!AI158,EDIT!AI93)</f>
        <v/>
      </c>
      <c r="AJ32" s="21" t="str">
        <f>CONCATENATE(EDIT!AJ56,EDIT!AJ158,EDIT!AJ93)</f>
        <v/>
      </c>
      <c r="AK32" s="21" t="str">
        <f>CONCATENATE(EDIT!AK56,EDIT!AK158,EDIT!AK93)</f>
        <v/>
      </c>
      <c r="AL32" s="22" t="str">
        <f>CONCATENATE(EDIT!AL56,EDIT!AL158,EDIT!AL93)</f>
        <v/>
      </c>
      <c r="AM32" s="20" t="str">
        <f>CONCATENATE(EDIT!AM56,EDIT!AM158,EDIT!AM93)</f>
        <v/>
      </c>
      <c r="AN32" s="21" t="str">
        <f>CONCATENATE(EDIT!AN56,EDIT!AN158,EDIT!AN93)</f>
        <v/>
      </c>
      <c r="AO32" s="21" t="str">
        <f>CONCATENATE(EDIT!AO56,EDIT!AO158,EDIT!AO93)</f>
        <v/>
      </c>
      <c r="AP32" s="21" t="str">
        <f>CONCATENATE(EDIT!AP56,EDIT!AP158,EDIT!AP93)</f>
        <v/>
      </c>
      <c r="AQ32" s="154"/>
      <c r="AR32" s="21" t="str">
        <f>CONCATENATE(EDIT!AR56,EDIT!AR158,EDIT!AR93)</f>
        <v/>
      </c>
      <c r="AS32" s="21" t="str">
        <f>CONCATENATE(EDIT!AS56,EDIT!AS158,EDIT!AS93)</f>
        <v/>
      </c>
      <c r="AT32" s="21" t="str">
        <f>CONCATENATE(EDIT!AT56,EDIT!AT158,EDIT!AT93)</f>
        <v/>
      </c>
      <c r="AU32" s="56" t="str">
        <f>CONCATENATE(EDIT!AU56,EDIT!AU158,EDIT!AU93)</f>
        <v/>
      </c>
      <c r="AV32" s="51">
        <f>EDIT!AV56</f>
        <v>0</v>
      </c>
    </row>
    <row r="33" spans="1:48" s="26" customFormat="1" ht="15.75" hidden="1" x14ac:dyDescent="0.25">
      <c r="A33" s="51">
        <f>EDIT!A57</f>
        <v>0</v>
      </c>
      <c r="B33" s="31">
        <f>EDIT!B57</f>
        <v>0</v>
      </c>
      <c r="C33" s="16" t="str">
        <f>CONCATENATE(EDIT!C57,EDIT!C159,EDIT!C94)</f>
        <v/>
      </c>
      <c r="D33" s="21" t="str">
        <f>CONCATENATE(EDIT!D57,EDIT!D159,EDIT!D94)</f>
        <v/>
      </c>
      <c r="E33" s="21" t="str">
        <f>CONCATENATE(EDIT!E57,EDIT!E159,EDIT!E94)</f>
        <v/>
      </c>
      <c r="F33" s="21" t="str">
        <f>CONCATENATE(EDIT!F57,EDIT!F159,EDIT!F94)</f>
        <v/>
      </c>
      <c r="G33" s="154"/>
      <c r="H33" s="21" t="str">
        <f>CONCATENATE(EDIT!H57,EDIT!H159,EDIT!H94)</f>
        <v/>
      </c>
      <c r="I33" s="21" t="str">
        <f>CONCATENATE(EDIT!I57,EDIT!I159,EDIT!I94)</f>
        <v/>
      </c>
      <c r="J33" s="21" t="str">
        <f>CONCATENATE(EDIT!J57,EDIT!J159,EDIT!J94)</f>
        <v/>
      </c>
      <c r="K33" s="22" t="str">
        <f>CONCATENATE(EDIT!K57,EDIT!K159,EDIT!K94)</f>
        <v/>
      </c>
      <c r="L33" s="20" t="str">
        <f>CONCATENATE(EDIT!L57,EDIT!L159,EDIT!L94)</f>
        <v/>
      </c>
      <c r="M33" s="21" t="str">
        <f>CONCATENATE(EDIT!M57,EDIT!M159,EDIT!M94)</f>
        <v/>
      </c>
      <c r="N33" s="21" t="str">
        <f>CONCATENATE(EDIT!N57,EDIT!N159,EDIT!N94)</f>
        <v/>
      </c>
      <c r="O33" s="21" t="str">
        <f>CONCATENATE(EDIT!O57,EDIT!O159,EDIT!O94)</f>
        <v/>
      </c>
      <c r="P33" s="154"/>
      <c r="Q33" s="21" t="str">
        <f>CONCATENATE(EDIT!Q57,EDIT!Q159,EDIT!Q94)</f>
        <v/>
      </c>
      <c r="R33" s="21" t="str">
        <f>CONCATENATE(EDIT!R57,EDIT!R159,EDIT!R94)</f>
        <v/>
      </c>
      <c r="S33" s="21" t="str">
        <f>CONCATENATE(EDIT!S57,EDIT!S159,EDIT!S94)</f>
        <v/>
      </c>
      <c r="T33" s="22" t="str">
        <f>CONCATENATE(EDIT!T57,EDIT!T159,EDIT!T94)</f>
        <v/>
      </c>
      <c r="U33" s="20" t="str">
        <f>CONCATENATE(EDIT!U57,EDIT!U159,EDIT!U94)</f>
        <v/>
      </c>
      <c r="V33" s="21" t="str">
        <f>CONCATENATE(EDIT!V57,EDIT!V159,EDIT!V94)</f>
        <v/>
      </c>
      <c r="W33" s="21" t="str">
        <f>CONCATENATE(EDIT!W57,EDIT!W159,EDIT!W94)</f>
        <v/>
      </c>
      <c r="X33" s="21" t="str">
        <f>CONCATENATE(EDIT!X57,EDIT!X159,EDIT!X94)</f>
        <v/>
      </c>
      <c r="Y33" s="154"/>
      <c r="Z33" s="21" t="str">
        <f>CONCATENATE(EDIT!Z57,EDIT!Z159,EDIT!Z94)</f>
        <v/>
      </c>
      <c r="AA33" s="21" t="str">
        <f>CONCATENATE(EDIT!AA57,EDIT!AA159,EDIT!AA94)</f>
        <v/>
      </c>
      <c r="AB33" s="21" t="str">
        <f>CONCATENATE(EDIT!AB57,EDIT!AB159,EDIT!AB94)</f>
        <v/>
      </c>
      <c r="AC33" s="22" t="str">
        <f>CONCATENATE(EDIT!AC57,EDIT!AC159,EDIT!AC94)</f>
        <v/>
      </c>
      <c r="AD33" s="20" t="str">
        <f>CONCATENATE(EDIT!AD57,EDIT!AD159,EDIT!AD94)</f>
        <v/>
      </c>
      <c r="AE33" s="21" t="str">
        <f>CONCATENATE(EDIT!AE57,EDIT!AE159,EDIT!AE94)</f>
        <v/>
      </c>
      <c r="AF33" s="21" t="str">
        <f>CONCATENATE(EDIT!AF57,EDIT!AF159,EDIT!AF94)</f>
        <v/>
      </c>
      <c r="AG33" s="21" t="str">
        <f>CONCATENATE(EDIT!AG57,EDIT!AG159,EDIT!AG94)</f>
        <v/>
      </c>
      <c r="AH33" s="154"/>
      <c r="AI33" s="21" t="str">
        <f>CONCATENATE(EDIT!AI57,EDIT!AI159,EDIT!AI94)</f>
        <v/>
      </c>
      <c r="AJ33" s="21" t="str">
        <f>CONCATENATE(EDIT!AJ57,EDIT!AJ159,EDIT!AJ94)</f>
        <v/>
      </c>
      <c r="AK33" s="21" t="str">
        <f>CONCATENATE(EDIT!AK57,EDIT!AK159,EDIT!AK94)</f>
        <v/>
      </c>
      <c r="AL33" s="22" t="str">
        <f>CONCATENATE(EDIT!AL57,EDIT!AL159,EDIT!AL94)</f>
        <v/>
      </c>
      <c r="AM33" s="20" t="str">
        <f>CONCATENATE(EDIT!AM57,EDIT!AM159,EDIT!AM94)</f>
        <v/>
      </c>
      <c r="AN33" s="21" t="str">
        <f>CONCATENATE(EDIT!AN57,EDIT!AN159,EDIT!AN94)</f>
        <v/>
      </c>
      <c r="AO33" s="21" t="str">
        <f>CONCATENATE(EDIT!AO57,EDIT!AO159,EDIT!AO94)</f>
        <v/>
      </c>
      <c r="AP33" s="21" t="str">
        <f>CONCATENATE(EDIT!AP57,EDIT!AP159,EDIT!AP94)</f>
        <v/>
      </c>
      <c r="AQ33" s="154"/>
      <c r="AR33" s="21" t="str">
        <f>CONCATENATE(EDIT!AR57,EDIT!AR159,EDIT!AR94)</f>
        <v/>
      </c>
      <c r="AS33" s="21" t="str">
        <f>CONCATENATE(EDIT!AS57,EDIT!AS159,EDIT!AS94)</f>
        <v/>
      </c>
      <c r="AT33" s="21" t="str">
        <f>CONCATENATE(EDIT!AT57,EDIT!AT159,EDIT!AT94)</f>
        <v/>
      </c>
      <c r="AU33" s="56" t="str">
        <f>CONCATENATE(EDIT!AU57,EDIT!AU159,EDIT!AU94)</f>
        <v/>
      </c>
      <c r="AV33" s="51">
        <f>EDIT!AV57</f>
        <v>0</v>
      </c>
    </row>
    <row r="34" spans="1:48" s="26" customFormat="1" ht="15.75" hidden="1" x14ac:dyDescent="0.25">
      <c r="A34" s="51">
        <f>EDIT!A58</f>
        <v>0</v>
      </c>
      <c r="B34" s="31">
        <f>EDIT!B58</f>
        <v>0</v>
      </c>
      <c r="C34" s="16" t="str">
        <f>CONCATENATE(EDIT!C58,EDIT!C160,EDIT!C95)</f>
        <v/>
      </c>
      <c r="D34" s="21" t="str">
        <f>CONCATENATE(EDIT!D58,EDIT!D160,EDIT!D95)</f>
        <v/>
      </c>
      <c r="E34" s="21" t="str">
        <f>CONCATENATE(EDIT!E58,EDIT!E160,EDIT!E95)</f>
        <v/>
      </c>
      <c r="F34" s="21" t="str">
        <f>CONCATENATE(EDIT!F58,EDIT!F160,EDIT!F95)</f>
        <v/>
      </c>
      <c r="G34" s="154"/>
      <c r="H34" s="21" t="str">
        <f>CONCATENATE(EDIT!H58,EDIT!H160,EDIT!H95)</f>
        <v/>
      </c>
      <c r="I34" s="21" t="str">
        <f>CONCATENATE(EDIT!I58,EDIT!I160,EDIT!I95)</f>
        <v/>
      </c>
      <c r="J34" s="21" t="str">
        <f>CONCATENATE(EDIT!J58,EDIT!J160,EDIT!J95)</f>
        <v/>
      </c>
      <c r="K34" s="22" t="str">
        <f>CONCATENATE(EDIT!K58,EDIT!K160,EDIT!K95)</f>
        <v/>
      </c>
      <c r="L34" s="20" t="str">
        <f>CONCATENATE(EDIT!L58,EDIT!L160,EDIT!L95)</f>
        <v/>
      </c>
      <c r="M34" s="21" t="str">
        <f>CONCATENATE(EDIT!M58,EDIT!M160,EDIT!M95)</f>
        <v/>
      </c>
      <c r="N34" s="21" t="str">
        <f>CONCATENATE(EDIT!N58,EDIT!N160,EDIT!N95)</f>
        <v/>
      </c>
      <c r="O34" s="21" t="str">
        <f>CONCATENATE(EDIT!O58,EDIT!O160,EDIT!O95)</f>
        <v/>
      </c>
      <c r="P34" s="154"/>
      <c r="Q34" s="21" t="str">
        <f>CONCATENATE(EDIT!Q58,EDIT!Q160,EDIT!Q95)</f>
        <v/>
      </c>
      <c r="R34" s="21" t="str">
        <f>CONCATENATE(EDIT!R58,EDIT!R160,EDIT!R95)</f>
        <v/>
      </c>
      <c r="S34" s="21" t="str">
        <f>CONCATENATE(EDIT!S58,EDIT!S160,EDIT!S95)</f>
        <v/>
      </c>
      <c r="T34" s="22" t="str">
        <f>CONCATENATE(EDIT!T58,EDIT!T160,EDIT!T95)</f>
        <v/>
      </c>
      <c r="U34" s="20" t="str">
        <f>CONCATENATE(EDIT!U58,EDIT!U160,EDIT!U95)</f>
        <v/>
      </c>
      <c r="V34" s="21" t="str">
        <f>CONCATENATE(EDIT!V58,EDIT!V160,EDIT!V95)</f>
        <v/>
      </c>
      <c r="W34" s="21" t="str">
        <f>CONCATENATE(EDIT!W58,EDIT!W160,EDIT!W95)</f>
        <v/>
      </c>
      <c r="X34" s="21" t="str">
        <f>CONCATENATE(EDIT!X58,EDIT!X160,EDIT!X95)</f>
        <v/>
      </c>
      <c r="Y34" s="154"/>
      <c r="Z34" s="21" t="str">
        <f>CONCATENATE(EDIT!Z58,EDIT!Z160,EDIT!Z95)</f>
        <v/>
      </c>
      <c r="AA34" s="21" t="str">
        <f>CONCATENATE(EDIT!AA58,EDIT!AA160,EDIT!AA95)</f>
        <v/>
      </c>
      <c r="AB34" s="21" t="str">
        <f>CONCATENATE(EDIT!AB58,EDIT!AB160,EDIT!AB95)</f>
        <v/>
      </c>
      <c r="AC34" s="22" t="str">
        <f>CONCATENATE(EDIT!AC58,EDIT!AC160,EDIT!AC95)</f>
        <v/>
      </c>
      <c r="AD34" s="20" t="str">
        <f>CONCATENATE(EDIT!AD58,EDIT!AD160,EDIT!AD95)</f>
        <v/>
      </c>
      <c r="AE34" s="21" t="str">
        <f>CONCATENATE(EDIT!AE58,EDIT!AE160,EDIT!AE95)</f>
        <v/>
      </c>
      <c r="AF34" s="21" t="str">
        <f>CONCATENATE(EDIT!AF58,EDIT!AF160,EDIT!AF95)</f>
        <v/>
      </c>
      <c r="AG34" s="21" t="str">
        <f>CONCATENATE(EDIT!AG58,EDIT!AG160,EDIT!AG95)</f>
        <v/>
      </c>
      <c r="AH34" s="154"/>
      <c r="AI34" s="21" t="str">
        <f>CONCATENATE(EDIT!AI58,EDIT!AI160,EDIT!AI95)</f>
        <v/>
      </c>
      <c r="AJ34" s="21" t="str">
        <f>CONCATENATE(EDIT!AJ58,EDIT!AJ160,EDIT!AJ95)</f>
        <v/>
      </c>
      <c r="AK34" s="21" t="str">
        <f>CONCATENATE(EDIT!AK58,EDIT!AK160,EDIT!AK95)</f>
        <v/>
      </c>
      <c r="AL34" s="22" t="str">
        <f>CONCATENATE(EDIT!AL58,EDIT!AL160,EDIT!AL95)</f>
        <v/>
      </c>
      <c r="AM34" s="20" t="str">
        <f>CONCATENATE(EDIT!AM58,EDIT!AM160,EDIT!AM95)</f>
        <v/>
      </c>
      <c r="AN34" s="21" t="str">
        <f>CONCATENATE(EDIT!AN58,EDIT!AN160,EDIT!AN95)</f>
        <v/>
      </c>
      <c r="AO34" s="21" t="str">
        <f>CONCATENATE(EDIT!AO58,EDIT!AO160,EDIT!AO95)</f>
        <v/>
      </c>
      <c r="AP34" s="21" t="str">
        <f>CONCATENATE(EDIT!AP58,EDIT!AP160,EDIT!AP95)</f>
        <v/>
      </c>
      <c r="AQ34" s="154"/>
      <c r="AR34" s="21" t="str">
        <f>CONCATENATE(EDIT!AR58,EDIT!AR160,EDIT!AR95)</f>
        <v/>
      </c>
      <c r="AS34" s="21" t="str">
        <f>CONCATENATE(EDIT!AS58,EDIT!AS160,EDIT!AS95)</f>
        <v/>
      </c>
      <c r="AT34" s="21" t="str">
        <f>CONCATENATE(EDIT!AT58,EDIT!AT160,EDIT!AT95)</f>
        <v/>
      </c>
      <c r="AU34" s="56" t="str">
        <f>CONCATENATE(EDIT!AU58,EDIT!AU160,EDIT!AU95)</f>
        <v/>
      </c>
      <c r="AV34" s="51">
        <f>EDIT!AV58</f>
        <v>0</v>
      </c>
    </row>
    <row r="35" spans="1:48" s="26" customFormat="1" ht="15.75" hidden="1" x14ac:dyDescent="0.25">
      <c r="A35" s="51">
        <f>EDIT!A59</f>
        <v>0</v>
      </c>
      <c r="B35" s="31">
        <f>EDIT!B59</f>
        <v>0</v>
      </c>
      <c r="C35" s="16" t="str">
        <f>CONCATENATE(EDIT!C59,EDIT!C161,EDIT!C96)</f>
        <v/>
      </c>
      <c r="D35" s="21" t="str">
        <f>CONCATENATE(EDIT!D59,EDIT!D161,EDIT!D96)</f>
        <v/>
      </c>
      <c r="E35" s="21" t="str">
        <f>CONCATENATE(EDIT!E59,EDIT!E161,EDIT!E96)</f>
        <v/>
      </c>
      <c r="F35" s="21" t="str">
        <f>CONCATENATE(EDIT!F59,EDIT!F161,EDIT!F96)</f>
        <v/>
      </c>
      <c r="G35" s="154"/>
      <c r="H35" s="21" t="str">
        <f>CONCATENATE(EDIT!H59,EDIT!H161,EDIT!H96)</f>
        <v/>
      </c>
      <c r="I35" s="21" t="str">
        <f>CONCATENATE(EDIT!I59,EDIT!I161,EDIT!I96)</f>
        <v/>
      </c>
      <c r="J35" s="21" t="str">
        <f>CONCATENATE(EDIT!J59,EDIT!J161,EDIT!J96)</f>
        <v/>
      </c>
      <c r="K35" s="22" t="str">
        <f>CONCATENATE(EDIT!K59,EDIT!K161,EDIT!K96)</f>
        <v/>
      </c>
      <c r="L35" s="20" t="str">
        <f>CONCATENATE(EDIT!L59,EDIT!L161,EDIT!L96)</f>
        <v/>
      </c>
      <c r="M35" s="21" t="str">
        <f>CONCATENATE(EDIT!M59,EDIT!M161,EDIT!M96)</f>
        <v/>
      </c>
      <c r="N35" s="21" t="str">
        <f>CONCATENATE(EDIT!N59,EDIT!N161,EDIT!N96)</f>
        <v/>
      </c>
      <c r="O35" s="21" t="str">
        <f>CONCATENATE(EDIT!O59,EDIT!O161,EDIT!O96)</f>
        <v/>
      </c>
      <c r="P35" s="154"/>
      <c r="Q35" s="21" t="str">
        <f>CONCATENATE(EDIT!Q59,EDIT!Q161,EDIT!Q96)</f>
        <v/>
      </c>
      <c r="R35" s="21" t="str">
        <f>CONCATENATE(EDIT!R59,EDIT!R161,EDIT!R96)</f>
        <v/>
      </c>
      <c r="S35" s="21" t="str">
        <f>CONCATENATE(EDIT!S59,EDIT!S161,EDIT!S96)</f>
        <v/>
      </c>
      <c r="T35" s="22" t="str">
        <f>CONCATENATE(EDIT!T59,EDIT!T161,EDIT!T96)</f>
        <v/>
      </c>
      <c r="U35" s="20" t="str">
        <f>CONCATENATE(EDIT!U59,EDIT!U161,EDIT!U96)</f>
        <v/>
      </c>
      <c r="V35" s="21" t="str">
        <f>CONCATENATE(EDIT!V59,EDIT!V161,EDIT!V96)</f>
        <v/>
      </c>
      <c r="W35" s="21" t="str">
        <f>CONCATENATE(EDIT!W59,EDIT!W161,EDIT!W96)</f>
        <v/>
      </c>
      <c r="X35" s="21" t="str">
        <f>CONCATENATE(EDIT!X59,EDIT!X161,EDIT!X96)</f>
        <v/>
      </c>
      <c r="Y35" s="154"/>
      <c r="Z35" s="21" t="str">
        <f>CONCATENATE(EDIT!Z59,EDIT!Z161,EDIT!Z96)</f>
        <v/>
      </c>
      <c r="AA35" s="21" t="str">
        <f>CONCATENATE(EDIT!AA59,EDIT!AA161,EDIT!AA96)</f>
        <v/>
      </c>
      <c r="AB35" s="21" t="str">
        <f>CONCATENATE(EDIT!AB59,EDIT!AB161,EDIT!AB96)</f>
        <v/>
      </c>
      <c r="AC35" s="22" t="str">
        <f>CONCATENATE(EDIT!AC59,EDIT!AC161,EDIT!AC96)</f>
        <v/>
      </c>
      <c r="AD35" s="20" t="str">
        <f>CONCATENATE(EDIT!AD59,EDIT!AD161,EDIT!AD96)</f>
        <v/>
      </c>
      <c r="AE35" s="21" t="str">
        <f>CONCATENATE(EDIT!AE59,EDIT!AE161,EDIT!AE96)</f>
        <v/>
      </c>
      <c r="AF35" s="21" t="str">
        <f>CONCATENATE(EDIT!AF59,EDIT!AF161,EDIT!AF96)</f>
        <v/>
      </c>
      <c r="AG35" s="21" t="str">
        <f>CONCATENATE(EDIT!AG59,EDIT!AG161,EDIT!AG96)</f>
        <v/>
      </c>
      <c r="AH35" s="154"/>
      <c r="AI35" s="21" t="str">
        <f>CONCATENATE(EDIT!AI59,EDIT!AI161,EDIT!AI96)</f>
        <v/>
      </c>
      <c r="AJ35" s="21" t="str">
        <f>CONCATENATE(EDIT!AJ59,EDIT!AJ161,EDIT!AJ96)</f>
        <v/>
      </c>
      <c r="AK35" s="21" t="str">
        <f>CONCATENATE(EDIT!AK59,EDIT!AK161,EDIT!AK96)</f>
        <v/>
      </c>
      <c r="AL35" s="22" t="str">
        <f>CONCATENATE(EDIT!AL59,EDIT!AL161,EDIT!AL96)</f>
        <v/>
      </c>
      <c r="AM35" s="20" t="str">
        <f>CONCATENATE(EDIT!AM59,EDIT!AM161,EDIT!AM96)</f>
        <v/>
      </c>
      <c r="AN35" s="21" t="str">
        <f>CONCATENATE(EDIT!AN59,EDIT!AN161,EDIT!AN96)</f>
        <v/>
      </c>
      <c r="AO35" s="21" t="str">
        <f>CONCATENATE(EDIT!AO59,EDIT!AO161,EDIT!AO96)</f>
        <v/>
      </c>
      <c r="AP35" s="21" t="str">
        <f>CONCATENATE(EDIT!AP59,EDIT!AP161,EDIT!AP96)</f>
        <v/>
      </c>
      <c r="AQ35" s="154"/>
      <c r="AR35" s="21" t="str">
        <f>CONCATENATE(EDIT!AR59,EDIT!AR161,EDIT!AR96)</f>
        <v/>
      </c>
      <c r="AS35" s="21" t="str">
        <f>CONCATENATE(EDIT!AS59,EDIT!AS161,EDIT!AS96)</f>
        <v/>
      </c>
      <c r="AT35" s="21" t="str">
        <f>CONCATENATE(EDIT!AT59,EDIT!AT161,EDIT!AT96)</f>
        <v/>
      </c>
      <c r="AU35" s="56" t="str">
        <f>CONCATENATE(EDIT!AU59,EDIT!AU161,EDIT!AU96)</f>
        <v/>
      </c>
      <c r="AV35" s="51">
        <f>EDIT!AV59</f>
        <v>0</v>
      </c>
    </row>
    <row r="36" spans="1:48" s="26" customFormat="1" ht="15.75" hidden="1" x14ac:dyDescent="0.25">
      <c r="A36" s="51"/>
      <c r="B36" s="31"/>
      <c r="C36" s="16"/>
      <c r="D36" s="21"/>
      <c r="E36" s="21"/>
      <c r="F36" s="21"/>
      <c r="G36" s="154"/>
      <c r="H36" s="21"/>
      <c r="I36" s="21"/>
      <c r="J36" s="21"/>
      <c r="K36" s="22"/>
      <c r="L36" s="20"/>
      <c r="M36" s="21"/>
      <c r="N36" s="21"/>
      <c r="O36" s="21"/>
      <c r="P36" s="154"/>
      <c r="Q36" s="21"/>
      <c r="R36" s="21"/>
      <c r="S36" s="21"/>
      <c r="T36" s="22"/>
      <c r="U36" s="20"/>
      <c r="V36" s="21"/>
      <c r="W36" s="21"/>
      <c r="X36" s="21"/>
      <c r="Y36" s="154"/>
      <c r="Z36" s="21"/>
      <c r="AA36" s="21"/>
      <c r="AB36" s="21"/>
      <c r="AC36" s="22"/>
      <c r="AD36" s="20"/>
      <c r="AE36" s="21"/>
      <c r="AF36" s="21"/>
      <c r="AG36" s="21"/>
      <c r="AH36" s="154"/>
      <c r="AI36" s="21"/>
      <c r="AJ36" s="21"/>
      <c r="AK36" s="21"/>
      <c r="AL36" s="22"/>
      <c r="AM36" s="20"/>
      <c r="AN36" s="21"/>
      <c r="AO36" s="21"/>
      <c r="AP36" s="21"/>
      <c r="AQ36" s="154"/>
      <c r="AR36" s="21"/>
      <c r="AS36" s="21"/>
      <c r="AT36" s="21"/>
      <c r="AU36" s="56"/>
      <c r="AV36" s="51"/>
    </row>
    <row r="37" spans="1:48" s="26" customFormat="1" ht="15.75" hidden="1" x14ac:dyDescent="0.25">
      <c r="A37" s="51"/>
      <c r="B37" s="31"/>
      <c r="C37" s="16"/>
      <c r="D37" s="21"/>
      <c r="E37" s="21"/>
      <c r="F37" s="21"/>
      <c r="G37" s="154"/>
      <c r="H37" s="21"/>
      <c r="I37" s="21"/>
      <c r="J37" s="21"/>
      <c r="K37" s="22"/>
      <c r="L37" s="20"/>
      <c r="M37" s="21"/>
      <c r="N37" s="21"/>
      <c r="O37" s="21"/>
      <c r="P37" s="154"/>
      <c r="Q37" s="21"/>
      <c r="R37" s="21"/>
      <c r="S37" s="21"/>
      <c r="T37" s="22"/>
      <c r="U37" s="20"/>
      <c r="V37" s="21"/>
      <c r="W37" s="21"/>
      <c r="X37" s="21"/>
      <c r="Y37" s="154"/>
      <c r="Z37" s="21"/>
      <c r="AA37" s="21"/>
      <c r="AB37" s="21"/>
      <c r="AC37" s="22"/>
      <c r="AD37" s="20"/>
      <c r="AE37" s="21"/>
      <c r="AF37" s="21"/>
      <c r="AG37" s="21"/>
      <c r="AH37" s="154"/>
      <c r="AI37" s="21"/>
      <c r="AJ37" s="21"/>
      <c r="AK37" s="21"/>
      <c r="AL37" s="22"/>
      <c r="AM37" s="20"/>
      <c r="AN37" s="21"/>
      <c r="AO37" s="21"/>
      <c r="AP37" s="21"/>
      <c r="AQ37" s="154"/>
      <c r="AR37" s="21"/>
      <c r="AS37" s="21"/>
      <c r="AT37" s="21"/>
      <c r="AU37" s="56"/>
      <c r="AV37" s="51"/>
    </row>
    <row r="38" spans="1:48" s="26" customFormat="1" ht="15.75" hidden="1" x14ac:dyDescent="0.25">
      <c r="A38" s="51"/>
      <c r="B38" s="31"/>
      <c r="C38" s="16"/>
      <c r="D38" s="21"/>
      <c r="E38" s="21"/>
      <c r="F38" s="21"/>
      <c r="G38" s="154"/>
      <c r="H38" s="21"/>
      <c r="I38" s="21"/>
      <c r="J38" s="21"/>
      <c r="K38" s="22"/>
      <c r="L38" s="20"/>
      <c r="M38" s="21"/>
      <c r="N38" s="21"/>
      <c r="O38" s="21"/>
      <c r="P38" s="154"/>
      <c r="Q38" s="21"/>
      <c r="R38" s="21"/>
      <c r="S38" s="21"/>
      <c r="T38" s="22"/>
      <c r="U38" s="20"/>
      <c r="V38" s="21"/>
      <c r="W38" s="21"/>
      <c r="X38" s="21"/>
      <c r="Y38" s="154"/>
      <c r="Z38" s="21"/>
      <c r="AA38" s="21"/>
      <c r="AB38" s="21"/>
      <c r="AC38" s="22"/>
      <c r="AD38" s="20"/>
      <c r="AE38" s="21"/>
      <c r="AF38" s="21"/>
      <c r="AG38" s="21"/>
      <c r="AH38" s="154"/>
      <c r="AI38" s="21"/>
      <c r="AJ38" s="21"/>
      <c r="AK38" s="21"/>
      <c r="AL38" s="22"/>
      <c r="AM38" s="20"/>
      <c r="AN38" s="21"/>
      <c r="AO38" s="21"/>
      <c r="AP38" s="21"/>
      <c r="AQ38" s="154"/>
      <c r="AR38" s="21"/>
      <c r="AS38" s="21"/>
      <c r="AT38" s="21"/>
      <c r="AU38" s="56"/>
      <c r="AV38" s="51"/>
    </row>
    <row r="39" spans="1:48" s="26" customFormat="1" ht="15.75" hidden="1" x14ac:dyDescent="0.25">
      <c r="A39" s="51"/>
      <c r="B39" s="31"/>
      <c r="C39" s="16"/>
      <c r="D39" s="21"/>
      <c r="E39" s="21"/>
      <c r="F39" s="21"/>
      <c r="G39" s="154"/>
      <c r="H39" s="21"/>
      <c r="I39" s="21"/>
      <c r="J39" s="21"/>
      <c r="K39" s="22"/>
      <c r="L39" s="20"/>
      <c r="M39" s="21"/>
      <c r="N39" s="21"/>
      <c r="O39" s="21"/>
      <c r="P39" s="154"/>
      <c r="Q39" s="21"/>
      <c r="R39" s="21"/>
      <c r="S39" s="21"/>
      <c r="T39" s="22"/>
      <c r="U39" s="20"/>
      <c r="V39" s="21"/>
      <c r="W39" s="21"/>
      <c r="X39" s="21"/>
      <c r="Y39" s="154"/>
      <c r="Z39" s="21"/>
      <c r="AA39" s="21"/>
      <c r="AB39" s="21"/>
      <c r="AC39" s="22"/>
      <c r="AD39" s="20"/>
      <c r="AE39" s="21"/>
      <c r="AF39" s="21"/>
      <c r="AG39" s="21"/>
      <c r="AH39" s="154"/>
      <c r="AI39" s="21"/>
      <c r="AJ39" s="21"/>
      <c r="AK39" s="21"/>
      <c r="AL39" s="22"/>
      <c r="AM39" s="20"/>
      <c r="AN39" s="21"/>
      <c r="AO39" s="21"/>
      <c r="AP39" s="21"/>
      <c r="AQ39" s="154"/>
      <c r="AR39" s="21"/>
      <c r="AS39" s="21"/>
      <c r="AT39" s="21"/>
      <c r="AU39" s="56"/>
      <c r="AV39" s="51"/>
    </row>
    <row r="40" spans="1:48" s="26" customFormat="1" ht="16.5" hidden="1" thickBot="1" x14ac:dyDescent="0.3">
      <c r="A40" s="52"/>
      <c r="B40" s="32"/>
      <c r="C40" s="16"/>
      <c r="D40" s="24"/>
      <c r="E40" s="24"/>
      <c r="F40" s="24"/>
      <c r="G40" s="155"/>
      <c r="H40" s="24"/>
      <c r="I40" s="24"/>
      <c r="J40" s="24"/>
      <c r="K40" s="25"/>
      <c r="L40" s="23"/>
      <c r="M40" s="24"/>
      <c r="N40" s="24"/>
      <c r="O40" s="24"/>
      <c r="P40" s="155"/>
      <c r="Q40" s="24"/>
      <c r="R40" s="24"/>
      <c r="S40" s="24"/>
      <c r="T40" s="25"/>
      <c r="U40" s="23"/>
      <c r="V40" s="24"/>
      <c r="W40" s="24"/>
      <c r="X40" s="24"/>
      <c r="Y40" s="155"/>
      <c r="Z40" s="24"/>
      <c r="AA40" s="24"/>
      <c r="AB40" s="24"/>
      <c r="AC40" s="25"/>
      <c r="AD40" s="23"/>
      <c r="AE40" s="24"/>
      <c r="AF40" s="24"/>
      <c r="AG40" s="24"/>
      <c r="AH40" s="155"/>
      <c r="AI40" s="24"/>
      <c r="AJ40" s="24"/>
      <c r="AK40" s="24"/>
      <c r="AL40" s="25"/>
      <c r="AM40" s="23"/>
      <c r="AN40" s="24"/>
      <c r="AO40" s="24"/>
      <c r="AP40" s="24"/>
      <c r="AQ40" s="155"/>
      <c r="AR40" s="24"/>
      <c r="AS40" s="24"/>
      <c r="AT40" s="24"/>
      <c r="AU40" s="57"/>
      <c r="AV40" s="52"/>
    </row>
  </sheetData>
  <mergeCells count="5">
    <mergeCell ref="C5:K5"/>
    <mergeCell ref="L5:T5"/>
    <mergeCell ref="U5:AC5"/>
    <mergeCell ref="AD5:AL5"/>
    <mergeCell ref="AM5:AU5"/>
  </mergeCells>
  <pageMargins left="0.7" right="0.7" top="0.75" bottom="0.75" header="0.3" footer="0.3"/>
  <pageSetup paperSize="9" scale="65" fitToWidth="2" orientation="landscape" r:id="rId1"/>
  <colBreaks count="1" manualBreakCount="1">
    <brk id="14" max="39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E16"/>
  <sheetViews>
    <sheetView workbookViewId="0">
      <selection activeCell="M14" sqref="M14"/>
    </sheetView>
  </sheetViews>
  <sheetFormatPr defaultColWidth="9.140625" defaultRowHeight="15" x14ac:dyDescent="0.25"/>
  <cols>
    <col min="1" max="16384" width="9.140625" style="196"/>
  </cols>
  <sheetData>
    <row r="1" spans="1:5" x14ac:dyDescent="0.25">
      <c r="A1" s="196" t="str">
        <f>DETAILS!A1</f>
        <v>Dhonfanu School</v>
      </c>
    </row>
    <row r="2" spans="1:5" x14ac:dyDescent="0.25">
      <c r="A2" s="196" t="str">
        <f>DETAILS!A2</f>
        <v>Baa Dhonfanu</v>
      </c>
    </row>
    <row r="3" spans="1:5" x14ac:dyDescent="0.25">
      <c r="A3" s="197" t="str">
        <f>DETAILS!AA23</f>
        <v>CLS</v>
      </c>
      <c r="B3" s="197" t="str">
        <f>DETAILS!AB23</f>
        <v>#</v>
      </c>
      <c r="C3" s="197" t="str">
        <f>DETAILS!AC23</f>
        <v>NAME</v>
      </c>
      <c r="D3" s="197" t="str">
        <f>DETAILS!AD23</f>
        <v>BDL</v>
      </c>
      <c r="E3" s="197" t="str">
        <f>DETAILS!AE23</f>
        <v>TTL</v>
      </c>
    </row>
    <row r="4" spans="1:5" x14ac:dyDescent="0.25">
      <c r="A4" s="197" t="str">
        <f>DETAILS!AA24</f>
        <v>P1</v>
      </c>
      <c r="B4" s="197">
        <f>DETAILS!AB24</f>
        <v>1</v>
      </c>
      <c r="C4" s="197" t="str">
        <f>DETAILS!AC24</f>
        <v>Salma</v>
      </c>
      <c r="D4" s="197">
        <f>DETAILS!AD24</f>
        <v>10</v>
      </c>
      <c r="E4" s="197">
        <f>DETAILS!AE24</f>
        <v>25</v>
      </c>
    </row>
    <row r="5" spans="1:5" x14ac:dyDescent="0.25">
      <c r="A5" s="197" t="str">
        <f>DETAILS!AA25</f>
        <v>P2</v>
      </c>
      <c r="B5" s="197">
        <f>DETAILS!AB25</f>
        <v>2</v>
      </c>
      <c r="C5" s="197" t="str">
        <f>DETAILS!AC25</f>
        <v>Sheema</v>
      </c>
      <c r="D5" s="197">
        <f>DETAILS!AD25</f>
        <v>8</v>
      </c>
      <c r="E5" s="197">
        <f>DETAILS!AE25</f>
        <v>20</v>
      </c>
    </row>
    <row r="6" spans="1:5" x14ac:dyDescent="0.25">
      <c r="A6" s="197" t="str">
        <f>DETAILS!AA26</f>
        <v>1A</v>
      </c>
      <c r="B6" s="197">
        <f>DETAILS!AB26</f>
        <v>3</v>
      </c>
      <c r="C6" s="197" t="str">
        <f>DETAILS!AC26</f>
        <v>Ummuhany</v>
      </c>
      <c r="D6" s="197">
        <f>DETAILS!AD26</f>
        <v>7</v>
      </c>
      <c r="E6" s="197">
        <f>DETAILS!AE26</f>
        <v>18</v>
      </c>
    </row>
    <row r="7" spans="1:5" x14ac:dyDescent="0.25">
      <c r="A7" s="197" t="str">
        <f>DETAILS!AA27</f>
        <v>2A</v>
      </c>
      <c r="B7" s="197">
        <f>DETAILS!AB27</f>
        <v>4</v>
      </c>
      <c r="C7" s="197" t="str">
        <f>DETAILS!AC27</f>
        <v>Ziyadha</v>
      </c>
      <c r="D7" s="197">
        <f>DETAILS!AD27</f>
        <v>3</v>
      </c>
      <c r="E7" s="197">
        <f>DETAILS!AE27</f>
        <v>16</v>
      </c>
    </row>
    <row r="8" spans="1:5" x14ac:dyDescent="0.25">
      <c r="A8" s="197" t="str">
        <f>DETAILS!AA28</f>
        <v>3A</v>
      </c>
      <c r="B8" s="197">
        <f>DETAILS!AB28</f>
        <v>5</v>
      </c>
      <c r="C8" s="197" t="str">
        <f>DETAILS!AC28</f>
        <v xml:space="preserve">Razeena </v>
      </c>
      <c r="D8" s="197">
        <f>DETAILS!AD28</f>
        <v>5</v>
      </c>
      <c r="E8" s="197">
        <f>DETAILS!AE28</f>
        <v>18</v>
      </c>
    </row>
    <row r="9" spans="1:5" x14ac:dyDescent="0.25">
      <c r="A9" s="197"/>
      <c r="B9" s="197">
        <f>DETAILS!AB29</f>
        <v>6</v>
      </c>
      <c r="C9" s="197" t="str">
        <f>DETAILS!AC29</f>
        <v>Zunaira</v>
      </c>
      <c r="D9" s="197">
        <f>DETAILS!AD29</f>
        <v>3</v>
      </c>
      <c r="E9" s="197">
        <f>DETAILS!AE29</f>
        <v>17</v>
      </c>
    </row>
    <row r="10" spans="1:5" x14ac:dyDescent="0.25">
      <c r="A10" s="197"/>
      <c r="B10" s="197">
        <f>DETAILS!AB30</f>
        <v>7</v>
      </c>
      <c r="C10" s="197" t="str">
        <f>DETAILS!AC30</f>
        <v>Maurifa</v>
      </c>
      <c r="D10" s="197">
        <f>DETAILS!AD30</f>
        <v>6</v>
      </c>
      <c r="E10" s="197">
        <f>DETAILS!AE30</f>
        <v>17</v>
      </c>
    </row>
    <row r="11" spans="1:5" x14ac:dyDescent="0.25">
      <c r="A11" s="197"/>
      <c r="B11" s="197">
        <f>DETAILS!AB31</f>
        <v>8</v>
      </c>
      <c r="C11" s="197" t="str">
        <f>DETAILS!AC31</f>
        <v>Anand A</v>
      </c>
      <c r="D11" s="197">
        <f>DETAILS!AD31</f>
        <v>6</v>
      </c>
      <c r="E11" s="197">
        <f>DETAILS!AE31</f>
        <v>19</v>
      </c>
    </row>
    <row r="12" spans="1:5" x14ac:dyDescent="0.25">
      <c r="A12" s="197"/>
      <c r="B12" s="197">
        <f>DETAILS!AB32</f>
        <v>9</v>
      </c>
      <c r="C12" s="197" t="str">
        <f>DETAILS!AC32</f>
        <v>Shuhaidha</v>
      </c>
      <c r="D12" s="197">
        <f>DETAILS!AD32</f>
        <v>4</v>
      </c>
      <c r="E12" s="197">
        <f>DETAILS!AE32</f>
        <v>19</v>
      </c>
    </row>
    <row r="13" spans="1:5" x14ac:dyDescent="0.25">
      <c r="A13" s="197"/>
      <c r="B13" s="197">
        <f>DETAILS!AB33</f>
        <v>10</v>
      </c>
      <c r="C13" s="197" t="str">
        <f>DETAILS!AC33</f>
        <v>Ageel</v>
      </c>
      <c r="D13" s="197">
        <f>DETAILS!AD33</f>
        <v>9</v>
      </c>
      <c r="E13" s="197">
        <f>DETAILS!AE33</f>
        <v>19</v>
      </c>
    </row>
    <row r="14" spans="1:5" x14ac:dyDescent="0.25">
      <c r="A14" s="197"/>
      <c r="B14" s="197">
        <f>DETAILS!AB34</f>
        <v>11</v>
      </c>
      <c r="C14" s="197" t="str">
        <f>DETAILS!AC34</f>
        <v>Lucian</v>
      </c>
      <c r="D14" s="197">
        <f>DETAILS!AD34</f>
        <v>4</v>
      </c>
      <c r="E14" s="197">
        <f>DETAILS!AE34</f>
        <v>17</v>
      </c>
    </row>
    <row r="15" spans="1:5" x14ac:dyDescent="0.25">
      <c r="A15" s="197"/>
      <c r="B15" s="197">
        <f>DETAILS!AB35</f>
        <v>12</v>
      </c>
      <c r="C15" s="197" t="str">
        <f>DETAILS!AC35</f>
        <v>Ashraf</v>
      </c>
      <c r="D15" s="197">
        <f>DETAILS!AD35</f>
        <v>4</v>
      </c>
      <c r="E15" s="197">
        <f>DETAILS!AE35</f>
        <v>16</v>
      </c>
    </row>
    <row r="16" spans="1:5" x14ac:dyDescent="0.25">
      <c r="A16" s="197"/>
      <c r="B16" s="197">
        <f>DETAILS!AB36</f>
        <v>13</v>
      </c>
      <c r="C16" s="197" t="str">
        <f>DETAILS!AC36</f>
        <v>Cilji</v>
      </c>
      <c r="D16" s="197"/>
      <c r="E16" s="197"/>
    </row>
  </sheetData>
  <pageMargins left="0.7" right="0.7" top="0.75" bottom="0.75" header="0.3" footer="0.3"/>
  <pageSetup scale="130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S12"/>
  <sheetViews>
    <sheetView view="pageBreakPreview" zoomScale="115" zoomScaleSheetLayoutView="115" workbookViewId="0">
      <selection activeCell="W6" sqref="W6"/>
    </sheetView>
  </sheetViews>
  <sheetFormatPr defaultRowHeight="15" x14ac:dyDescent="0.25"/>
  <cols>
    <col min="1" max="1" width="3.28515625" bestFit="1" customWidth="1"/>
    <col min="2" max="2" width="10.140625" bestFit="1" customWidth="1"/>
    <col min="3" max="3" width="9.28515625" bestFit="1" customWidth="1"/>
    <col min="10" max="18" width="7.42578125" hidden="1" customWidth="1"/>
    <col min="19" max="19" width="9.140625" hidden="1" customWidth="1"/>
    <col min="20" max="21" width="0" hidden="1" customWidth="1"/>
  </cols>
  <sheetData>
    <row r="1" spans="1:18" ht="21" thickBot="1" x14ac:dyDescent="0.3">
      <c r="A1" s="61">
        <v>1</v>
      </c>
      <c r="B1" s="203" t="str">
        <f>VLOOKUP(A1,'TEACHER SUBJECT'!$A$9:$AU$40,2,FALSE)</f>
        <v>Salma</v>
      </c>
      <c r="C1" s="204"/>
      <c r="D1" s="204"/>
      <c r="E1" s="204"/>
      <c r="F1" s="204"/>
      <c r="G1" s="204"/>
      <c r="H1" s="205">
        <f>VLOOKUP(A1,'TEACHER SUBJECT'!$A$9:$AV$40,48,FALSE)</f>
        <v>25</v>
      </c>
      <c r="I1" s="198"/>
      <c r="J1" s="198"/>
      <c r="K1" s="198"/>
      <c r="L1" s="198"/>
      <c r="M1" s="198"/>
      <c r="N1" s="198"/>
      <c r="O1" s="198"/>
      <c r="P1" s="198"/>
      <c r="Q1" s="198"/>
      <c r="R1" s="198"/>
    </row>
    <row r="2" spans="1:18" s="215" customFormat="1" ht="16.5" thickBot="1" x14ac:dyDescent="0.3">
      <c r="A2" s="224" t="s">
        <v>11</v>
      </c>
      <c r="B2" s="225" t="s">
        <v>27</v>
      </c>
      <c r="C2" s="226" t="s">
        <v>28</v>
      </c>
      <c r="D2" s="227" t="s">
        <v>29</v>
      </c>
      <c r="E2" s="225" t="s">
        <v>30</v>
      </c>
      <c r="F2" s="225" t="s">
        <v>31</v>
      </c>
      <c r="G2" s="225" t="s">
        <v>32</v>
      </c>
      <c r="H2" s="226" t="s">
        <v>33</v>
      </c>
    </row>
    <row r="3" spans="1:18" ht="15.75" x14ac:dyDescent="0.25">
      <c r="A3" s="87">
        <f t="array" ref="A3:A11">TRANSPOSE(EDIT!C4:K4)</f>
        <v>1</v>
      </c>
      <c r="B3" s="206">
        <f t="array" ref="B3:B11">TRANSPOSE(EDIT!C3:K3)</f>
        <v>0.29166666666666669</v>
      </c>
      <c r="C3" s="207">
        <f t="array" ref="C3:C11">TRANSPOSE(EDIT!C2:K2)</f>
        <v>0.31944444444444448</v>
      </c>
      <c r="D3" s="208" t="str">
        <f>VLOOKUP($A$1,'TEACHER SUBJECT'!$A$9:$AU$40,J3,FALSE)</f>
        <v/>
      </c>
      <c r="E3" s="88" t="str">
        <f>VLOOKUP($A$1,'TEACHER SUBJECT'!$A$9:$AU$40,K3,FALSE)</f>
        <v/>
      </c>
      <c r="F3" s="88" t="str">
        <f>VLOOKUP($A$1,'TEACHER SUBJECT'!$A$9:$AU$40,L3,FALSE)</f>
        <v/>
      </c>
      <c r="G3" s="88" t="str">
        <f>VLOOKUP($A$1,'TEACHER SUBJECT'!$A$9:$AU$40,M3,FALSE)</f>
        <v/>
      </c>
      <c r="H3" s="89" t="str">
        <f>VLOOKUP($A$1,'TEACHER SUBJECT'!$A$9:$AU$40,N3,FALSE)</f>
        <v/>
      </c>
      <c r="I3" s="198"/>
      <c r="J3" s="198">
        <v>3</v>
      </c>
      <c r="K3" s="198">
        <f>J11+1</f>
        <v>12</v>
      </c>
      <c r="L3" s="198">
        <f t="shared" ref="L3:R3" si="0">K11+1</f>
        <v>21</v>
      </c>
      <c r="M3" s="198">
        <f t="shared" si="0"/>
        <v>30</v>
      </c>
      <c r="N3" s="198">
        <f t="shared" si="0"/>
        <v>39</v>
      </c>
      <c r="O3" s="198">
        <f t="shared" si="0"/>
        <v>48</v>
      </c>
      <c r="P3" s="198">
        <f t="shared" si="0"/>
        <v>57</v>
      </c>
      <c r="Q3" s="198">
        <f t="shared" si="0"/>
        <v>66</v>
      </c>
      <c r="R3" s="198">
        <f t="shared" si="0"/>
        <v>75</v>
      </c>
    </row>
    <row r="4" spans="1:18" ht="15.75" x14ac:dyDescent="0.25">
      <c r="A4" s="48">
        <v>2</v>
      </c>
      <c r="B4" s="209">
        <v>0.31944444444444448</v>
      </c>
      <c r="C4" s="210">
        <v>0.34722222222222227</v>
      </c>
      <c r="D4" s="211" t="str">
        <f>VLOOKUP($A$1,'TEACHER SUBJECT'!$A$9:$AU$40,J4,FALSE)</f>
        <v/>
      </c>
      <c r="E4" s="19" t="str">
        <f>VLOOKUP($A$1,'TEACHER SUBJECT'!$A$9:$AU$40,K4,FALSE)</f>
        <v/>
      </c>
      <c r="F4" s="19" t="str">
        <f>VLOOKUP($A$1,'TEACHER SUBJECT'!$A$9:$AU$40,L4,FALSE)</f>
        <v/>
      </c>
      <c r="G4" s="19" t="str">
        <f>VLOOKUP($A$1,'TEACHER SUBJECT'!$A$9:$AU$40,M4,FALSE)</f>
        <v/>
      </c>
      <c r="H4" s="50" t="str">
        <f>VLOOKUP($A$1,'TEACHER SUBJECT'!$A$9:$AU$40,N4,FALSE)</f>
        <v/>
      </c>
      <c r="I4" s="198"/>
      <c r="J4" s="198">
        <f>J3+1</f>
        <v>4</v>
      </c>
      <c r="K4" s="198">
        <f t="shared" ref="K4:R11" si="1">K3+1</f>
        <v>13</v>
      </c>
      <c r="L4" s="198">
        <f t="shared" si="1"/>
        <v>22</v>
      </c>
      <c r="M4" s="198">
        <f t="shared" si="1"/>
        <v>31</v>
      </c>
      <c r="N4" s="198">
        <f t="shared" si="1"/>
        <v>40</v>
      </c>
      <c r="O4" s="198">
        <f t="shared" si="1"/>
        <v>49</v>
      </c>
      <c r="P4" s="198">
        <f t="shared" si="1"/>
        <v>58</v>
      </c>
      <c r="Q4" s="198">
        <f t="shared" si="1"/>
        <v>67</v>
      </c>
      <c r="R4" s="198">
        <f t="shared" si="1"/>
        <v>76</v>
      </c>
    </row>
    <row r="5" spans="1:18" ht="15.75" x14ac:dyDescent="0.25">
      <c r="A5" s="48">
        <v>3</v>
      </c>
      <c r="B5" s="209">
        <v>0.34722222222222227</v>
      </c>
      <c r="C5" s="210">
        <v>0.37500000000000006</v>
      </c>
      <c r="D5" s="211" t="str">
        <f>VLOOKUP($A$1,'TEACHER SUBJECT'!$A$9:$AU$40,J5,FALSE)</f>
        <v/>
      </c>
      <c r="E5" s="19" t="str">
        <f>VLOOKUP($A$1,'TEACHER SUBJECT'!$A$9:$AU$40,K5,FALSE)</f>
        <v/>
      </c>
      <c r="F5" s="19" t="str">
        <f>VLOOKUP($A$1,'TEACHER SUBJECT'!$A$9:$AU$40,L5,FALSE)</f>
        <v/>
      </c>
      <c r="G5" s="19" t="str">
        <f>VLOOKUP($A$1,'TEACHER SUBJECT'!$A$9:$AU$40,M5,FALSE)</f>
        <v/>
      </c>
      <c r="H5" s="50" t="str">
        <f>VLOOKUP($A$1,'TEACHER SUBJECT'!$A$9:$AU$40,N5,FALSE)</f>
        <v/>
      </c>
      <c r="I5" s="198"/>
      <c r="J5" s="198">
        <f t="shared" ref="J5:J11" si="2">J4+1</f>
        <v>5</v>
      </c>
      <c r="K5" s="198">
        <f t="shared" si="1"/>
        <v>14</v>
      </c>
      <c r="L5" s="198">
        <f t="shared" si="1"/>
        <v>23</v>
      </c>
      <c r="M5" s="198">
        <f t="shared" si="1"/>
        <v>32</v>
      </c>
      <c r="N5" s="198">
        <f t="shared" si="1"/>
        <v>41</v>
      </c>
      <c r="O5" s="198">
        <f t="shared" si="1"/>
        <v>50</v>
      </c>
      <c r="P5" s="198">
        <f t="shared" si="1"/>
        <v>59</v>
      </c>
      <c r="Q5" s="198">
        <f t="shared" si="1"/>
        <v>68</v>
      </c>
      <c r="R5" s="198">
        <f t="shared" si="1"/>
        <v>77</v>
      </c>
    </row>
    <row r="6" spans="1:18" ht="15.75" x14ac:dyDescent="0.25">
      <c r="A6" s="48">
        <v>4</v>
      </c>
      <c r="B6" s="209">
        <v>0.37500000000000006</v>
      </c>
      <c r="C6" s="210">
        <v>0.40277777777777785</v>
      </c>
      <c r="D6" s="211" t="str">
        <f>VLOOKUP($A$1,'TEACHER SUBJECT'!$A$9:$AU$40,J6,FALSE)</f>
        <v>P1:IS</v>
      </c>
      <c r="E6" s="19" t="str">
        <f>VLOOKUP($A$1,'TEACHER SUBJECT'!$A$9:$AU$40,K6,FALSE)</f>
        <v>P1:DH</v>
      </c>
      <c r="F6" s="19" t="str">
        <f>VLOOKUP($A$1,'TEACHER SUBJECT'!$A$9:$AU$40,L6,FALSE)</f>
        <v>P1:SC</v>
      </c>
      <c r="G6" s="19" t="str">
        <f>VLOOKUP($A$1,'TEACHER SUBJECT'!$A$9:$AU$40,M6,FALSE)</f>
        <v>P1:SC</v>
      </c>
      <c r="H6" s="50" t="str">
        <f>VLOOKUP($A$1,'TEACHER SUBJECT'!$A$9:$AU$40,N6,FALSE)</f>
        <v>P1:QR</v>
      </c>
      <c r="I6" s="198"/>
      <c r="J6" s="198">
        <f t="shared" si="2"/>
        <v>6</v>
      </c>
      <c r="K6" s="198">
        <f t="shared" si="1"/>
        <v>15</v>
      </c>
      <c r="L6" s="198">
        <f t="shared" si="1"/>
        <v>24</v>
      </c>
      <c r="M6" s="198">
        <f t="shared" si="1"/>
        <v>33</v>
      </c>
      <c r="N6" s="198">
        <f t="shared" si="1"/>
        <v>42</v>
      </c>
      <c r="O6" s="198">
        <f t="shared" si="1"/>
        <v>51</v>
      </c>
      <c r="P6" s="198">
        <f t="shared" si="1"/>
        <v>60</v>
      </c>
      <c r="Q6" s="198">
        <f t="shared" si="1"/>
        <v>69</v>
      </c>
      <c r="R6" s="198">
        <f t="shared" si="1"/>
        <v>78</v>
      </c>
    </row>
    <row r="7" spans="1:18" ht="15.75" x14ac:dyDescent="0.25">
      <c r="A7" s="221">
        <v>0</v>
      </c>
      <c r="B7" s="222">
        <v>0.40277777777777785</v>
      </c>
      <c r="C7" s="223">
        <v>0.42708333333333343</v>
      </c>
      <c r="D7" s="156">
        <f>VLOOKUP($A$1,'TEACHER SUBJECT'!$A$9:$AU$40,J7,FALSE)</f>
        <v>0</v>
      </c>
      <c r="E7" s="157">
        <f>VLOOKUP($A$1,'TEACHER SUBJECT'!$A$9:$AU$40,K7,FALSE)</f>
        <v>0</v>
      </c>
      <c r="F7" s="157">
        <f>VLOOKUP($A$1,'TEACHER SUBJECT'!$A$9:$AU$40,L7,FALSE)</f>
        <v>0</v>
      </c>
      <c r="G7" s="157">
        <f>VLOOKUP($A$1,'TEACHER SUBJECT'!$A$9:$AU$40,M7,FALSE)</f>
        <v>0</v>
      </c>
      <c r="H7" s="158">
        <f>VLOOKUP($A$1,'TEACHER SUBJECT'!$A$9:$AU$40,N7,FALSE)</f>
        <v>0</v>
      </c>
      <c r="I7" s="198"/>
      <c r="J7" s="198">
        <f t="shared" si="2"/>
        <v>7</v>
      </c>
      <c r="K7" s="198">
        <f t="shared" si="1"/>
        <v>16</v>
      </c>
      <c r="L7" s="198">
        <f t="shared" si="1"/>
        <v>25</v>
      </c>
      <c r="M7" s="198">
        <f t="shared" si="1"/>
        <v>34</v>
      </c>
      <c r="N7" s="198">
        <f t="shared" si="1"/>
        <v>43</v>
      </c>
      <c r="O7" s="198">
        <f t="shared" si="1"/>
        <v>52</v>
      </c>
      <c r="P7" s="198">
        <f t="shared" si="1"/>
        <v>61</v>
      </c>
      <c r="Q7" s="198">
        <f t="shared" si="1"/>
        <v>70</v>
      </c>
      <c r="R7" s="198">
        <f t="shared" si="1"/>
        <v>79</v>
      </c>
    </row>
    <row r="8" spans="1:18" ht="15.75" x14ac:dyDescent="0.25">
      <c r="A8" s="48">
        <v>5</v>
      </c>
      <c r="B8" s="209">
        <v>0.42708333333333343</v>
      </c>
      <c r="C8" s="210">
        <v>0.45486111111111122</v>
      </c>
      <c r="D8" s="211" t="str">
        <f>VLOOKUP($A$1,'TEACHER SUBJECT'!$A$9:$AU$40,J8,FALSE)</f>
        <v>P1:BR</v>
      </c>
      <c r="E8" s="19" t="str">
        <f>VLOOKUP($A$1,'TEACHER SUBJECT'!$A$9:$AU$40,K8,FALSE)</f>
        <v>P1:BR</v>
      </c>
      <c r="F8" s="19" t="str">
        <f>VLOOKUP($A$1,'TEACHER SUBJECT'!$A$9:$AU$40,L8,FALSE)</f>
        <v>P1:BR</v>
      </c>
      <c r="G8" s="19" t="str">
        <f>VLOOKUP($A$1,'TEACHER SUBJECT'!$A$9:$AU$40,M8,FALSE)</f>
        <v>P1:BR</v>
      </c>
      <c r="H8" s="50" t="str">
        <f>VLOOKUP($A$1,'TEACHER SUBJECT'!$A$9:$AU$40,N8,FALSE)</f>
        <v>P1:BR</v>
      </c>
      <c r="I8" s="198"/>
      <c r="J8" s="198">
        <f t="shared" si="2"/>
        <v>8</v>
      </c>
      <c r="K8" s="198">
        <f t="shared" si="1"/>
        <v>17</v>
      </c>
      <c r="L8" s="198">
        <f t="shared" si="1"/>
        <v>26</v>
      </c>
      <c r="M8" s="198">
        <f t="shared" si="1"/>
        <v>35</v>
      </c>
      <c r="N8" s="198">
        <f t="shared" si="1"/>
        <v>44</v>
      </c>
      <c r="O8" s="198">
        <f t="shared" si="1"/>
        <v>53</v>
      </c>
      <c r="P8" s="198">
        <f t="shared" si="1"/>
        <v>62</v>
      </c>
      <c r="Q8" s="198">
        <f t="shared" si="1"/>
        <v>71</v>
      </c>
      <c r="R8" s="198">
        <f t="shared" si="1"/>
        <v>80</v>
      </c>
    </row>
    <row r="9" spans="1:18" ht="15.75" x14ac:dyDescent="0.25">
      <c r="A9" s="48">
        <v>6</v>
      </c>
      <c r="B9" s="209">
        <v>0.45486111111111122</v>
      </c>
      <c r="C9" s="210">
        <v>0.48263888888888901</v>
      </c>
      <c r="D9" s="211" t="str">
        <f>VLOOKUP($A$1,'TEACHER SUBJECT'!$A$9:$AU$40,J9,FALSE)</f>
        <v>P1:EN</v>
      </c>
      <c r="E9" s="19" t="str">
        <f>VLOOKUP($A$1,'TEACHER SUBJECT'!$A$9:$AU$40,K9,FALSE)</f>
        <v>P1:CA</v>
      </c>
      <c r="F9" s="19" t="str">
        <f>VLOOKUP($A$1,'TEACHER SUBJECT'!$A$9:$AU$40,L9,FALSE)</f>
        <v>P1:DH</v>
      </c>
      <c r="G9" s="19" t="str">
        <f>VLOOKUP($A$1,'TEACHER SUBJECT'!$A$9:$AU$40,M9,FALSE)</f>
        <v>P1:CA</v>
      </c>
      <c r="H9" s="50" t="str">
        <f>VLOOKUP($A$1,'TEACHER SUBJECT'!$A$9:$AU$40,N9,FALSE)</f>
        <v>P1:IS</v>
      </c>
      <c r="I9" s="198"/>
      <c r="J9" s="198">
        <f t="shared" si="2"/>
        <v>9</v>
      </c>
      <c r="K9" s="198">
        <f t="shared" si="1"/>
        <v>18</v>
      </c>
      <c r="L9" s="198">
        <f t="shared" si="1"/>
        <v>27</v>
      </c>
      <c r="M9" s="198">
        <f t="shared" si="1"/>
        <v>36</v>
      </c>
      <c r="N9" s="198">
        <f t="shared" si="1"/>
        <v>45</v>
      </c>
      <c r="O9" s="198">
        <f t="shared" si="1"/>
        <v>54</v>
      </c>
      <c r="P9" s="198">
        <f t="shared" si="1"/>
        <v>63</v>
      </c>
      <c r="Q9" s="198">
        <f t="shared" si="1"/>
        <v>72</v>
      </c>
      <c r="R9" s="198">
        <f t="shared" si="1"/>
        <v>81</v>
      </c>
    </row>
    <row r="10" spans="1:18" ht="15.75" x14ac:dyDescent="0.25">
      <c r="A10" s="48">
        <v>7</v>
      </c>
      <c r="B10" s="209">
        <v>0.48263888888888901</v>
      </c>
      <c r="C10" s="210">
        <v>0.51041666666666674</v>
      </c>
      <c r="D10" s="211" t="str">
        <f>VLOOKUP($A$1,'TEACHER SUBJECT'!$A$9:$AU$40,J10,FALSE)</f>
        <v>P1:MT</v>
      </c>
      <c r="E10" s="19" t="str">
        <f>VLOOKUP($A$1,'TEACHER SUBJECT'!$A$9:$AU$40,K10,FALSE)</f>
        <v>P1:SS</v>
      </c>
      <c r="F10" s="19" t="str">
        <f>VLOOKUP($A$1,'TEACHER SUBJECT'!$A$9:$AU$40,L10,FALSE)</f>
        <v>P1:HL</v>
      </c>
      <c r="G10" s="19" t="str">
        <f>VLOOKUP($A$1,'TEACHER SUBJECT'!$A$9:$AU$40,M10,FALSE)</f>
        <v>P1:EN</v>
      </c>
      <c r="H10" s="50" t="str">
        <f>VLOOKUP($A$1,'TEACHER SUBJECT'!$A$9:$AU$40,N10,FALSE)</f>
        <v>P1:MT</v>
      </c>
      <c r="I10" s="198"/>
      <c r="J10" s="198">
        <f t="shared" si="2"/>
        <v>10</v>
      </c>
      <c r="K10" s="198">
        <f t="shared" si="1"/>
        <v>19</v>
      </c>
      <c r="L10" s="198">
        <f t="shared" si="1"/>
        <v>28</v>
      </c>
      <c r="M10" s="198">
        <f t="shared" si="1"/>
        <v>37</v>
      </c>
      <c r="N10" s="198">
        <f t="shared" si="1"/>
        <v>46</v>
      </c>
      <c r="O10" s="198">
        <f t="shared" si="1"/>
        <v>55</v>
      </c>
      <c r="P10" s="198">
        <f t="shared" si="1"/>
        <v>64</v>
      </c>
      <c r="Q10" s="198">
        <f t="shared" si="1"/>
        <v>73</v>
      </c>
      <c r="R10" s="198">
        <f t="shared" si="1"/>
        <v>82</v>
      </c>
    </row>
    <row r="11" spans="1:18" ht="16.5" thickBot="1" x14ac:dyDescent="0.3">
      <c r="A11" s="83">
        <v>9</v>
      </c>
      <c r="B11" s="15">
        <v>0.51041666666666674</v>
      </c>
      <c r="C11" s="82">
        <v>0.54166666666666674</v>
      </c>
      <c r="D11" s="212" t="str">
        <f>VLOOKUP($A$1,'TEACHER SUBJECT'!$A$9:$AU$40,J11,FALSE)</f>
        <v/>
      </c>
      <c r="E11" s="201" t="str">
        <f>VLOOKUP($A$1,'TEACHER SUBJECT'!$A$9:$AU$40,K11,FALSE)</f>
        <v/>
      </c>
      <c r="F11" s="201" t="str">
        <f>VLOOKUP($A$1,'TEACHER SUBJECT'!$A$9:$AU$40,L11,FALSE)</f>
        <v/>
      </c>
      <c r="G11" s="201" t="str">
        <f>VLOOKUP($A$1,'TEACHER SUBJECT'!$A$9:$AU$40,M11,FALSE)</f>
        <v/>
      </c>
      <c r="H11" s="200" t="str">
        <f>VLOOKUP($A$1,'TEACHER SUBJECT'!$A$9:$AU$40,N11,FALSE)</f>
        <v/>
      </c>
      <c r="I11" s="198"/>
      <c r="J11" s="198">
        <f t="shared" si="2"/>
        <v>11</v>
      </c>
      <c r="K11" s="198">
        <f t="shared" si="1"/>
        <v>20</v>
      </c>
      <c r="L11" s="198">
        <f t="shared" si="1"/>
        <v>29</v>
      </c>
      <c r="M11" s="198">
        <f t="shared" si="1"/>
        <v>38</v>
      </c>
      <c r="N11" s="198">
        <f t="shared" si="1"/>
        <v>47</v>
      </c>
      <c r="O11" s="198">
        <f t="shared" si="1"/>
        <v>56</v>
      </c>
      <c r="P11" s="198">
        <f t="shared" si="1"/>
        <v>65</v>
      </c>
      <c r="Q11" s="198">
        <f t="shared" si="1"/>
        <v>74</v>
      </c>
      <c r="R11" s="198">
        <f t="shared" si="1"/>
        <v>83</v>
      </c>
    </row>
    <row r="12" spans="1:18" ht="15.75" x14ac:dyDescent="0.25">
      <c r="A12" s="198"/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</row>
  </sheetData>
  <conditionalFormatting sqref="D3:H11">
    <cfRule type="containsBlanks" dxfId="106" priority="1">
      <formula>LEN(TRIM(D3))=0</formula>
    </cfRule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S12"/>
  <sheetViews>
    <sheetView view="pageBreakPreview" zoomScale="115" zoomScaleSheetLayoutView="115" workbookViewId="0"/>
  </sheetViews>
  <sheetFormatPr defaultRowHeight="15" x14ac:dyDescent="0.25"/>
  <cols>
    <col min="1" max="1" width="3.28515625" bestFit="1" customWidth="1"/>
    <col min="2" max="2" width="10.140625" bestFit="1" customWidth="1"/>
    <col min="3" max="3" width="9.28515625" bestFit="1" customWidth="1"/>
    <col min="10" max="18" width="7.42578125" hidden="1" customWidth="1"/>
    <col min="19" max="19" width="9.140625" hidden="1" customWidth="1"/>
    <col min="20" max="21" width="0" hidden="1" customWidth="1"/>
  </cols>
  <sheetData>
    <row r="1" spans="1:18" ht="21" thickBot="1" x14ac:dyDescent="0.3">
      <c r="A1" s="61">
        <v>2</v>
      </c>
      <c r="B1" s="203" t="str">
        <f>VLOOKUP(A1,'TEACHER SUBJECT'!$A$9:$AU$40,2,FALSE)</f>
        <v>Sheema</v>
      </c>
      <c r="C1" s="204"/>
      <c r="D1" s="204"/>
      <c r="E1" s="204"/>
      <c r="F1" s="204"/>
      <c r="G1" s="204"/>
      <c r="H1" s="205">
        <f>VLOOKUP(A1,'TEACHER SUBJECT'!$A$9:$AV$40,48,FALSE)</f>
        <v>19</v>
      </c>
      <c r="I1" s="198"/>
      <c r="J1" s="198"/>
      <c r="K1" s="198"/>
      <c r="L1" s="198"/>
      <c r="M1" s="198"/>
      <c r="N1" s="198"/>
      <c r="O1" s="198"/>
      <c r="P1" s="198"/>
      <c r="Q1" s="198"/>
      <c r="R1" s="198"/>
    </row>
    <row r="2" spans="1:18" s="215" customFormat="1" ht="16.5" thickBot="1" x14ac:dyDescent="0.3">
      <c r="A2" s="224" t="s">
        <v>11</v>
      </c>
      <c r="B2" s="225" t="s">
        <v>27</v>
      </c>
      <c r="C2" s="226" t="s">
        <v>28</v>
      </c>
      <c r="D2" s="227" t="s">
        <v>29</v>
      </c>
      <c r="E2" s="225" t="s">
        <v>30</v>
      </c>
      <c r="F2" s="225" t="s">
        <v>31</v>
      </c>
      <c r="G2" s="225" t="s">
        <v>32</v>
      </c>
      <c r="H2" s="226" t="s">
        <v>33</v>
      </c>
    </row>
    <row r="3" spans="1:18" ht="15.75" x14ac:dyDescent="0.25">
      <c r="A3" s="87">
        <f t="array" ref="A3:A11">TRANSPOSE(EDIT!C4:K4)</f>
        <v>1</v>
      </c>
      <c r="B3" s="206">
        <f t="array" ref="B3:B11">TRANSPOSE(EDIT!C3:K3)</f>
        <v>0.29166666666666669</v>
      </c>
      <c r="C3" s="207">
        <f t="array" ref="C3:C11">TRANSPOSE(EDIT!C2:K2)</f>
        <v>0.31944444444444448</v>
      </c>
      <c r="D3" s="208" t="str">
        <f>VLOOKUP($A$1,'TEACHER SUBJECT'!$A$9:$AU$40,J3,FALSE)</f>
        <v/>
      </c>
      <c r="E3" s="88" t="str">
        <f>VLOOKUP($A$1,'TEACHER SUBJECT'!$A$9:$AU$40,K3,FALSE)</f>
        <v>1A:CA</v>
      </c>
      <c r="F3" s="88" t="str">
        <f>VLOOKUP($A$1,'TEACHER SUBJECT'!$A$9:$AU$40,L3,FALSE)</f>
        <v>3A:Hl</v>
      </c>
      <c r="G3" s="88" t="str">
        <f>VLOOKUP($A$1,'TEACHER SUBJECT'!$A$9:$AU$40,M3,FALSE)</f>
        <v/>
      </c>
      <c r="H3" s="89" t="str">
        <f>VLOOKUP($A$1,'TEACHER SUBJECT'!$A$9:$AU$40,N3,FALSE)</f>
        <v/>
      </c>
      <c r="I3" s="198"/>
      <c r="J3" s="198">
        <v>3</v>
      </c>
      <c r="K3" s="198">
        <f>J11+1</f>
        <v>12</v>
      </c>
      <c r="L3" s="198">
        <f t="shared" ref="L3:R3" si="0">K11+1</f>
        <v>21</v>
      </c>
      <c r="M3" s="198">
        <f t="shared" si="0"/>
        <v>30</v>
      </c>
      <c r="N3" s="198">
        <f t="shared" si="0"/>
        <v>39</v>
      </c>
      <c r="O3" s="198">
        <f t="shared" si="0"/>
        <v>48</v>
      </c>
      <c r="P3" s="198">
        <f t="shared" si="0"/>
        <v>57</v>
      </c>
      <c r="Q3" s="198">
        <f t="shared" si="0"/>
        <v>66</v>
      </c>
      <c r="R3" s="198">
        <f t="shared" si="0"/>
        <v>75</v>
      </c>
    </row>
    <row r="4" spans="1:18" ht="15.75" x14ac:dyDescent="0.25">
      <c r="A4" s="48">
        <v>2</v>
      </c>
      <c r="B4" s="209">
        <v>0.31944444444444448</v>
      </c>
      <c r="C4" s="210">
        <v>0.34722222222222227</v>
      </c>
      <c r="D4" s="211" t="str">
        <f>VLOOKUP($A$1,'TEACHER SUBJECT'!$A$9:$AU$40,J4,FALSE)</f>
        <v/>
      </c>
      <c r="E4" s="19" t="str">
        <f>VLOOKUP($A$1,'TEACHER SUBJECT'!$A$9:$AU$40,K4,FALSE)</f>
        <v/>
      </c>
      <c r="F4" s="19" t="str">
        <f>VLOOKUP($A$1,'TEACHER SUBJECT'!$A$9:$AU$40,L4,FALSE)</f>
        <v>1A:SS</v>
      </c>
      <c r="G4" s="19" t="str">
        <f>VLOOKUP($A$1,'TEACHER SUBJECT'!$A$9:$AU$40,M4,FALSE)</f>
        <v/>
      </c>
      <c r="H4" s="50" t="str">
        <f>VLOOKUP($A$1,'TEACHER SUBJECT'!$A$9:$AU$40,N4,FALSE)</f>
        <v/>
      </c>
      <c r="I4" s="198"/>
      <c r="J4" s="198">
        <f>J3+1</f>
        <v>4</v>
      </c>
      <c r="K4" s="198">
        <f t="shared" ref="K4:R11" si="1">K3+1</f>
        <v>13</v>
      </c>
      <c r="L4" s="198">
        <f t="shared" si="1"/>
        <v>22</v>
      </c>
      <c r="M4" s="198">
        <f t="shared" si="1"/>
        <v>31</v>
      </c>
      <c r="N4" s="198">
        <f t="shared" si="1"/>
        <v>40</v>
      </c>
      <c r="O4" s="198">
        <f t="shared" si="1"/>
        <v>49</v>
      </c>
      <c r="P4" s="198">
        <f t="shared" si="1"/>
        <v>58</v>
      </c>
      <c r="Q4" s="198">
        <f t="shared" si="1"/>
        <v>67</v>
      </c>
      <c r="R4" s="198">
        <f t="shared" si="1"/>
        <v>76</v>
      </c>
    </row>
    <row r="5" spans="1:18" ht="15.75" x14ac:dyDescent="0.25">
      <c r="A5" s="48">
        <v>3</v>
      </c>
      <c r="B5" s="209">
        <v>0.34722222222222227</v>
      </c>
      <c r="C5" s="210">
        <v>0.37500000000000006</v>
      </c>
      <c r="D5" s="211" t="str">
        <f>VLOOKUP($A$1,'TEACHER SUBJECT'!$A$9:$AU$40,J5,FALSE)</f>
        <v/>
      </c>
      <c r="E5" s="19" t="str">
        <f>VLOOKUP($A$1,'TEACHER SUBJECT'!$A$9:$AU$40,K5,FALSE)</f>
        <v/>
      </c>
      <c r="F5" s="19" t="str">
        <f>VLOOKUP($A$1,'TEACHER SUBJECT'!$A$9:$AU$40,L5,FALSE)</f>
        <v/>
      </c>
      <c r="G5" s="19" t="str">
        <f>VLOOKUP($A$1,'TEACHER SUBJECT'!$A$9:$AU$40,M5,FALSE)</f>
        <v>1A:SS</v>
      </c>
      <c r="H5" s="50" t="str">
        <f>VLOOKUP($A$1,'TEACHER SUBJECT'!$A$9:$AU$40,N5,FALSE)</f>
        <v/>
      </c>
      <c r="I5" s="198"/>
      <c r="J5" s="198">
        <f t="shared" ref="J5:J11" si="2">J4+1</f>
        <v>5</v>
      </c>
      <c r="K5" s="198">
        <f t="shared" si="1"/>
        <v>14</v>
      </c>
      <c r="L5" s="198">
        <f t="shared" si="1"/>
        <v>23</v>
      </c>
      <c r="M5" s="198">
        <f t="shared" si="1"/>
        <v>32</v>
      </c>
      <c r="N5" s="198">
        <f t="shared" si="1"/>
        <v>41</v>
      </c>
      <c r="O5" s="198">
        <f t="shared" si="1"/>
        <v>50</v>
      </c>
      <c r="P5" s="198">
        <f t="shared" si="1"/>
        <v>59</v>
      </c>
      <c r="Q5" s="198">
        <f t="shared" si="1"/>
        <v>68</v>
      </c>
      <c r="R5" s="198">
        <f t="shared" si="1"/>
        <v>77</v>
      </c>
    </row>
    <row r="6" spans="1:18" ht="15.75" x14ac:dyDescent="0.25">
      <c r="A6" s="48">
        <v>4</v>
      </c>
      <c r="B6" s="209">
        <v>0.37500000000000006</v>
      </c>
      <c r="C6" s="210">
        <v>0.40277777777777785</v>
      </c>
      <c r="D6" s="211" t="str">
        <f>VLOOKUP($A$1,'TEACHER SUBJECT'!$A$9:$AU$40,J6,FALSE)</f>
        <v/>
      </c>
      <c r="E6" s="19" t="str">
        <f>VLOOKUP($A$1,'TEACHER SUBJECT'!$A$9:$AU$40,K6,FALSE)</f>
        <v/>
      </c>
      <c r="F6" s="19" t="str">
        <f>VLOOKUP($A$1,'TEACHER SUBJECT'!$A$9:$AU$40,L6,FALSE)</f>
        <v/>
      </c>
      <c r="G6" s="19" t="str">
        <f>VLOOKUP($A$1,'TEACHER SUBJECT'!$A$9:$AU$40,M6,FALSE)</f>
        <v>3A:IC</v>
      </c>
      <c r="H6" s="50" t="str">
        <f>VLOOKUP($A$1,'TEACHER SUBJECT'!$A$9:$AU$40,N6,FALSE)</f>
        <v/>
      </c>
      <c r="I6" s="198"/>
      <c r="J6" s="198">
        <f t="shared" si="2"/>
        <v>6</v>
      </c>
      <c r="K6" s="198">
        <f t="shared" si="1"/>
        <v>15</v>
      </c>
      <c r="L6" s="198">
        <f t="shared" si="1"/>
        <v>24</v>
      </c>
      <c r="M6" s="198">
        <f t="shared" si="1"/>
        <v>33</v>
      </c>
      <c r="N6" s="198">
        <f t="shared" si="1"/>
        <v>42</v>
      </c>
      <c r="O6" s="198">
        <f t="shared" si="1"/>
        <v>51</v>
      </c>
      <c r="P6" s="198">
        <f t="shared" si="1"/>
        <v>60</v>
      </c>
      <c r="Q6" s="198">
        <f t="shared" si="1"/>
        <v>69</v>
      </c>
      <c r="R6" s="198">
        <f t="shared" si="1"/>
        <v>78</v>
      </c>
    </row>
    <row r="7" spans="1:18" ht="15.75" x14ac:dyDescent="0.25">
      <c r="A7" s="221">
        <v>0</v>
      </c>
      <c r="B7" s="222">
        <v>0.40277777777777785</v>
      </c>
      <c r="C7" s="223">
        <v>0.42708333333333343</v>
      </c>
      <c r="D7" s="156">
        <f>VLOOKUP($A$1,'TEACHER SUBJECT'!$A$9:$AU$40,J7,FALSE)</f>
        <v>0</v>
      </c>
      <c r="E7" s="157">
        <f>VLOOKUP($A$1,'TEACHER SUBJECT'!$A$9:$AU$40,K7,FALSE)</f>
        <v>0</v>
      </c>
      <c r="F7" s="157">
        <f>VLOOKUP($A$1,'TEACHER SUBJECT'!$A$9:$AU$40,L7,FALSE)</f>
        <v>0</v>
      </c>
      <c r="G7" s="157">
        <f>VLOOKUP($A$1,'TEACHER SUBJECT'!$A$9:$AU$40,M7,FALSE)</f>
        <v>0</v>
      </c>
      <c r="H7" s="158">
        <f>VLOOKUP($A$1,'TEACHER SUBJECT'!$A$9:$AU$40,N7,FALSE)</f>
        <v>0</v>
      </c>
      <c r="I7" s="198"/>
      <c r="J7" s="198">
        <f t="shared" si="2"/>
        <v>7</v>
      </c>
      <c r="K7" s="198">
        <f t="shared" si="1"/>
        <v>16</v>
      </c>
      <c r="L7" s="198">
        <f t="shared" si="1"/>
        <v>25</v>
      </c>
      <c r="M7" s="198">
        <f t="shared" si="1"/>
        <v>34</v>
      </c>
      <c r="N7" s="198">
        <f t="shared" si="1"/>
        <v>43</v>
      </c>
      <c r="O7" s="198">
        <f t="shared" si="1"/>
        <v>52</v>
      </c>
      <c r="P7" s="198">
        <f t="shared" si="1"/>
        <v>61</v>
      </c>
      <c r="Q7" s="198">
        <f t="shared" si="1"/>
        <v>70</v>
      </c>
      <c r="R7" s="198">
        <f t="shared" si="1"/>
        <v>79</v>
      </c>
    </row>
    <row r="8" spans="1:18" ht="15.75" x14ac:dyDescent="0.25">
      <c r="A8" s="48">
        <v>5</v>
      </c>
      <c r="B8" s="209">
        <v>0.42708333333333343</v>
      </c>
      <c r="C8" s="210">
        <v>0.45486111111111122</v>
      </c>
      <c r="D8" s="211" t="str">
        <f>VLOOKUP($A$1,'TEACHER SUBJECT'!$A$9:$AU$40,J8,FALSE)</f>
        <v>P2:BR</v>
      </c>
      <c r="E8" s="19" t="str">
        <f>VLOOKUP($A$1,'TEACHER SUBJECT'!$A$9:$AU$40,K8,FALSE)</f>
        <v>P2:BR</v>
      </c>
      <c r="F8" s="19" t="str">
        <f>VLOOKUP($A$1,'TEACHER SUBJECT'!$A$9:$AU$40,L8,FALSE)</f>
        <v>P2:BR</v>
      </c>
      <c r="G8" s="19" t="str">
        <f>VLOOKUP($A$1,'TEACHER SUBJECT'!$A$9:$AU$40,M8,FALSE)</f>
        <v>P2:BR</v>
      </c>
      <c r="H8" s="50" t="str">
        <f>VLOOKUP($A$1,'TEACHER SUBJECT'!$A$9:$AU$40,N8,FALSE)</f>
        <v>P2:BR</v>
      </c>
      <c r="I8" s="198"/>
      <c r="J8" s="198">
        <f t="shared" si="2"/>
        <v>8</v>
      </c>
      <c r="K8" s="198">
        <f t="shared" si="1"/>
        <v>17</v>
      </c>
      <c r="L8" s="198">
        <f t="shared" si="1"/>
        <v>26</v>
      </c>
      <c r="M8" s="198">
        <f t="shared" si="1"/>
        <v>35</v>
      </c>
      <c r="N8" s="198">
        <f t="shared" si="1"/>
        <v>44</v>
      </c>
      <c r="O8" s="198">
        <f t="shared" si="1"/>
        <v>53</v>
      </c>
      <c r="P8" s="198">
        <f t="shared" si="1"/>
        <v>62</v>
      </c>
      <c r="Q8" s="198">
        <f t="shared" si="1"/>
        <v>71</v>
      </c>
      <c r="R8" s="198">
        <f t="shared" si="1"/>
        <v>80</v>
      </c>
    </row>
    <row r="9" spans="1:18" ht="15.75" x14ac:dyDescent="0.25">
      <c r="A9" s="48">
        <v>6</v>
      </c>
      <c r="B9" s="209">
        <v>0.45486111111111122</v>
      </c>
      <c r="C9" s="210">
        <v>0.48263888888888901</v>
      </c>
      <c r="D9" s="211" t="str">
        <f>VLOOKUP($A$1,'TEACHER SUBJECT'!$A$9:$AU$40,J9,FALSE)</f>
        <v>P2:EN</v>
      </c>
      <c r="E9" s="19" t="str">
        <f>VLOOKUP($A$1,'TEACHER SUBJECT'!$A$9:$AU$40,K9,FALSE)</f>
        <v/>
      </c>
      <c r="F9" s="19" t="str">
        <f>VLOOKUP($A$1,'TEACHER SUBJECT'!$A$9:$AU$40,L9,FALSE)</f>
        <v/>
      </c>
      <c r="G9" s="19" t="str">
        <f>VLOOKUP($A$1,'TEACHER SUBJECT'!$A$9:$AU$40,M9,FALSE)</f>
        <v>1A:CA</v>
      </c>
      <c r="H9" s="50" t="str">
        <f>VLOOKUP($A$1,'TEACHER SUBJECT'!$A$9:$AU$40,N9,FALSE)</f>
        <v>4A:HL</v>
      </c>
      <c r="I9" s="198"/>
      <c r="J9" s="198">
        <f t="shared" si="2"/>
        <v>9</v>
      </c>
      <c r="K9" s="198">
        <f t="shared" si="1"/>
        <v>18</v>
      </c>
      <c r="L9" s="198">
        <f t="shared" si="1"/>
        <v>27</v>
      </c>
      <c r="M9" s="198">
        <f t="shared" si="1"/>
        <v>36</v>
      </c>
      <c r="N9" s="198">
        <f t="shared" si="1"/>
        <v>45</v>
      </c>
      <c r="O9" s="198">
        <f t="shared" si="1"/>
        <v>54</v>
      </c>
      <c r="P9" s="198">
        <f t="shared" si="1"/>
        <v>63</v>
      </c>
      <c r="Q9" s="198">
        <f t="shared" si="1"/>
        <v>72</v>
      </c>
      <c r="R9" s="198">
        <f t="shared" si="1"/>
        <v>81</v>
      </c>
    </row>
    <row r="10" spans="1:18" ht="15.75" x14ac:dyDescent="0.25">
      <c r="A10" s="48">
        <v>7</v>
      </c>
      <c r="B10" s="209">
        <v>0.48263888888888901</v>
      </c>
      <c r="C10" s="210">
        <v>0.51041666666666674</v>
      </c>
      <c r="D10" s="211" t="str">
        <f>VLOOKUP($A$1,'TEACHER SUBJECT'!$A$9:$AU$40,J10,FALSE)</f>
        <v>1A:SS</v>
      </c>
      <c r="E10" s="19" t="str">
        <f>VLOOKUP($A$1,'TEACHER SUBJECT'!$A$9:$AU$40,K10,FALSE)</f>
        <v>4A:HL</v>
      </c>
      <c r="F10" s="19" t="str">
        <f>VLOOKUP($A$1,'TEACHER SUBJECT'!$A$9:$AU$40,L10,FALSE)</f>
        <v>1A:HL</v>
      </c>
      <c r="G10" s="19" t="str">
        <f>VLOOKUP($A$1,'TEACHER SUBJECT'!$A$9:$AU$40,M10,FALSE)</f>
        <v>P2:EN</v>
      </c>
      <c r="H10" s="50" t="str">
        <f>VLOOKUP($A$1,'TEACHER SUBJECT'!$A$9:$AU$40,N10,FALSE)</f>
        <v>1A:HL</v>
      </c>
      <c r="I10" s="198"/>
      <c r="J10" s="198">
        <f t="shared" si="2"/>
        <v>10</v>
      </c>
      <c r="K10" s="198">
        <f t="shared" si="1"/>
        <v>19</v>
      </c>
      <c r="L10" s="198">
        <f t="shared" si="1"/>
        <v>28</v>
      </c>
      <c r="M10" s="198">
        <f t="shared" si="1"/>
        <v>37</v>
      </c>
      <c r="N10" s="198">
        <f t="shared" si="1"/>
        <v>46</v>
      </c>
      <c r="O10" s="198">
        <f t="shared" si="1"/>
        <v>55</v>
      </c>
      <c r="P10" s="198">
        <f t="shared" si="1"/>
        <v>64</v>
      </c>
      <c r="Q10" s="198">
        <f t="shared" si="1"/>
        <v>73</v>
      </c>
      <c r="R10" s="198">
        <f t="shared" si="1"/>
        <v>82</v>
      </c>
    </row>
    <row r="11" spans="1:18" ht="16.5" thickBot="1" x14ac:dyDescent="0.3">
      <c r="A11" s="83">
        <v>9</v>
      </c>
      <c r="B11" s="15">
        <v>0.51041666666666674</v>
      </c>
      <c r="C11" s="82">
        <v>0.54166666666666674</v>
      </c>
      <c r="D11" s="212" t="str">
        <f>VLOOKUP($A$1,'TEACHER SUBJECT'!$A$9:$AU$40,J11,FALSE)</f>
        <v/>
      </c>
      <c r="E11" s="201" t="str">
        <f>VLOOKUP($A$1,'TEACHER SUBJECT'!$A$9:$AU$40,K11,FALSE)</f>
        <v/>
      </c>
      <c r="F11" s="201" t="str">
        <f>VLOOKUP($A$1,'TEACHER SUBJECT'!$A$9:$AU$40,L11,FALSE)</f>
        <v/>
      </c>
      <c r="G11" s="201" t="str">
        <f>VLOOKUP($A$1,'TEACHER SUBJECT'!$A$9:$AU$40,M11,FALSE)</f>
        <v/>
      </c>
      <c r="H11" s="200" t="str">
        <f>VLOOKUP($A$1,'TEACHER SUBJECT'!$A$9:$AU$40,N11,FALSE)</f>
        <v/>
      </c>
      <c r="I11" s="198"/>
      <c r="J11" s="198">
        <f t="shared" si="2"/>
        <v>11</v>
      </c>
      <c r="K11" s="198">
        <f t="shared" si="1"/>
        <v>20</v>
      </c>
      <c r="L11" s="198">
        <f t="shared" si="1"/>
        <v>29</v>
      </c>
      <c r="M11" s="198">
        <f t="shared" si="1"/>
        <v>38</v>
      </c>
      <c r="N11" s="198">
        <f t="shared" si="1"/>
        <v>47</v>
      </c>
      <c r="O11" s="198">
        <f t="shared" si="1"/>
        <v>56</v>
      </c>
      <c r="P11" s="198">
        <f t="shared" si="1"/>
        <v>65</v>
      </c>
      <c r="Q11" s="198">
        <f t="shared" si="1"/>
        <v>74</v>
      </c>
      <c r="R11" s="198">
        <f t="shared" si="1"/>
        <v>83</v>
      </c>
    </row>
    <row r="12" spans="1:18" ht="15.75" x14ac:dyDescent="0.25">
      <c r="A12" s="198"/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</row>
  </sheetData>
  <conditionalFormatting sqref="D3:H11">
    <cfRule type="containsBlanks" dxfId="105" priority="1">
      <formula>LEN(TRIM(D3))=0</formula>
    </cfRule>
  </conditionalFormatting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S12"/>
  <sheetViews>
    <sheetView view="pageBreakPreview" zoomScale="115" zoomScaleSheetLayoutView="115" workbookViewId="0">
      <selection activeCell="C13" sqref="C13"/>
    </sheetView>
  </sheetViews>
  <sheetFormatPr defaultRowHeight="15" x14ac:dyDescent="0.25"/>
  <cols>
    <col min="1" max="1" width="3.28515625" bestFit="1" customWidth="1"/>
    <col min="2" max="2" width="10.140625" bestFit="1" customWidth="1"/>
    <col min="3" max="3" width="9.28515625" bestFit="1" customWidth="1"/>
    <col min="10" max="18" width="7.42578125" hidden="1" customWidth="1"/>
    <col min="19" max="19" width="9.140625" hidden="1" customWidth="1"/>
    <col min="20" max="21" width="0" hidden="1" customWidth="1"/>
  </cols>
  <sheetData>
    <row r="1" spans="1:18" ht="21" thickBot="1" x14ac:dyDescent="0.3">
      <c r="A1" s="61">
        <v>3</v>
      </c>
      <c r="B1" s="203" t="str">
        <f>VLOOKUP(A1,'TEACHER SUBJECT'!$A$9:$AU$40,2,FALSE)</f>
        <v>Ummuhany</v>
      </c>
      <c r="C1" s="204"/>
      <c r="D1" s="204"/>
      <c r="E1" s="204"/>
      <c r="F1" s="204"/>
      <c r="G1" s="204"/>
      <c r="H1" s="205">
        <f>VLOOKUP(A1,'TEACHER SUBJECT'!$A$9:$AV$40,48,FALSE)</f>
        <v>18</v>
      </c>
      <c r="I1" s="198"/>
      <c r="J1" s="198"/>
      <c r="K1" s="198"/>
      <c r="L1" s="198"/>
      <c r="M1" s="198"/>
      <c r="N1" s="198"/>
      <c r="O1" s="198"/>
      <c r="P1" s="198"/>
      <c r="Q1" s="198"/>
      <c r="R1" s="198"/>
    </row>
    <row r="2" spans="1:18" s="215" customFormat="1" ht="16.5" thickBot="1" x14ac:dyDescent="0.3">
      <c r="A2" s="224" t="s">
        <v>11</v>
      </c>
      <c r="B2" s="225" t="s">
        <v>27</v>
      </c>
      <c r="C2" s="226" t="s">
        <v>28</v>
      </c>
      <c r="D2" s="227" t="s">
        <v>29</v>
      </c>
      <c r="E2" s="225" t="s">
        <v>30</v>
      </c>
      <c r="F2" s="225" t="s">
        <v>31</v>
      </c>
      <c r="G2" s="225" t="s">
        <v>32</v>
      </c>
      <c r="H2" s="226" t="s">
        <v>33</v>
      </c>
    </row>
    <row r="3" spans="1:18" ht="15.75" x14ac:dyDescent="0.25">
      <c r="A3" s="87">
        <f t="array" ref="A3:A11">TRANSPOSE(EDIT!C4:K4)</f>
        <v>1</v>
      </c>
      <c r="B3" s="206">
        <f t="array" ref="B3:B11">TRANSPOSE(EDIT!C3:K3)</f>
        <v>0.29166666666666669</v>
      </c>
      <c r="C3" s="207">
        <f t="array" ref="C3:C11">TRANSPOSE(EDIT!C2:K2)</f>
        <v>0.31944444444444448</v>
      </c>
      <c r="D3" s="208" t="str">
        <f>VLOOKUP($A$1,'TEACHER SUBJECT'!$A$9:$AU$40,J3,FALSE)</f>
        <v>1A:IS</v>
      </c>
      <c r="E3" s="88" t="str">
        <f>VLOOKUP($A$1,'TEACHER SUBJECT'!$A$9:$AU$40,K3,FALSE)</f>
        <v/>
      </c>
      <c r="F3" s="88" t="str">
        <f>VLOOKUP($A$1,'TEACHER SUBJECT'!$A$9:$AU$40,L3,FALSE)</f>
        <v>4A:IS</v>
      </c>
      <c r="G3" s="88" t="str">
        <f>VLOOKUP($A$1,'TEACHER SUBJECT'!$A$9:$AU$40,M3,FALSE)</f>
        <v>1A:IS</v>
      </c>
      <c r="H3" s="89" t="str">
        <f>VLOOKUP($A$1,'TEACHER SUBJECT'!$A$9:$AU$40,N3,FALSE)</f>
        <v>3A:IS</v>
      </c>
      <c r="I3" s="198"/>
      <c r="J3" s="198">
        <v>3</v>
      </c>
      <c r="K3" s="198">
        <f>J11+1</f>
        <v>12</v>
      </c>
      <c r="L3" s="198">
        <f t="shared" ref="L3:R3" si="0">K11+1</f>
        <v>21</v>
      </c>
      <c r="M3" s="198">
        <f t="shared" si="0"/>
        <v>30</v>
      </c>
      <c r="N3" s="198">
        <f t="shared" si="0"/>
        <v>39</v>
      </c>
      <c r="O3" s="198">
        <f t="shared" si="0"/>
        <v>48</v>
      </c>
      <c r="P3" s="198">
        <f t="shared" si="0"/>
        <v>57</v>
      </c>
      <c r="Q3" s="198">
        <f t="shared" si="0"/>
        <v>66</v>
      </c>
      <c r="R3" s="198">
        <f t="shared" si="0"/>
        <v>75</v>
      </c>
    </row>
    <row r="4" spans="1:18" ht="15.75" x14ac:dyDescent="0.25">
      <c r="A4" s="48">
        <v>2</v>
      </c>
      <c r="B4" s="209">
        <v>0.31944444444444448</v>
      </c>
      <c r="C4" s="210">
        <v>0.34722222222222227</v>
      </c>
      <c r="D4" s="211" t="str">
        <f>VLOOKUP($A$1,'TEACHER SUBJECT'!$A$9:$AU$40,J4,FALSE)</f>
        <v/>
      </c>
      <c r="E4" s="19" t="str">
        <f>VLOOKUP($A$1,'TEACHER SUBJECT'!$A$9:$AU$40,K4,FALSE)</f>
        <v/>
      </c>
      <c r="F4" s="19" t="str">
        <f>VLOOKUP($A$1,'TEACHER SUBJECT'!$A$9:$AU$40,L4,FALSE)</f>
        <v/>
      </c>
      <c r="G4" s="19" t="str">
        <f>VLOOKUP($A$1,'TEACHER SUBJECT'!$A$9:$AU$40,M4,FALSE)</f>
        <v>4A:IS</v>
      </c>
      <c r="H4" s="50" t="str">
        <f>VLOOKUP($A$1,'TEACHER SUBJECT'!$A$9:$AU$40,N4,FALSE)</f>
        <v/>
      </c>
      <c r="I4" s="198"/>
      <c r="J4" s="198">
        <f>J3+1</f>
        <v>4</v>
      </c>
      <c r="K4" s="198">
        <f t="shared" ref="K4:R11" si="1">K3+1</f>
        <v>13</v>
      </c>
      <c r="L4" s="198">
        <f t="shared" si="1"/>
        <v>22</v>
      </c>
      <c r="M4" s="198">
        <f t="shared" si="1"/>
        <v>31</v>
      </c>
      <c r="N4" s="198">
        <f t="shared" si="1"/>
        <v>40</v>
      </c>
      <c r="O4" s="198">
        <f t="shared" si="1"/>
        <v>49</v>
      </c>
      <c r="P4" s="198">
        <f t="shared" si="1"/>
        <v>58</v>
      </c>
      <c r="Q4" s="198">
        <f t="shared" si="1"/>
        <v>67</v>
      </c>
      <c r="R4" s="198">
        <f t="shared" si="1"/>
        <v>76</v>
      </c>
    </row>
    <row r="5" spans="1:18" ht="15.75" x14ac:dyDescent="0.25">
      <c r="A5" s="48">
        <v>3</v>
      </c>
      <c r="B5" s="209">
        <v>0.34722222222222227</v>
      </c>
      <c r="C5" s="210">
        <v>0.37500000000000006</v>
      </c>
      <c r="D5" s="211" t="str">
        <f>VLOOKUP($A$1,'TEACHER SUBJECT'!$A$9:$AU$40,J5,FALSE)</f>
        <v/>
      </c>
      <c r="E5" s="19" t="str">
        <f>VLOOKUP($A$1,'TEACHER SUBJECT'!$A$9:$AU$40,K5,FALSE)</f>
        <v/>
      </c>
      <c r="F5" s="19" t="str">
        <f>VLOOKUP($A$1,'TEACHER SUBJECT'!$A$9:$AU$40,L5,FALSE)</f>
        <v>5A:QR</v>
      </c>
      <c r="G5" s="19" t="str">
        <f>VLOOKUP($A$1,'TEACHER SUBJECT'!$A$9:$AU$40,M5,FALSE)</f>
        <v>5A:QR</v>
      </c>
      <c r="H5" s="50" t="str">
        <f>VLOOKUP($A$1,'TEACHER SUBJECT'!$A$9:$AU$40,N5,FALSE)</f>
        <v>4A:IS</v>
      </c>
      <c r="I5" s="198"/>
      <c r="J5" s="198">
        <f t="shared" ref="J5:J11" si="2">J4+1</f>
        <v>5</v>
      </c>
      <c r="K5" s="198">
        <f t="shared" si="1"/>
        <v>14</v>
      </c>
      <c r="L5" s="198">
        <f t="shared" si="1"/>
        <v>23</v>
      </c>
      <c r="M5" s="198">
        <f t="shared" si="1"/>
        <v>32</v>
      </c>
      <c r="N5" s="198">
        <f t="shared" si="1"/>
        <v>41</v>
      </c>
      <c r="O5" s="198">
        <f t="shared" si="1"/>
        <v>50</v>
      </c>
      <c r="P5" s="198">
        <f t="shared" si="1"/>
        <v>59</v>
      </c>
      <c r="Q5" s="198">
        <f t="shared" si="1"/>
        <v>68</v>
      </c>
      <c r="R5" s="198">
        <f t="shared" si="1"/>
        <v>77</v>
      </c>
    </row>
    <row r="6" spans="1:18" ht="15.75" x14ac:dyDescent="0.25">
      <c r="A6" s="48">
        <v>4</v>
      </c>
      <c r="B6" s="209">
        <v>0.37500000000000006</v>
      </c>
      <c r="C6" s="210">
        <v>0.40277777777777785</v>
      </c>
      <c r="D6" s="211" t="str">
        <f>VLOOKUP($A$1,'TEACHER SUBJECT'!$A$9:$AU$40,J6,FALSE)</f>
        <v>5A:QR</v>
      </c>
      <c r="E6" s="19" t="str">
        <f>VLOOKUP($A$1,'TEACHER SUBJECT'!$A$9:$AU$40,K6,FALSE)</f>
        <v>2A:QR</v>
      </c>
      <c r="F6" s="19" t="str">
        <f>VLOOKUP($A$1,'TEACHER SUBJECT'!$A$9:$AU$40,L6,FALSE)</f>
        <v>2A:QR</v>
      </c>
      <c r="G6" s="19" t="str">
        <f>VLOOKUP($A$1,'TEACHER SUBJECT'!$A$9:$AU$40,M6,FALSE)</f>
        <v/>
      </c>
      <c r="H6" s="50" t="str">
        <f>VLOOKUP($A$1,'TEACHER SUBJECT'!$A$9:$AU$40,N6,FALSE)</f>
        <v>P2:QR</v>
      </c>
      <c r="I6" s="198"/>
      <c r="J6" s="198">
        <f t="shared" si="2"/>
        <v>6</v>
      </c>
      <c r="K6" s="198">
        <f t="shared" si="1"/>
        <v>15</v>
      </c>
      <c r="L6" s="198">
        <f t="shared" si="1"/>
        <v>24</v>
      </c>
      <c r="M6" s="198">
        <f t="shared" si="1"/>
        <v>33</v>
      </c>
      <c r="N6" s="198">
        <f t="shared" si="1"/>
        <v>42</v>
      </c>
      <c r="O6" s="198">
        <f t="shared" si="1"/>
        <v>51</v>
      </c>
      <c r="P6" s="198">
        <f t="shared" si="1"/>
        <v>60</v>
      </c>
      <c r="Q6" s="198">
        <f t="shared" si="1"/>
        <v>69</v>
      </c>
      <c r="R6" s="198">
        <f t="shared" si="1"/>
        <v>78</v>
      </c>
    </row>
    <row r="7" spans="1:18" ht="15.75" x14ac:dyDescent="0.25">
      <c r="A7" s="221">
        <v>0</v>
      </c>
      <c r="B7" s="222">
        <v>0.40277777777777785</v>
      </c>
      <c r="C7" s="223">
        <v>0.42708333333333343</v>
      </c>
      <c r="D7" s="156">
        <f>VLOOKUP($A$1,'TEACHER SUBJECT'!$A$9:$AU$40,J7,FALSE)</f>
        <v>0</v>
      </c>
      <c r="E7" s="157">
        <f>VLOOKUP($A$1,'TEACHER SUBJECT'!$A$9:$AU$40,K7,FALSE)</f>
        <v>0</v>
      </c>
      <c r="F7" s="157">
        <f>VLOOKUP($A$1,'TEACHER SUBJECT'!$A$9:$AU$40,L7,FALSE)</f>
        <v>0</v>
      </c>
      <c r="G7" s="157">
        <f>VLOOKUP($A$1,'TEACHER SUBJECT'!$A$9:$AU$40,M7,FALSE)</f>
        <v>0</v>
      </c>
      <c r="H7" s="158">
        <f>VLOOKUP($A$1,'TEACHER SUBJECT'!$A$9:$AU$40,N7,FALSE)</f>
        <v>0</v>
      </c>
      <c r="I7" s="198"/>
      <c r="J7" s="198">
        <f t="shared" si="2"/>
        <v>7</v>
      </c>
      <c r="K7" s="198">
        <f t="shared" si="1"/>
        <v>16</v>
      </c>
      <c r="L7" s="198">
        <f t="shared" si="1"/>
        <v>25</v>
      </c>
      <c r="M7" s="198">
        <f t="shared" si="1"/>
        <v>34</v>
      </c>
      <c r="N7" s="198">
        <f t="shared" si="1"/>
        <v>43</v>
      </c>
      <c r="O7" s="198">
        <f t="shared" si="1"/>
        <v>52</v>
      </c>
      <c r="P7" s="198">
        <f t="shared" si="1"/>
        <v>61</v>
      </c>
      <c r="Q7" s="198">
        <f t="shared" si="1"/>
        <v>70</v>
      </c>
      <c r="R7" s="198">
        <f t="shared" si="1"/>
        <v>79</v>
      </c>
    </row>
    <row r="8" spans="1:18" ht="15.75" x14ac:dyDescent="0.25">
      <c r="A8" s="48">
        <v>5</v>
      </c>
      <c r="B8" s="209">
        <v>0.42708333333333343</v>
      </c>
      <c r="C8" s="210">
        <v>0.45486111111111122</v>
      </c>
      <c r="D8" s="211" t="str">
        <f>VLOOKUP($A$1,'TEACHER SUBJECT'!$A$9:$AU$40,J8,FALSE)</f>
        <v>2A:QR</v>
      </c>
      <c r="E8" s="19" t="str">
        <f>VLOOKUP($A$1,'TEACHER SUBJECT'!$A$9:$AU$40,K8,FALSE)</f>
        <v/>
      </c>
      <c r="F8" s="19" t="str">
        <f>VLOOKUP($A$1,'TEACHER SUBJECT'!$A$9:$AU$40,L8,FALSE)</f>
        <v/>
      </c>
      <c r="G8" s="19" t="str">
        <f>VLOOKUP($A$1,'TEACHER SUBJECT'!$A$9:$AU$40,M8,FALSE)</f>
        <v/>
      </c>
      <c r="H8" s="50" t="str">
        <f>VLOOKUP($A$1,'TEACHER SUBJECT'!$A$9:$AU$40,N8,FALSE)</f>
        <v/>
      </c>
      <c r="I8" s="198"/>
      <c r="J8" s="198">
        <f t="shared" si="2"/>
        <v>8</v>
      </c>
      <c r="K8" s="198">
        <f t="shared" si="1"/>
        <v>17</v>
      </c>
      <c r="L8" s="198">
        <f t="shared" si="1"/>
        <v>26</v>
      </c>
      <c r="M8" s="198">
        <f t="shared" si="1"/>
        <v>35</v>
      </c>
      <c r="N8" s="198">
        <f t="shared" si="1"/>
        <v>44</v>
      </c>
      <c r="O8" s="198">
        <f t="shared" si="1"/>
        <v>53</v>
      </c>
      <c r="P8" s="198">
        <f t="shared" si="1"/>
        <v>62</v>
      </c>
      <c r="Q8" s="198">
        <f t="shared" si="1"/>
        <v>71</v>
      </c>
      <c r="R8" s="198">
        <f t="shared" si="1"/>
        <v>80</v>
      </c>
    </row>
    <row r="9" spans="1:18" ht="15.75" x14ac:dyDescent="0.25">
      <c r="A9" s="48">
        <v>6</v>
      </c>
      <c r="B9" s="209">
        <v>0.45486111111111122</v>
      </c>
      <c r="C9" s="210">
        <v>0.48263888888888901</v>
      </c>
      <c r="D9" s="211" t="str">
        <f>VLOOKUP($A$1,'TEACHER SUBJECT'!$A$9:$AU$40,J9,FALSE)</f>
        <v/>
      </c>
      <c r="E9" s="19" t="str">
        <f>VLOOKUP($A$1,'TEACHER SUBJECT'!$A$9:$AU$40,K9,FALSE)</f>
        <v>4A:IC</v>
      </c>
      <c r="F9" s="19" t="str">
        <f>VLOOKUP($A$1,'TEACHER SUBJECT'!$A$9:$AU$40,L9,FALSE)</f>
        <v/>
      </c>
      <c r="G9" s="19" t="str">
        <f>VLOOKUP($A$1,'TEACHER SUBJECT'!$A$9:$AU$40,M9,FALSE)</f>
        <v/>
      </c>
      <c r="H9" s="50" t="str">
        <f>VLOOKUP($A$1,'TEACHER SUBJECT'!$A$9:$AU$40,N9,FALSE)</f>
        <v>1A:IS</v>
      </c>
      <c r="I9" s="198"/>
      <c r="J9" s="198">
        <f t="shared" si="2"/>
        <v>9</v>
      </c>
      <c r="K9" s="198">
        <f t="shared" si="1"/>
        <v>18</v>
      </c>
      <c r="L9" s="198">
        <f t="shared" si="1"/>
        <v>27</v>
      </c>
      <c r="M9" s="198">
        <f t="shared" si="1"/>
        <v>36</v>
      </c>
      <c r="N9" s="198">
        <f t="shared" si="1"/>
        <v>45</v>
      </c>
      <c r="O9" s="198">
        <f t="shared" si="1"/>
        <v>54</v>
      </c>
      <c r="P9" s="198">
        <f t="shared" si="1"/>
        <v>63</v>
      </c>
      <c r="Q9" s="198">
        <f t="shared" si="1"/>
        <v>72</v>
      </c>
      <c r="R9" s="198">
        <f t="shared" si="1"/>
        <v>81</v>
      </c>
    </row>
    <row r="10" spans="1:18" ht="15.75" x14ac:dyDescent="0.25">
      <c r="A10" s="48">
        <v>7</v>
      </c>
      <c r="B10" s="209">
        <v>0.48263888888888901</v>
      </c>
      <c r="C10" s="210">
        <v>0.51041666666666674</v>
      </c>
      <c r="D10" s="211" t="str">
        <f>VLOOKUP($A$1,'TEACHER SUBJECT'!$A$9:$AU$40,J10,FALSE)</f>
        <v>3A:IS</v>
      </c>
      <c r="E10" s="19" t="str">
        <f>VLOOKUP($A$1,'TEACHER SUBJECT'!$A$9:$AU$40,K10,FALSE)</f>
        <v>3A:IS</v>
      </c>
      <c r="F10" s="19" t="str">
        <f>VLOOKUP($A$1,'TEACHER SUBJECT'!$A$9:$AU$40,L10,FALSE)</f>
        <v/>
      </c>
      <c r="G10" s="19" t="str">
        <f>VLOOKUP($A$1,'TEACHER SUBJECT'!$A$9:$AU$40,M10,FALSE)</f>
        <v/>
      </c>
      <c r="H10" s="50" t="str">
        <f>VLOOKUP($A$1,'TEACHER SUBJECT'!$A$9:$AU$40,N10,FALSE)</f>
        <v/>
      </c>
      <c r="I10" s="198"/>
      <c r="J10" s="198">
        <f t="shared" si="2"/>
        <v>10</v>
      </c>
      <c r="K10" s="198">
        <f t="shared" si="1"/>
        <v>19</v>
      </c>
      <c r="L10" s="198">
        <f t="shared" si="1"/>
        <v>28</v>
      </c>
      <c r="M10" s="198">
        <f t="shared" si="1"/>
        <v>37</v>
      </c>
      <c r="N10" s="198">
        <f t="shared" si="1"/>
        <v>46</v>
      </c>
      <c r="O10" s="198">
        <f t="shared" si="1"/>
        <v>55</v>
      </c>
      <c r="P10" s="198">
        <f t="shared" si="1"/>
        <v>64</v>
      </c>
      <c r="Q10" s="198">
        <f t="shared" si="1"/>
        <v>73</v>
      </c>
      <c r="R10" s="198">
        <f t="shared" si="1"/>
        <v>82</v>
      </c>
    </row>
    <row r="11" spans="1:18" ht="16.5" thickBot="1" x14ac:dyDescent="0.3">
      <c r="A11" s="83">
        <v>9</v>
      </c>
      <c r="B11" s="15">
        <v>0.51041666666666674</v>
      </c>
      <c r="C11" s="82">
        <v>0.54166666666666674</v>
      </c>
      <c r="D11" s="212" t="str">
        <f>VLOOKUP($A$1,'TEACHER SUBJECT'!$A$9:$AU$40,J11,FALSE)</f>
        <v/>
      </c>
      <c r="E11" s="201" t="str">
        <f>VLOOKUP($A$1,'TEACHER SUBJECT'!$A$9:$AU$40,K11,FALSE)</f>
        <v/>
      </c>
      <c r="F11" s="201" t="str">
        <f>VLOOKUP($A$1,'TEACHER SUBJECT'!$A$9:$AU$40,L11,FALSE)</f>
        <v/>
      </c>
      <c r="G11" s="201" t="str">
        <f>VLOOKUP($A$1,'TEACHER SUBJECT'!$A$9:$AU$40,M11,FALSE)</f>
        <v/>
      </c>
      <c r="H11" s="200" t="str">
        <f>VLOOKUP($A$1,'TEACHER SUBJECT'!$A$9:$AU$40,N11,FALSE)</f>
        <v/>
      </c>
      <c r="I11" s="198"/>
      <c r="J11" s="198">
        <f t="shared" si="2"/>
        <v>11</v>
      </c>
      <c r="K11" s="198">
        <f t="shared" si="1"/>
        <v>20</v>
      </c>
      <c r="L11" s="198">
        <f t="shared" si="1"/>
        <v>29</v>
      </c>
      <c r="M11" s="198">
        <f t="shared" si="1"/>
        <v>38</v>
      </c>
      <c r="N11" s="198">
        <f t="shared" si="1"/>
        <v>47</v>
      </c>
      <c r="O11" s="198">
        <f t="shared" si="1"/>
        <v>56</v>
      </c>
      <c r="P11" s="198">
        <f t="shared" si="1"/>
        <v>65</v>
      </c>
      <c r="Q11" s="198">
        <f t="shared" si="1"/>
        <v>74</v>
      </c>
      <c r="R11" s="198">
        <f t="shared" si="1"/>
        <v>83</v>
      </c>
    </row>
    <row r="12" spans="1:18" ht="15.75" x14ac:dyDescent="0.25">
      <c r="A12" s="198"/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</row>
  </sheetData>
  <conditionalFormatting sqref="D3:H11">
    <cfRule type="containsBlanks" dxfId="104" priority="1">
      <formula>LEN(TRIM(D3))=0</formula>
    </cfRule>
  </conditionalFormatting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S12"/>
  <sheetViews>
    <sheetView view="pageBreakPreview" zoomScale="115" zoomScaleSheetLayoutView="115" workbookViewId="0">
      <selection activeCell="X32" sqref="X32"/>
    </sheetView>
  </sheetViews>
  <sheetFormatPr defaultRowHeight="15" x14ac:dyDescent="0.25"/>
  <cols>
    <col min="1" max="1" width="3.28515625" bestFit="1" customWidth="1"/>
    <col min="2" max="2" width="10.140625" bestFit="1" customWidth="1"/>
    <col min="3" max="3" width="9.28515625" bestFit="1" customWidth="1"/>
    <col min="10" max="18" width="7.42578125" hidden="1" customWidth="1"/>
    <col min="19" max="19" width="9.140625" hidden="1" customWidth="1"/>
    <col min="20" max="21" width="0" hidden="1" customWidth="1"/>
  </cols>
  <sheetData>
    <row r="1" spans="1:18" ht="21" thickBot="1" x14ac:dyDescent="0.3">
      <c r="A1" s="61">
        <v>4</v>
      </c>
      <c r="B1" s="203" t="str">
        <f>VLOOKUP(A1,'TEACHER SUBJECT'!$A$9:$AU$40,2,FALSE)</f>
        <v>Ziyadha</v>
      </c>
      <c r="C1" s="204"/>
      <c r="D1" s="204"/>
      <c r="E1" s="204"/>
      <c r="F1" s="204"/>
      <c r="G1" s="204"/>
      <c r="H1" s="205">
        <f>VLOOKUP(A1,'TEACHER SUBJECT'!$A$9:$AV$40,48,FALSE)</f>
        <v>16</v>
      </c>
      <c r="I1" s="198"/>
      <c r="J1" s="198"/>
      <c r="K1" s="198"/>
      <c r="L1" s="198"/>
      <c r="M1" s="198"/>
      <c r="N1" s="198"/>
      <c r="O1" s="198"/>
      <c r="P1" s="198"/>
      <c r="Q1" s="198"/>
      <c r="R1" s="198"/>
    </row>
    <row r="2" spans="1:18" s="215" customFormat="1" ht="16.5" thickBot="1" x14ac:dyDescent="0.3">
      <c r="A2" s="224" t="s">
        <v>11</v>
      </c>
      <c r="B2" s="225" t="s">
        <v>27</v>
      </c>
      <c r="C2" s="226" t="s">
        <v>28</v>
      </c>
      <c r="D2" s="227" t="s">
        <v>29</v>
      </c>
      <c r="E2" s="225" t="s">
        <v>30</v>
      </c>
      <c r="F2" s="225" t="s">
        <v>31</v>
      </c>
      <c r="G2" s="225" t="s">
        <v>32</v>
      </c>
      <c r="H2" s="226" t="s">
        <v>33</v>
      </c>
    </row>
    <row r="3" spans="1:18" ht="15.75" x14ac:dyDescent="0.25">
      <c r="A3" s="87">
        <f t="array" ref="A3:A11">TRANSPOSE(EDIT!C4:K4)</f>
        <v>1</v>
      </c>
      <c r="B3" s="206">
        <f t="array" ref="B3:B11">TRANSPOSE(EDIT!C3:K3)</f>
        <v>0.29166666666666669</v>
      </c>
      <c r="C3" s="207">
        <f t="array" ref="C3:C11">TRANSPOSE(EDIT!C2:K2)</f>
        <v>0.31944444444444448</v>
      </c>
      <c r="D3" s="208" t="str">
        <f>VLOOKUP($A$1,'TEACHER SUBJECT'!$A$9:$AU$40,J3,FALSE)</f>
        <v>5A:EN</v>
      </c>
      <c r="E3" s="88" t="str">
        <f>VLOOKUP($A$1,'TEACHER SUBJECT'!$A$9:$AU$40,K3,FALSE)</f>
        <v>5A:EN</v>
      </c>
      <c r="F3" s="88" t="str">
        <f>VLOOKUP($A$1,'TEACHER SUBJECT'!$A$9:$AU$40,L3,FALSE)</f>
        <v>1A:MT</v>
      </c>
      <c r="G3" s="88" t="str">
        <f>VLOOKUP($A$1,'TEACHER SUBJECT'!$A$9:$AU$40,M3,FALSE)</f>
        <v>5A:EN</v>
      </c>
      <c r="H3" s="89" t="str">
        <f>VLOOKUP($A$1,'TEACHER SUBJECT'!$A$9:$AU$40,N3,FALSE)</f>
        <v/>
      </c>
      <c r="I3" s="198"/>
      <c r="J3" s="198">
        <v>3</v>
      </c>
      <c r="K3" s="198">
        <f>J11+1</f>
        <v>12</v>
      </c>
      <c r="L3" s="198">
        <f t="shared" ref="L3:R3" si="0">K11+1</f>
        <v>21</v>
      </c>
      <c r="M3" s="198">
        <f t="shared" si="0"/>
        <v>30</v>
      </c>
      <c r="N3" s="198">
        <f t="shared" si="0"/>
        <v>39</v>
      </c>
      <c r="O3" s="198">
        <f t="shared" si="0"/>
        <v>48</v>
      </c>
      <c r="P3" s="198">
        <f t="shared" si="0"/>
        <v>57</v>
      </c>
      <c r="Q3" s="198">
        <f t="shared" si="0"/>
        <v>66</v>
      </c>
      <c r="R3" s="198">
        <f t="shared" si="0"/>
        <v>75</v>
      </c>
    </row>
    <row r="4" spans="1:18" ht="15.75" x14ac:dyDescent="0.25">
      <c r="A4" s="48">
        <v>2</v>
      </c>
      <c r="B4" s="209">
        <v>0.31944444444444448</v>
      </c>
      <c r="C4" s="210">
        <v>0.34722222222222227</v>
      </c>
      <c r="D4" s="211" t="str">
        <f>VLOOKUP($A$1,'TEACHER SUBJECT'!$A$9:$AU$40,J4,FALSE)</f>
        <v>5A:EN</v>
      </c>
      <c r="E4" s="19" t="str">
        <f>VLOOKUP($A$1,'TEACHER SUBJECT'!$A$9:$AU$40,K4,FALSE)</f>
        <v/>
      </c>
      <c r="F4" s="19" t="str">
        <f>VLOOKUP($A$1,'TEACHER SUBJECT'!$A$9:$AU$40,L4,FALSE)</f>
        <v/>
      </c>
      <c r="G4" s="19" t="str">
        <f>VLOOKUP($A$1,'TEACHER SUBJECT'!$A$9:$AU$40,M4,FALSE)</f>
        <v/>
      </c>
      <c r="H4" s="50" t="str">
        <f>VLOOKUP($A$1,'TEACHER SUBJECT'!$A$9:$AU$40,N4,FALSE)</f>
        <v/>
      </c>
      <c r="I4" s="198"/>
      <c r="J4" s="198">
        <f>J3+1</f>
        <v>4</v>
      </c>
      <c r="K4" s="198">
        <f t="shared" ref="K4:R11" si="1">K3+1</f>
        <v>13</v>
      </c>
      <c r="L4" s="198">
        <f t="shared" si="1"/>
        <v>22</v>
      </c>
      <c r="M4" s="198">
        <f t="shared" si="1"/>
        <v>31</v>
      </c>
      <c r="N4" s="198">
        <f t="shared" si="1"/>
        <v>40</v>
      </c>
      <c r="O4" s="198">
        <f t="shared" si="1"/>
        <v>49</v>
      </c>
      <c r="P4" s="198">
        <f t="shared" si="1"/>
        <v>58</v>
      </c>
      <c r="Q4" s="198">
        <f t="shared" si="1"/>
        <v>67</v>
      </c>
      <c r="R4" s="198">
        <f t="shared" si="1"/>
        <v>76</v>
      </c>
    </row>
    <row r="5" spans="1:18" ht="15.75" x14ac:dyDescent="0.25">
      <c r="A5" s="48">
        <v>3</v>
      </c>
      <c r="B5" s="209">
        <v>0.34722222222222227</v>
      </c>
      <c r="C5" s="210">
        <v>0.37500000000000006</v>
      </c>
      <c r="D5" s="211" t="str">
        <f>VLOOKUP($A$1,'TEACHER SUBJECT'!$A$9:$AU$40,J5,FALSE)</f>
        <v/>
      </c>
      <c r="E5" s="19" t="str">
        <f>VLOOKUP($A$1,'TEACHER SUBJECT'!$A$9:$AU$40,K5,FALSE)</f>
        <v/>
      </c>
      <c r="F5" s="19" t="str">
        <f>VLOOKUP($A$1,'TEACHER SUBJECT'!$A$9:$AU$40,L5,FALSE)</f>
        <v/>
      </c>
      <c r="G5" s="19" t="str">
        <f>VLOOKUP($A$1,'TEACHER SUBJECT'!$A$9:$AU$40,M5,FALSE)</f>
        <v/>
      </c>
      <c r="H5" s="50" t="str">
        <f>VLOOKUP($A$1,'TEACHER SUBJECT'!$A$9:$AU$40,N5,FALSE)</f>
        <v>1A:SC</v>
      </c>
      <c r="I5" s="198"/>
      <c r="J5" s="198">
        <f t="shared" ref="J5:J11" si="2">J4+1</f>
        <v>5</v>
      </c>
      <c r="K5" s="198">
        <f t="shared" si="1"/>
        <v>14</v>
      </c>
      <c r="L5" s="198">
        <f t="shared" si="1"/>
        <v>23</v>
      </c>
      <c r="M5" s="198">
        <f t="shared" si="1"/>
        <v>32</v>
      </c>
      <c r="N5" s="198">
        <f t="shared" si="1"/>
        <v>41</v>
      </c>
      <c r="O5" s="198">
        <f t="shared" si="1"/>
        <v>50</v>
      </c>
      <c r="P5" s="198">
        <f t="shared" si="1"/>
        <v>59</v>
      </c>
      <c r="Q5" s="198">
        <f t="shared" si="1"/>
        <v>68</v>
      </c>
      <c r="R5" s="198">
        <f t="shared" si="1"/>
        <v>77</v>
      </c>
    </row>
    <row r="6" spans="1:18" ht="15.75" x14ac:dyDescent="0.25">
      <c r="A6" s="48">
        <v>4</v>
      </c>
      <c r="B6" s="209">
        <v>0.37500000000000006</v>
      </c>
      <c r="C6" s="210">
        <v>0.40277777777777785</v>
      </c>
      <c r="D6" s="211" t="str">
        <f>VLOOKUP($A$1,'TEACHER SUBJECT'!$A$9:$AU$40,J6,FALSE)</f>
        <v>1A:MT</v>
      </c>
      <c r="E6" s="19" t="str">
        <f>VLOOKUP($A$1,'TEACHER SUBJECT'!$A$9:$AU$40,K6,FALSE)</f>
        <v/>
      </c>
      <c r="F6" s="19" t="str">
        <f>VLOOKUP($A$1,'TEACHER SUBJECT'!$A$9:$AU$40,L6,FALSE)</f>
        <v>5A:EN</v>
      </c>
      <c r="G6" s="19" t="str">
        <f>VLOOKUP($A$1,'TEACHER SUBJECT'!$A$9:$AU$40,M6,FALSE)</f>
        <v>1A:MT</v>
      </c>
      <c r="H6" s="50" t="str">
        <f>VLOOKUP($A$1,'TEACHER SUBJECT'!$A$9:$AU$40,N6,FALSE)</f>
        <v>1A:MT</v>
      </c>
      <c r="I6" s="198"/>
      <c r="J6" s="198">
        <f t="shared" si="2"/>
        <v>6</v>
      </c>
      <c r="K6" s="198">
        <f t="shared" si="1"/>
        <v>15</v>
      </c>
      <c r="L6" s="198">
        <f t="shared" si="1"/>
        <v>24</v>
      </c>
      <c r="M6" s="198">
        <f t="shared" si="1"/>
        <v>33</v>
      </c>
      <c r="N6" s="198">
        <f t="shared" si="1"/>
        <v>42</v>
      </c>
      <c r="O6" s="198">
        <f t="shared" si="1"/>
        <v>51</v>
      </c>
      <c r="P6" s="198">
        <f t="shared" si="1"/>
        <v>60</v>
      </c>
      <c r="Q6" s="198">
        <f t="shared" si="1"/>
        <v>69</v>
      </c>
      <c r="R6" s="198">
        <f t="shared" si="1"/>
        <v>78</v>
      </c>
    </row>
    <row r="7" spans="1:18" ht="15.75" x14ac:dyDescent="0.25">
      <c r="A7" s="221">
        <v>0</v>
      </c>
      <c r="B7" s="222">
        <v>0.40277777777777785</v>
      </c>
      <c r="C7" s="223">
        <v>0.42708333333333343</v>
      </c>
      <c r="D7" s="156">
        <f>VLOOKUP($A$1,'TEACHER SUBJECT'!$A$9:$AU$40,J7,FALSE)</f>
        <v>0</v>
      </c>
      <c r="E7" s="157">
        <f>VLOOKUP($A$1,'TEACHER SUBJECT'!$A$9:$AU$40,K7,FALSE)</f>
        <v>0</v>
      </c>
      <c r="F7" s="157">
        <f>VLOOKUP($A$1,'TEACHER SUBJECT'!$A$9:$AU$40,L7,FALSE)</f>
        <v>0</v>
      </c>
      <c r="G7" s="157">
        <f>VLOOKUP($A$1,'TEACHER SUBJECT'!$A$9:$AU$40,M7,FALSE)</f>
        <v>0</v>
      </c>
      <c r="H7" s="158">
        <f>VLOOKUP($A$1,'TEACHER SUBJECT'!$A$9:$AU$40,N7,FALSE)</f>
        <v>0</v>
      </c>
      <c r="I7" s="198"/>
      <c r="J7" s="198">
        <f t="shared" si="2"/>
        <v>7</v>
      </c>
      <c r="K7" s="198">
        <f t="shared" si="1"/>
        <v>16</v>
      </c>
      <c r="L7" s="198">
        <f t="shared" si="1"/>
        <v>25</v>
      </c>
      <c r="M7" s="198">
        <f t="shared" si="1"/>
        <v>34</v>
      </c>
      <c r="N7" s="198">
        <f t="shared" si="1"/>
        <v>43</v>
      </c>
      <c r="O7" s="198">
        <f t="shared" si="1"/>
        <v>52</v>
      </c>
      <c r="P7" s="198">
        <f t="shared" si="1"/>
        <v>61</v>
      </c>
      <c r="Q7" s="198">
        <f t="shared" si="1"/>
        <v>70</v>
      </c>
      <c r="R7" s="198">
        <f t="shared" si="1"/>
        <v>79</v>
      </c>
    </row>
    <row r="8" spans="1:18" ht="15.75" x14ac:dyDescent="0.25">
      <c r="A8" s="48">
        <v>5</v>
      </c>
      <c r="B8" s="209">
        <v>0.42708333333333343</v>
      </c>
      <c r="C8" s="210">
        <v>0.45486111111111122</v>
      </c>
      <c r="D8" s="211" t="str">
        <f>VLOOKUP($A$1,'TEACHER SUBJECT'!$A$9:$AU$40,J8,FALSE)</f>
        <v/>
      </c>
      <c r="E8" s="19" t="str">
        <f>VLOOKUP($A$1,'TEACHER SUBJECT'!$A$9:$AU$40,K8,FALSE)</f>
        <v>1A:SC</v>
      </c>
      <c r="F8" s="19" t="str">
        <f>VLOOKUP($A$1,'TEACHER SUBJECT'!$A$9:$AU$40,L8,FALSE)</f>
        <v/>
      </c>
      <c r="G8" s="19" t="str">
        <f>VLOOKUP($A$1,'TEACHER SUBJECT'!$A$9:$AU$40,M8,FALSE)</f>
        <v/>
      </c>
      <c r="H8" s="50" t="str">
        <f>VLOOKUP($A$1,'TEACHER SUBJECT'!$A$9:$AU$40,N8,FALSE)</f>
        <v/>
      </c>
      <c r="I8" s="198"/>
      <c r="J8" s="198">
        <f t="shared" si="2"/>
        <v>8</v>
      </c>
      <c r="K8" s="198">
        <f t="shared" si="1"/>
        <v>17</v>
      </c>
      <c r="L8" s="198">
        <f t="shared" si="1"/>
        <v>26</v>
      </c>
      <c r="M8" s="198">
        <f t="shared" si="1"/>
        <v>35</v>
      </c>
      <c r="N8" s="198">
        <f t="shared" si="1"/>
        <v>44</v>
      </c>
      <c r="O8" s="198">
        <f t="shared" si="1"/>
        <v>53</v>
      </c>
      <c r="P8" s="198">
        <f t="shared" si="1"/>
        <v>62</v>
      </c>
      <c r="Q8" s="198">
        <f t="shared" si="1"/>
        <v>71</v>
      </c>
      <c r="R8" s="198">
        <f t="shared" si="1"/>
        <v>80</v>
      </c>
    </row>
    <row r="9" spans="1:18" ht="15.75" x14ac:dyDescent="0.25">
      <c r="A9" s="48">
        <v>6</v>
      </c>
      <c r="B9" s="209">
        <v>0.45486111111111122</v>
      </c>
      <c r="C9" s="210">
        <v>0.48263888888888901</v>
      </c>
      <c r="D9" s="211" t="str">
        <f>VLOOKUP($A$1,'TEACHER SUBJECT'!$A$9:$AU$40,J9,FALSE)</f>
        <v>1A:SC</v>
      </c>
      <c r="E9" s="19" t="str">
        <f>VLOOKUP($A$1,'TEACHER SUBJECT'!$A$9:$AU$40,K9,FALSE)</f>
        <v>1A:MT</v>
      </c>
      <c r="F9" s="19" t="str">
        <f>VLOOKUP($A$1,'TEACHER SUBJECT'!$A$9:$AU$40,L9,FALSE)</f>
        <v>1A:SC</v>
      </c>
      <c r="G9" s="19" t="str">
        <f>VLOOKUP($A$1,'TEACHER SUBJECT'!$A$9:$AU$40,M9,FALSE)</f>
        <v>5A:EN</v>
      </c>
      <c r="H9" s="50" t="str">
        <f>VLOOKUP($A$1,'TEACHER SUBJECT'!$A$9:$AU$40,N9,FALSE)</f>
        <v/>
      </c>
      <c r="I9" s="198"/>
      <c r="J9" s="198">
        <f t="shared" si="2"/>
        <v>9</v>
      </c>
      <c r="K9" s="198">
        <f t="shared" si="1"/>
        <v>18</v>
      </c>
      <c r="L9" s="198">
        <f t="shared" si="1"/>
        <v>27</v>
      </c>
      <c r="M9" s="198">
        <f t="shared" si="1"/>
        <v>36</v>
      </c>
      <c r="N9" s="198">
        <f t="shared" si="1"/>
        <v>45</v>
      </c>
      <c r="O9" s="198">
        <f t="shared" si="1"/>
        <v>54</v>
      </c>
      <c r="P9" s="198">
        <f t="shared" si="1"/>
        <v>63</v>
      </c>
      <c r="Q9" s="198">
        <f t="shared" si="1"/>
        <v>72</v>
      </c>
      <c r="R9" s="198">
        <f t="shared" si="1"/>
        <v>81</v>
      </c>
    </row>
    <row r="10" spans="1:18" ht="15.75" x14ac:dyDescent="0.25">
      <c r="A10" s="48">
        <v>7</v>
      </c>
      <c r="B10" s="209">
        <v>0.48263888888888901</v>
      </c>
      <c r="C10" s="210">
        <v>0.51041666666666674</v>
      </c>
      <c r="D10" s="211" t="str">
        <f>VLOOKUP($A$1,'TEACHER SUBJECT'!$A$9:$AU$40,J10,FALSE)</f>
        <v/>
      </c>
      <c r="E10" s="19" t="str">
        <f>VLOOKUP($A$1,'TEACHER SUBJECT'!$A$9:$AU$40,K10,FALSE)</f>
        <v/>
      </c>
      <c r="F10" s="19" t="str">
        <f>VLOOKUP($A$1,'TEACHER SUBJECT'!$A$9:$AU$40,L10,FALSE)</f>
        <v/>
      </c>
      <c r="G10" s="19" t="str">
        <f>VLOOKUP($A$1,'TEACHER SUBJECT'!$A$9:$AU$40,M10,FALSE)</f>
        <v>1A:SC</v>
      </c>
      <c r="H10" s="50" t="str">
        <f>VLOOKUP($A$1,'TEACHER SUBJECT'!$A$9:$AU$40,N10,FALSE)</f>
        <v/>
      </c>
      <c r="I10" s="198"/>
      <c r="J10" s="198">
        <f t="shared" si="2"/>
        <v>10</v>
      </c>
      <c r="K10" s="198">
        <f t="shared" si="1"/>
        <v>19</v>
      </c>
      <c r="L10" s="198">
        <f t="shared" si="1"/>
        <v>28</v>
      </c>
      <c r="M10" s="198">
        <f t="shared" si="1"/>
        <v>37</v>
      </c>
      <c r="N10" s="198">
        <f t="shared" si="1"/>
        <v>46</v>
      </c>
      <c r="O10" s="198">
        <f t="shared" si="1"/>
        <v>55</v>
      </c>
      <c r="P10" s="198">
        <f t="shared" si="1"/>
        <v>64</v>
      </c>
      <c r="Q10" s="198">
        <f t="shared" si="1"/>
        <v>73</v>
      </c>
      <c r="R10" s="198">
        <f t="shared" si="1"/>
        <v>82</v>
      </c>
    </row>
    <row r="11" spans="1:18" ht="16.5" thickBot="1" x14ac:dyDescent="0.3">
      <c r="A11" s="83">
        <v>9</v>
      </c>
      <c r="B11" s="15">
        <v>0.51041666666666674</v>
      </c>
      <c r="C11" s="82">
        <v>0.54166666666666674</v>
      </c>
      <c r="D11" s="212" t="str">
        <f>VLOOKUP($A$1,'TEACHER SUBJECT'!$A$9:$AU$40,J11,FALSE)</f>
        <v/>
      </c>
      <c r="E11" s="201" t="str">
        <f>VLOOKUP($A$1,'TEACHER SUBJECT'!$A$9:$AU$40,K11,FALSE)</f>
        <v/>
      </c>
      <c r="F11" s="201" t="str">
        <f>VLOOKUP($A$1,'TEACHER SUBJECT'!$A$9:$AU$40,L11,FALSE)</f>
        <v/>
      </c>
      <c r="G11" s="201" t="str">
        <f>VLOOKUP($A$1,'TEACHER SUBJECT'!$A$9:$AU$40,M11,FALSE)</f>
        <v/>
      </c>
      <c r="H11" s="200" t="str">
        <f>VLOOKUP($A$1,'TEACHER SUBJECT'!$A$9:$AU$40,N11,FALSE)</f>
        <v/>
      </c>
      <c r="I11" s="198"/>
      <c r="J11" s="198">
        <f t="shared" si="2"/>
        <v>11</v>
      </c>
      <c r="K11" s="198">
        <f t="shared" si="1"/>
        <v>20</v>
      </c>
      <c r="L11" s="198">
        <f t="shared" si="1"/>
        <v>29</v>
      </c>
      <c r="M11" s="198">
        <f t="shared" si="1"/>
        <v>38</v>
      </c>
      <c r="N11" s="198">
        <f t="shared" si="1"/>
        <v>47</v>
      </c>
      <c r="O11" s="198">
        <f t="shared" si="1"/>
        <v>56</v>
      </c>
      <c r="P11" s="198">
        <f t="shared" si="1"/>
        <v>65</v>
      </c>
      <c r="Q11" s="198">
        <f t="shared" si="1"/>
        <v>74</v>
      </c>
      <c r="R11" s="198">
        <f t="shared" si="1"/>
        <v>83</v>
      </c>
    </row>
    <row r="12" spans="1:18" ht="15.75" x14ac:dyDescent="0.25">
      <c r="A12" s="198"/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</row>
  </sheetData>
  <conditionalFormatting sqref="D3:H11">
    <cfRule type="containsBlanks" dxfId="103" priority="1">
      <formula>LEN(TRIM(D3))=0</formula>
    </cfRule>
  </conditionalFormatting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S12"/>
  <sheetViews>
    <sheetView view="pageBreakPreview" zoomScale="115" zoomScaleSheetLayoutView="115" workbookViewId="0">
      <selection activeCell="D20" sqref="D20"/>
    </sheetView>
  </sheetViews>
  <sheetFormatPr defaultRowHeight="15" x14ac:dyDescent="0.25"/>
  <cols>
    <col min="1" max="1" width="3.28515625" bestFit="1" customWidth="1"/>
    <col min="2" max="2" width="10.140625" bestFit="1" customWidth="1"/>
    <col min="3" max="3" width="9.28515625" bestFit="1" customWidth="1"/>
    <col min="10" max="18" width="7.42578125" hidden="1" customWidth="1"/>
    <col min="19" max="19" width="9.140625" hidden="1" customWidth="1"/>
    <col min="20" max="21" width="0" hidden="1" customWidth="1"/>
  </cols>
  <sheetData>
    <row r="1" spans="1:18" ht="21" thickBot="1" x14ac:dyDescent="0.3">
      <c r="A1" s="61">
        <v>5</v>
      </c>
      <c r="B1" s="203" t="str">
        <f>VLOOKUP(A1,'TEACHER SUBJECT'!$A$9:$AU$40,2,FALSE)</f>
        <v xml:space="preserve">Razeena </v>
      </c>
      <c r="C1" s="204"/>
      <c r="D1" s="204"/>
      <c r="E1" s="204"/>
      <c r="F1" s="204"/>
      <c r="G1" s="204"/>
      <c r="H1" s="205">
        <f>VLOOKUP(A1,'TEACHER SUBJECT'!$A$9:$AV$40,48,FALSE)</f>
        <v>18</v>
      </c>
      <c r="I1" s="198"/>
      <c r="J1" s="198"/>
      <c r="K1" s="198"/>
      <c r="L1" s="198"/>
      <c r="M1" s="198"/>
      <c r="N1" s="198"/>
      <c r="O1" s="198"/>
      <c r="P1" s="198"/>
      <c r="Q1" s="198"/>
      <c r="R1" s="198"/>
    </row>
    <row r="2" spans="1:18" s="215" customFormat="1" ht="16.5" thickBot="1" x14ac:dyDescent="0.3">
      <c r="A2" s="224" t="s">
        <v>11</v>
      </c>
      <c r="B2" s="225" t="s">
        <v>27</v>
      </c>
      <c r="C2" s="226" t="s">
        <v>28</v>
      </c>
      <c r="D2" s="227" t="s">
        <v>29</v>
      </c>
      <c r="E2" s="225" t="s">
        <v>30</v>
      </c>
      <c r="F2" s="225" t="s">
        <v>31</v>
      </c>
      <c r="G2" s="225" t="s">
        <v>32</v>
      </c>
      <c r="H2" s="226" t="s">
        <v>33</v>
      </c>
    </row>
    <row r="3" spans="1:18" ht="15.75" x14ac:dyDescent="0.25">
      <c r="A3" s="87">
        <f t="array" ref="A3:A11">TRANSPOSE(EDIT!C4:K4)</f>
        <v>1</v>
      </c>
      <c r="B3" s="206">
        <f t="array" ref="B3:B11">TRANSPOSE(EDIT!C3:K3)</f>
        <v>0.29166666666666669</v>
      </c>
      <c r="C3" s="207">
        <f t="array" ref="C3:C11">TRANSPOSE(EDIT!C2:K2)</f>
        <v>0.31944444444444448</v>
      </c>
      <c r="D3" s="208" t="str">
        <f>VLOOKUP($A$1,'TEACHER SUBJECT'!$A$9:$AU$40,J3,FALSE)</f>
        <v/>
      </c>
      <c r="E3" s="88" t="str">
        <f>VLOOKUP($A$1,'TEACHER SUBJECT'!$A$9:$AU$40,K3,FALSE)</f>
        <v/>
      </c>
      <c r="F3" s="88" t="str">
        <f>VLOOKUP($A$1,'TEACHER SUBJECT'!$A$9:$AU$40,L3,FALSE)</f>
        <v>2A:MT</v>
      </c>
      <c r="G3" s="88" t="str">
        <f>VLOOKUP($A$1,'TEACHER SUBJECT'!$A$9:$AU$40,M3,FALSE)</f>
        <v/>
      </c>
      <c r="H3" s="89" t="str">
        <f>VLOOKUP($A$1,'TEACHER SUBJECT'!$A$9:$AU$40,N3,FALSE)</f>
        <v>4A:MT</v>
      </c>
      <c r="I3" s="198"/>
      <c r="J3" s="198">
        <v>3</v>
      </c>
      <c r="K3" s="198">
        <f>J11+1</f>
        <v>12</v>
      </c>
      <c r="L3" s="198">
        <f t="shared" ref="L3:R3" si="0">K11+1</f>
        <v>21</v>
      </c>
      <c r="M3" s="198">
        <f t="shared" si="0"/>
        <v>30</v>
      </c>
      <c r="N3" s="198">
        <f t="shared" si="0"/>
        <v>39</v>
      </c>
      <c r="O3" s="198">
        <f t="shared" si="0"/>
        <v>48</v>
      </c>
      <c r="P3" s="198">
        <f t="shared" si="0"/>
        <v>57</v>
      </c>
      <c r="Q3" s="198">
        <f t="shared" si="0"/>
        <v>66</v>
      </c>
      <c r="R3" s="198">
        <f t="shared" si="0"/>
        <v>75</v>
      </c>
    </row>
    <row r="4" spans="1:18" ht="15.75" x14ac:dyDescent="0.25">
      <c r="A4" s="48">
        <v>2</v>
      </c>
      <c r="B4" s="209">
        <v>0.31944444444444448</v>
      </c>
      <c r="C4" s="210">
        <v>0.34722222222222227</v>
      </c>
      <c r="D4" s="211" t="str">
        <f>VLOOKUP($A$1,'TEACHER SUBJECT'!$A$9:$AU$40,J4,FALSE)</f>
        <v/>
      </c>
      <c r="E4" s="19" t="str">
        <f>VLOOKUP($A$1,'TEACHER SUBJECT'!$A$9:$AU$40,K4,FALSE)</f>
        <v>3A:MT</v>
      </c>
      <c r="F4" s="19" t="str">
        <f>VLOOKUP($A$1,'TEACHER SUBJECT'!$A$9:$AU$40,L4,FALSE)</f>
        <v>4A:MT</v>
      </c>
      <c r="G4" s="19" t="str">
        <f>VLOOKUP($A$1,'TEACHER SUBJECT'!$A$9:$AU$40,M4,FALSE)</f>
        <v/>
      </c>
      <c r="H4" s="50" t="str">
        <f>VLOOKUP($A$1,'TEACHER SUBJECT'!$A$9:$AU$40,N4,FALSE)</f>
        <v/>
      </c>
      <c r="I4" s="198"/>
      <c r="J4" s="198">
        <f>J3+1</f>
        <v>4</v>
      </c>
      <c r="K4" s="198">
        <f t="shared" ref="K4:R11" si="1">K3+1</f>
        <v>13</v>
      </c>
      <c r="L4" s="198">
        <f t="shared" si="1"/>
        <v>22</v>
      </c>
      <c r="M4" s="198">
        <f t="shared" si="1"/>
        <v>31</v>
      </c>
      <c r="N4" s="198">
        <f t="shared" si="1"/>
        <v>40</v>
      </c>
      <c r="O4" s="198">
        <f t="shared" si="1"/>
        <v>49</v>
      </c>
      <c r="P4" s="198">
        <f t="shared" si="1"/>
        <v>58</v>
      </c>
      <c r="Q4" s="198">
        <f t="shared" si="1"/>
        <v>67</v>
      </c>
      <c r="R4" s="198">
        <f t="shared" si="1"/>
        <v>76</v>
      </c>
    </row>
    <row r="5" spans="1:18" ht="15.75" x14ac:dyDescent="0.25">
      <c r="A5" s="48">
        <v>3</v>
      </c>
      <c r="B5" s="209">
        <v>0.34722222222222227</v>
      </c>
      <c r="C5" s="210">
        <v>0.37500000000000006</v>
      </c>
      <c r="D5" s="211" t="str">
        <f>VLOOKUP($A$1,'TEACHER SUBJECT'!$A$9:$AU$40,J5,FALSE)</f>
        <v>3A:MT</v>
      </c>
      <c r="E5" s="19" t="str">
        <f>VLOOKUP($A$1,'TEACHER SUBJECT'!$A$9:$AU$40,K5,FALSE)</f>
        <v/>
      </c>
      <c r="F5" s="19" t="str">
        <f>VLOOKUP($A$1,'TEACHER SUBJECT'!$A$9:$AU$40,L5,FALSE)</f>
        <v>3A:MT</v>
      </c>
      <c r="G5" s="19" t="str">
        <f>VLOOKUP($A$1,'TEACHER SUBJECT'!$A$9:$AU$40,M5,FALSE)</f>
        <v>3A:MT</v>
      </c>
      <c r="H5" s="50" t="str">
        <f>VLOOKUP($A$1,'TEACHER SUBJECT'!$A$9:$AU$40,N5,FALSE)</f>
        <v>3A:MT</v>
      </c>
      <c r="I5" s="198"/>
      <c r="J5" s="198">
        <f t="shared" ref="J5:J11" si="2">J4+1</f>
        <v>5</v>
      </c>
      <c r="K5" s="198">
        <f t="shared" si="1"/>
        <v>14</v>
      </c>
      <c r="L5" s="198">
        <f t="shared" si="1"/>
        <v>23</v>
      </c>
      <c r="M5" s="198">
        <f t="shared" si="1"/>
        <v>32</v>
      </c>
      <c r="N5" s="198">
        <f t="shared" si="1"/>
        <v>41</v>
      </c>
      <c r="O5" s="198">
        <f t="shared" si="1"/>
        <v>50</v>
      </c>
      <c r="P5" s="198">
        <f t="shared" si="1"/>
        <v>59</v>
      </c>
      <c r="Q5" s="198">
        <f t="shared" si="1"/>
        <v>68</v>
      </c>
      <c r="R5" s="198">
        <f t="shared" si="1"/>
        <v>77</v>
      </c>
    </row>
    <row r="6" spans="1:18" ht="15.75" x14ac:dyDescent="0.25">
      <c r="A6" s="48">
        <v>4</v>
      </c>
      <c r="B6" s="209">
        <v>0.37500000000000006</v>
      </c>
      <c r="C6" s="210">
        <v>0.40277777777777785</v>
      </c>
      <c r="D6" s="211" t="str">
        <f>VLOOKUP($A$1,'TEACHER SUBJECT'!$A$9:$AU$40,J6,FALSE)</f>
        <v>2A:MT</v>
      </c>
      <c r="E6" s="19" t="str">
        <f>VLOOKUP($A$1,'TEACHER SUBJECT'!$A$9:$AU$40,K6,FALSE)</f>
        <v>4A:MT</v>
      </c>
      <c r="F6" s="19" t="str">
        <f>VLOOKUP($A$1,'TEACHER SUBJECT'!$A$9:$AU$40,L6,FALSE)</f>
        <v/>
      </c>
      <c r="G6" s="19" t="str">
        <f>VLOOKUP($A$1,'TEACHER SUBJECT'!$A$9:$AU$40,M6,FALSE)</f>
        <v>2A:MT</v>
      </c>
      <c r="H6" s="50" t="str">
        <f>VLOOKUP($A$1,'TEACHER SUBJECT'!$A$9:$AU$40,N6,FALSE)</f>
        <v>2A:MT</v>
      </c>
      <c r="I6" s="198"/>
      <c r="J6" s="198">
        <f t="shared" si="2"/>
        <v>6</v>
      </c>
      <c r="K6" s="198">
        <f t="shared" si="1"/>
        <v>15</v>
      </c>
      <c r="L6" s="198">
        <f t="shared" si="1"/>
        <v>24</v>
      </c>
      <c r="M6" s="198">
        <f t="shared" si="1"/>
        <v>33</v>
      </c>
      <c r="N6" s="198">
        <f t="shared" si="1"/>
        <v>42</v>
      </c>
      <c r="O6" s="198">
        <f t="shared" si="1"/>
        <v>51</v>
      </c>
      <c r="P6" s="198">
        <f t="shared" si="1"/>
        <v>60</v>
      </c>
      <c r="Q6" s="198">
        <f t="shared" si="1"/>
        <v>69</v>
      </c>
      <c r="R6" s="198">
        <f t="shared" si="1"/>
        <v>78</v>
      </c>
    </row>
    <row r="7" spans="1:18" ht="15.75" x14ac:dyDescent="0.25">
      <c r="A7" s="221">
        <v>0</v>
      </c>
      <c r="B7" s="222">
        <v>0.40277777777777785</v>
      </c>
      <c r="C7" s="223">
        <v>0.42708333333333343</v>
      </c>
      <c r="D7" s="156">
        <f>VLOOKUP($A$1,'TEACHER SUBJECT'!$A$9:$AU$40,J7,FALSE)</f>
        <v>0</v>
      </c>
      <c r="E7" s="157">
        <f>VLOOKUP($A$1,'TEACHER SUBJECT'!$A$9:$AU$40,K7,FALSE)</f>
        <v>0</v>
      </c>
      <c r="F7" s="157">
        <f>VLOOKUP($A$1,'TEACHER SUBJECT'!$A$9:$AU$40,L7,FALSE)</f>
        <v>0</v>
      </c>
      <c r="G7" s="157">
        <f>VLOOKUP($A$1,'TEACHER SUBJECT'!$A$9:$AU$40,M7,FALSE)</f>
        <v>0</v>
      </c>
      <c r="H7" s="158">
        <f>VLOOKUP($A$1,'TEACHER SUBJECT'!$A$9:$AU$40,N7,FALSE)</f>
        <v>0</v>
      </c>
      <c r="I7" s="198"/>
      <c r="J7" s="198">
        <f t="shared" si="2"/>
        <v>7</v>
      </c>
      <c r="K7" s="198">
        <f t="shared" si="1"/>
        <v>16</v>
      </c>
      <c r="L7" s="198">
        <f t="shared" si="1"/>
        <v>25</v>
      </c>
      <c r="M7" s="198">
        <f t="shared" si="1"/>
        <v>34</v>
      </c>
      <c r="N7" s="198">
        <f t="shared" si="1"/>
        <v>43</v>
      </c>
      <c r="O7" s="198">
        <f t="shared" si="1"/>
        <v>52</v>
      </c>
      <c r="P7" s="198">
        <f t="shared" si="1"/>
        <v>61</v>
      </c>
      <c r="Q7" s="198">
        <f t="shared" si="1"/>
        <v>70</v>
      </c>
      <c r="R7" s="198">
        <f t="shared" si="1"/>
        <v>79</v>
      </c>
    </row>
    <row r="8" spans="1:18" ht="15.75" x14ac:dyDescent="0.25">
      <c r="A8" s="48">
        <v>5</v>
      </c>
      <c r="B8" s="209">
        <v>0.42708333333333343</v>
      </c>
      <c r="C8" s="210">
        <v>0.45486111111111122</v>
      </c>
      <c r="D8" s="211" t="str">
        <f>VLOOKUP($A$1,'TEACHER SUBJECT'!$A$9:$AU$40,J8,FALSE)</f>
        <v>4A:MT</v>
      </c>
      <c r="E8" s="19" t="str">
        <f>VLOOKUP($A$1,'TEACHER SUBJECT'!$A$9:$AU$40,K8,FALSE)</f>
        <v/>
      </c>
      <c r="F8" s="19" t="str">
        <f>VLOOKUP($A$1,'TEACHER SUBJECT'!$A$9:$AU$40,L8,FALSE)</f>
        <v/>
      </c>
      <c r="G8" s="19" t="str">
        <f>VLOOKUP($A$1,'TEACHER SUBJECT'!$A$9:$AU$40,M8,FALSE)</f>
        <v/>
      </c>
      <c r="H8" s="50" t="str">
        <f>VLOOKUP($A$1,'TEACHER SUBJECT'!$A$9:$AU$40,N8,FALSE)</f>
        <v/>
      </c>
      <c r="I8" s="198"/>
      <c r="J8" s="198">
        <f t="shared" si="2"/>
        <v>8</v>
      </c>
      <c r="K8" s="198">
        <f t="shared" si="1"/>
        <v>17</v>
      </c>
      <c r="L8" s="198">
        <f t="shared" si="1"/>
        <v>26</v>
      </c>
      <c r="M8" s="198">
        <f t="shared" si="1"/>
        <v>35</v>
      </c>
      <c r="N8" s="198">
        <f t="shared" si="1"/>
        <v>44</v>
      </c>
      <c r="O8" s="198">
        <f t="shared" si="1"/>
        <v>53</v>
      </c>
      <c r="P8" s="198">
        <f t="shared" si="1"/>
        <v>62</v>
      </c>
      <c r="Q8" s="198">
        <f t="shared" si="1"/>
        <v>71</v>
      </c>
      <c r="R8" s="198">
        <f t="shared" si="1"/>
        <v>80</v>
      </c>
    </row>
    <row r="9" spans="1:18" ht="15.75" x14ac:dyDescent="0.25">
      <c r="A9" s="48">
        <v>6</v>
      </c>
      <c r="B9" s="209">
        <v>0.45486111111111122</v>
      </c>
      <c r="C9" s="210">
        <v>0.48263888888888901</v>
      </c>
      <c r="D9" s="211" t="str">
        <f>VLOOKUP($A$1,'TEACHER SUBJECT'!$A$9:$AU$40,J9,FALSE)</f>
        <v/>
      </c>
      <c r="E9" s="19" t="str">
        <f>VLOOKUP($A$1,'TEACHER SUBJECT'!$A$9:$AU$40,K9,FALSE)</f>
        <v>2A:MT</v>
      </c>
      <c r="F9" s="19" t="str">
        <f>VLOOKUP($A$1,'TEACHER SUBJECT'!$A$9:$AU$40,L9,FALSE)</f>
        <v/>
      </c>
      <c r="G9" s="19" t="str">
        <f>VLOOKUP($A$1,'TEACHER SUBJECT'!$A$9:$AU$40,M9,FALSE)</f>
        <v/>
      </c>
      <c r="H9" s="50" t="str">
        <f>VLOOKUP($A$1,'TEACHER SUBJECT'!$A$9:$AU$40,N9,FALSE)</f>
        <v/>
      </c>
      <c r="I9" s="198"/>
      <c r="J9" s="198">
        <f t="shared" si="2"/>
        <v>9</v>
      </c>
      <c r="K9" s="198">
        <f t="shared" si="1"/>
        <v>18</v>
      </c>
      <c r="L9" s="198">
        <f t="shared" si="1"/>
        <v>27</v>
      </c>
      <c r="M9" s="198">
        <f t="shared" si="1"/>
        <v>36</v>
      </c>
      <c r="N9" s="198">
        <f t="shared" si="1"/>
        <v>45</v>
      </c>
      <c r="O9" s="198">
        <f t="shared" si="1"/>
        <v>54</v>
      </c>
      <c r="P9" s="198">
        <f t="shared" si="1"/>
        <v>63</v>
      </c>
      <c r="Q9" s="198">
        <f t="shared" si="1"/>
        <v>72</v>
      </c>
      <c r="R9" s="198">
        <f t="shared" si="1"/>
        <v>81</v>
      </c>
    </row>
    <row r="10" spans="1:18" ht="15.75" x14ac:dyDescent="0.25">
      <c r="A10" s="48">
        <v>7</v>
      </c>
      <c r="B10" s="209">
        <v>0.48263888888888901</v>
      </c>
      <c r="C10" s="210">
        <v>0.51041666666666674</v>
      </c>
      <c r="D10" s="211" t="str">
        <f>VLOOKUP($A$1,'TEACHER SUBJECT'!$A$9:$AU$40,J10,FALSE)</f>
        <v/>
      </c>
      <c r="E10" s="19" t="str">
        <f>VLOOKUP($A$1,'TEACHER SUBJECT'!$A$9:$AU$40,K10,FALSE)</f>
        <v>P2:SS</v>
      </c>
      <c r="F10" s="19" t="str">
        <f>VLOOKUP($A$1,'TEACHER SUBJECT'!$A$9:$AU$40,L10,FALSE)</f>
        <v>P2:HL</v>
      </c>
      <c r="G10" s="19" t="str">
        <f>VLOOKUP($A$1,'TEACHER SUBJECT'!$A$9:$AU$40,M10,FALSE)</f>
        <v>4A:MT</v>
      </c>
      <c r="H10" s="50" t="str">
        <f>VLOOKUP($A$1,'TEACHER SUBJECT'!$A$9:$AU$40,N10,FALSE)</f>
        <v/>
      </c>
      <c r="I10" s="198"/>
      <c r="J10" s="198">
        <f t="shared" si="2"/>
        <v>10</v>
      </c>
      <c r="K10" s="198">
        <f t="shared" si="1"/>
        <v>19</v>
      </c>
      <c r="L10" s="198">
        <f t="shared" si="1"/>
        <v>28</v>
      </c>
      <c r="M10" s="198">
        <f t="shared" si="1"/>
        <v>37</v>
      </c>
      <c r="N10" s="198">
        <f t="shared" si="1"/>
        <v>46</v>
      </c>
      <c r="O10" s="198">
        <f t="shared" si="1"/>
        <v>55</v>
      </c>
      <c r="P10" s="198">
        <f t="shared" si="1"/>
        <v>64</v>
      </c>
      <c r="Q10" s="198">
        <f t="shared" si="1"/>
        <v>73</v>
      </c>
      <c r="R10" s="198">
        <f t="shared" si="1"/>
        <v>82</v>
      </c>
    </row>
    <row r="11" spans="1:18" ht="16.5" thickBot="1" x14ac:dyDescent="0.3">
      <c r="A11" s="83">
        <v>9</v>
      </c>
      <c r="B11" s="15">
        <v>0.51041666666666674</v>
      </c>
      <c r="C11" s="82">
        <v>0.54166666666666674</v>
      </c>
      <c r="D11" s="212" t="str">
        <f>VLOOKUP($A$1,'TEACHER SUBJECT'!$A$9:$AU$40,J11,FALSE)</f>
        <v/>
      </c>
      <c r="E11" s="201" t="str">
        <f>VLOOKUP($A$1,'TEACHER SUBJECT'!$A$9:$AU$40,K11,FALSE)</f>
        <v/>
      </c>
      <c r="F11" s="201" t="str">
        <f>VLOOKUP($A$1,'TEACHER SUBJECT'!$A$9:$AU$40,L11,FALSE)</f>
        <v/>
      </c>
      <c r="G11" s="201" t="str">
        <f>VLOOKUP($A$1,'TEACHER SUBJECT'!$A$9:$AU$40,M11,FALSE)</f>
        <v/>
      </c>
      <c r="H11" s="200" t="str">
        <f>VLOOKUP($A$1,'TEACHER SUBJECT'!$A$9:$AU$40,N11,FALSE)</f>
        <v/>
      </c>
      <c r="I11" s="198"/>
      <c r="J11" s="198">
        <f t="shared" si="2"/>
        <v>11</v>
      </c>
      <c r="K11" s="198">
        <f t="shared" si="1"/>
        <v>20</v>
      </c>
      <c r="L11" s="198">
        <f t="shared" si="1"/>
        <v>29</v>
      </c>
      <c r="M11" s="198">
        <f t="shared" si="1"/>
        <v>38</v>
      </c>
      <c r="N11" s="198">
        <f t="shared" si="1"/>
        <v>47</v>
      </c>
      <c r="O11" s="198">
        <f t="shared" si="1"/>
        <v>56</v>
      </c>
      <c r="P11" s="198">
        <f t="shared" si="1"/>
        <v>65</v>
      </c>
      <c r="Q11" s="198">
        <f t="shared" si="1"/>
        <v>74</v>
      </c>
      <c r="R11" s="198">
        <f t="shared" si="1"/>
        <v>83</v>
      </c>
    </row>
    <row r="12" spans="1:18" ht="15.75" x14ac:dyDescent="0.25">
      <c r="A12" s="198"/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</row>
  </sheetData>
  <conditionalFormatting sqref="D3:H11">
    <cfRule type="containsBlanks" dxfId="102" priority="1">
      <formula>LEN(TRIM(D3))=0</formula>
    </cfRule>
  </conditionalFormatting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S12"/>
  <sheetViews>
    <sheetView view="pageBreakPreview" zoomScale="115" zoomScaleSheetLayoutView="115" workbookViewId="0">
      <selection activeCell="C17" sqref="C17"/>
    </sheetView>
  </sheetViews>
  <sheetFormatPr defaultRowHeight="15" x14ac:dyDescent="0.25"/>
  <cols>
    <col min="1" max="1" width="3.28515625" bestFit="1" customWidth="1"/>
    <col min="2" max="2" width="10.140625" bestFit="1" customWidth="1"/>
    <col min="3" max="3" width="9.28515625" bestFit="1" customWidth="1"/>
    <col min="10" max="18" width="7.42578125" hidden="1" customWidth="1"/>
    <col min="19" max="19" width="9.140625" hidden="1" customWidth="1"/>
    <col min="20" max="21" width="0" hidden="1" customWidth="1"/>
  </cols>
  <sheetData>
    <row r="1" spans="1:18" ht="21" thickBot="1" x14ac:dyDescent="0.3">
      <c r="A1" s="61">
        <v>6</v>
      </c>
      <c r="B1" s="203" t="str">
        <f>VLOOKUP(A1,'TEACHER SUBJECT'!$A$9:$AU$40,2,FALSE)</f>
        <v>Zunaira</v>
      </c>
      <c r="C1" s="204"/>
      <c r="D1" s="204"/>
      <c r="E1" s="204"/>
      <c r="F1" s="204"/>
      <c r="G1" s="204"/>
      <c r="H1" s="205">
        <f>VLOOKUP(A1,'TEACHER SUBJECT'!$A$9:$AV$40,48,FALSE)</f>
        <v>17</v>
      </c>
      <c r="I1" s="198"/>
      <c r="J1" s="198"/>
      <c r="K1" s="198"/>
      <c r="L1" s="198"/>
      <c r="M1" s="198"/>
      <c r="N1" s="198"/>
      <c r="O1" s="198"/>
      <c r="P1" s="198"/>
      <c r="Q1" s="198"/>
      <c r="R1" s="198"/>
    </row>
    <row r="2" spans="1:18" s="215" customFormat="1" ht="16.5" thickBot="1" x14ac:dyDescent="0.3">
      <c r="A2" s="224" t="s">
        <v>11</v>
      </c>
      <c r="B2" s="225" t="s">
        <v>27</v>
      </c>
      <c r="C2" s="226" t="s">
        <v>28</v>
      </c>
      <c r="D2" s="227" t="s">
        <v>29</v>
      </c>
      <c r="E2" s="225" t="s">
        <v>30</v>
      </c>
      <c r="F2" s="225" t="s">
        <v>31</v>
      </c>
      <c r="G2" s="225" t="s">
        <v>32</v>
      </c>
      <c r="H2" s="226" t="s">
        <v>33</v>
      </c>
    </row>
    <row r="3" spans="1:18" ht="15.75" x14ac:dyDescent="0.25">
      <c r="A3" s="87">
        <f t="array" ref="A3:A11">TRANSPOSE(EDIT!C4:K4)</f>
        <v>1</v>
      </c>
      <c r="B3" s="206">
        <f t="array" ref="B3:B11">TRANSPOSE(EDIT!C3:K3)</f>
        <v>0.29166666666666669</v>
      </c>
      <c r="C3" s="207">
        <f t="array" ref="C3:C11">TRANSPOSE(EDIT!C2:K2)</f>
        <v>0.31944444444444448</v>
      </c>
      <c r="D3" s="208" t="str">
        <f>VLOOKUP($A$1,'TEACHER SUBJECT'!$A$9:$AU$40,J3,FALSE)</f>
        <v>3A:EN</v>
      </c>
      <c r="E3" s="88" t="str">
        <f>VLOOKUP($A$1,'TEACHER SUBJECT'!$A$9:$AU$40,K3,FALSE)</f>
        <v/>
      </c>
      <c r="F3" s="88" t="str">
        <f>VLOOKUP($A$1,'TEACHER SUBJECT'!$A$9:$AU$40,L3,FALSE)</f>
        <v/>
      </c>
      <c r="G3" s="88" t="str">
        <f>VLOOKUP($A$1,'TEACHER SUBJECT'!$A$9:$AU$40,M3,FALSE)</f>
        <v/>
      </c>
      <c r="H3" s="89" t="str">
        <f>VLOOKUP($A$1,'TEACHER SUBJECT'!$A$9:$AU$40,N3,FALSE)</f>
        <v>1A:EN</v>
      </c>
      <c r="I3" s="198"/>
      <c r="J3" s="198">
        <v>3</v>
      </c>
      <c r="K3" s="198">
        <f>J11+1</f>
        <v>12</v>
      </c>
      <c r="L3" s="198">
        <f t="shared" ref="L3:R3" si="0">K11+1</f>
        <v>21</v>
      </c>
      <c r="M3" s="198">
        <f t="shared" si="0"/>
        <v>30</v>
      </c>
      <c r="N3" s="198">
        <f t="shared" si="0"/>
        <v>39</v>
      </c>
      <c r="O3" s="198">
        <f t="shared" si="0"/>
        <v>48</v>
      </c>
      <c r="P3" s="198">
        <f t="shared" si="0"/>
        <v>57</v>
      </c>
      <c r="Q3" s="198">
        <f t="shared" si="0"/>
        <v>66</v>
      </c>
      <c r="R3" s="198">
        <f t="shared" si="0"/>
        <v>75</v>
      </c>
    </row>
    <row r="4" spans="1:18" ht="15.75" x14ac:dyDescent="0.25">
      <c r="A4" s="48">
        <v>2</v>
      </c>
      <c r="B4" s="209">
        <v>0.31944444444444448</v>
      </c>
      <c r="C4" s="210">
        <v>0.34722222222222227</v>
      </c>
      <c r="D4" s="211" t="str">
        <f>VLOOKUP($A$1,'TEACHER SUBJECT'!$A$9:$AU$40,J4,FALSE)</f>
        <v>3A:EN</v>
      </c>
      <c r="E4" s="19" t="str">
        <f>VLOOKUP($A$1,'TEACHER SUBJECT'!$A$9:$AU$40,K4,FALSE)</f>
        <v>4A:SC</v>
      </c>
      <c r="F4" s="19" t="str">
        <f>VLOOKUP($A$1,'TEACHER SUBJECT'!$A$9:$AU$40,L4,FALSE)</f>
        <v>3A:EN</v>
      </c>
      <c r="G4" s="19" t="str">
        <f>VLOOKUP($A$1,'TEACHER SUBJECT'!$A$9:$AU$40,M4,FALSE)</f>
        <v/>
      </c>
      <c r="H4" s="50" t="str">
        <f>VLOOKUP($A$1,'TEACHER SUBJECT'!$A$9:$AU$40,N4,FALSE)</f>
        <v>1A:EN</v>
      </c>
      <c r="I4" s="198"/>
      <c r="J4" s="198">
        <f>J3+1</f>
        <v>4</v>
      </c>
      <c r="K4" s="198">
        <f t="shared" ref="K4:R11" si="1">K3+1</f>
        <v>13</v>
      </c>
      <c r="L4" s="198">
        <f t="shared" si="1"/>
        <v>22</v>
      </c>
      <c r="M4" s="198">
        <f t="shared" si="1"/>
        <v>31</v>
      </c>
      <c r="N4" s="198">
        <f t="shared" si="1"/>
        <v>40</v>
      </c>
      <c r="O4" s="198">
        <f t="shared" si="1"/>
        <v>49</v>
      </c>
      <c r="P4" s="198">
        <f t="shared" si="1"/>
        <v>58</v>
      </c>
      <c r="Q4" s="198">
        <f t="shared" si="1"/>
        <v>67</v>
      </c>
      <c r="R4" s="198">
        <f t="shared" si="1"/>
        <v>76</v>
      </c>
    </row>
    <row r="5" spans="1:18" ht="15.75" x14ac:dyDescent="0.25">
      <c r="A5" s="48">
        <v>3</v>
      </c>
      <c r="B5" s="209">
        <v>0.34722222222222227</v>
      </c>
      <c r="C5" s="210">
        <v>0.37500000000000006</v>
      </c>
      <c r="D5" s="211" t="str">
        <f>VLOOKUP($A$1,'TEACHER SUBJECT'!$A$9:$AU$40,J5,FALSE)</f>
        <v>1A:EN</v>
      </c>
      <c r="E5" s="19" t="str">
        <f>VLOOKUP($A$1,'TEACHER SUBJECT'!$A$9:$AU$40,K5,FALSE)</f>
        <v>1A:EN</v>
      </c>
      <c r="F5" s="19" t="str">
        <f>VLOOKUP($A$1,'TEACHER SUBJECT'!$A$9:$AU$40,L5,FALSE)</f>
        <v>1A:EN</v>
      </c>
      <c r="G5" s="19" t="str">
        <f>VLOOKUP($A$1,'TEACHER SUBJECT'!$A$9:$AU$40,M5,FALSE)</f>
        <v/>
      </c>
      <c r="H5" s="50" t="str">
        <f>VLOOKUP($A$1,'TEACHER SUBJECT'!$A$9:$AU$40,N5,FALSE)</f>
        <v/>
      </c>
      <c r="I5" s="198"/>
      <c r="J5" s="198">
        <f t="shared" ref="J5:J11" si="2">J4+1</f>
        <v>5</v>
      </c>
      <c r="K5" s="198">
        <f t="shared" si="1"/>
        <v>14</v>
      </c>
      <c r="L5" s="198">
        <f t="shared" si="1"/>
        <v>23</v>
      </c>
      <c r="M5" s="198">
        <f t="shared" si="1"/>
        <v>32</v>
      </c>
      <c r="N5" s="198">
        <f t="shared" si="1"/>
        <v>41</v>
      </c>
      <c r="O5" s="198">
        <f t="shared" si="1"/>
        <v>50</v>
      </c>
      <c r="P5" s="198">
        <f t="shared" si="1"/>
        <v>59</v>
      </c>
      <c r="Q5" s="198">
        <f t="shared" si="1"/>
        <v>68</v>
      </c>
      <c r="R5" s="198">
        <f t="shared" si="1"/>
        <v>77</v>
      </c>
    </row>
    <row r="6" spans="1:18" ht="15.75" x14ac:dyDescent="0.25">
      <c r="A6" s="48">
        <v>4</v>
      </c>
      <c r="B6" s="209">
        <v>0.37500000000000006</v>
      </c>
      <c r="C6" s="210">
        <v>0.40277777777777785</v>
      </c>
      <c r="D6" s="211" t="str">
        <f>VLOOKUP($A$1,'TEACHER SUBJECT'!$A$9:$AU$40,J6,FALSE)</f>
        <v/>
      </c>
      <c r="E6" s="19" t="str">
        <f>VLOOKUP($A$1,'TEACHER SUBJECT'!$A$9:$AU$40,K6,FALSE)</f>
        <v/>
      </c>
      <c r="F6" s="19" t="str">
        <f>VLOOKUP($A$1,'TEACHER SUBJECT'!$A$9:$AU$40,L6,FALSE)</f>
        <v/>
      </c>
      <c r="G6" s="19" t="str">
        <f>VLOOKUP($A$1,'TEACHER SUBJECT'!$A$9:$AU$40,M6,FALSE)</f>
        <v>4A:SC</v>
      </c>
      <c r="H6" s="50" t="str">
        <f>VLOOKUP($A$1,'TEACHER SUBJECT'!$A$9:$AU$40,N6,FALSE)</f>
        <v/>
      </c>
      <c r="I6" s="198"/>
      <c r="J6" s="198">
        <f t="shared" si="2"/>
        <v>6</v>
      </c>
      <c r="K6" s="198">
        <f t="shared" si="1"/>
        <v>15</v>
      </c>
      <c r="L6" s="198">
        <f t="shared" si="1"/>
        <v>24</v>
      </c>
      <c r="M6" s="198">
        <f t="shared" si="1"/>
        <v>33</v>
      </c>
      <c r="N6" s="198">
        <f t="shared" si="1"/>
        <v>42</v>
      </c>
      <c r="O6" s="198">
        <f t="shared" si="1"/>
        <v>51</v>
      </c>
      <c r="P6" s="198">
        <f t="shared" si="1"/>
        <v>60</v>
      </c>
      <c r="Q6" s="198">
        <f t="shared" si="1"/>
        <v>69</v>
      </c>
      <c r="R6" s="198">
        <f t="shared" si="1"/>
        <v>78</v>
      </c>
    </row>
    <row r="7" spans="1:18" ht="15.75" x14ac:dyDescent="0.25">
      <c r="A7" s="221">
        <v>0</v>
      </c>
      <c r="B7" s="222">
        <v>0.40277777777777785</v>
      </c>
      <c r="C7" s="223">
        <v>0.42708333333333343</v>
      </c>
      <c r="D7" s="156">
        <f>VLOOKUP($A$1,'TEACHER SUBJECT'!$A$9:$AU$40,J7,FALSE)</f>
        <v>0</v>
      </c>
      <c r="E7" s="157">
        <f>VLOOKUP($A$1,'TEACHER SUBJECT'!$A$9:$AU$40,K7,FALSE)</f>
        <v>0</v>
      </c>
      <c r="F7" s="157">
        <f>VLOOKUP($A$1,'TEACHER SUBJECT'!$A$9:$AU$40,L7,FALSE)</f>
        <v>0</v>
      </c>
      <c r="G7" s="157">
        <f>VLOOKUP($A$1,'TEACHER SUBJECT'!$A$9:$AU$40,M7,FALSE)</f>
        <v>0</v>
      </c>
      <c r="H7" s="158">
        <f>VLOOKUP($A$1,'TEACHER SUBJECT'!$A$9:$AU$40,N7,FALSE)</f>
        <v>0</v>
      </c>
      <c r="I7" s="198"/>
      <c r="J7" s="198">
        <f t="shared" si="2"/>
        <v>7</v>
      </c>
      <c r="K7" s="198">
        <f t="shared" si="1"/>
        <v>16</v>
      </c>
      <c r="L7" s="198">
        <f t="shared" si="1"/>
        <v>25</v>
      </c>
      <c r="M7" s="198">
        <f t="shared" si="1"/>
        <v>34</v>
      </c>
      <c r="N7" s="198">
        <f t="shared" si="1"/>
        <v>43</v>
      </c>
      <c r="O7" s="198">
        <f t="shared" si="1"/>
        <v>52</v>
      </c>
      <c r="P7" s="198">
        <f t="shared" si="1"/>
        <v>61</v>
      </c>
      <c r="Q7" s="198">
        <f t="shared" si="1"/>
        <v>70</v>
      </c>
      <c r="R7" s="198">
        <f t="shared" si="1"/>
        <v>79</v>
      </c>
    </row>
    <row r="8" spans="1:18" ht="15.75" x14ac:dyDescent="0.25">
      <c r="A8" s="48">
        <v>5</v>
      </c>
      <c r="B8" s="209">
        <v>0.42708333333333343</v>
      </c>
      <c r="C8" s="210">
        <v>0.45486111111111122</v>
      </c>
      <c r="D8" s="211" t="str">
        <f>VLOOKUP($A$1,'TEACHER SUBJECT'!$A$9:$AU$40,J8,FALSE)</f>
        <v/>
      </c>
      <c r="E8" s="19" t="str">
        <f>VLOOKUP($A$1,'TEACHER SUBJECT'!$A$9:$AU$40,K8,FALSE)</f>
        <v/>
      </c>
      <c r="F8" s="19" t="str">
        <f>VLOOKUP($A$1,'TEACHER SUBJECT'!$A$9:$AU$40,L8,FALSE)</f>
        <v/>
      </c>
      <c r="G8" s="19" t="str">
        <f>VLOOKUP($A$1,'TEACHER SUBJECT'!$A$9:$AU$40,M8,FALSE)</f>
        <v>1A:EN</v>
      </c>
      <c r="H8" s="50" t="str">
        <f>VLOOKUP($A$1,'TEACHER SUBJECT'!$A$9:$AU$40,N8,FALSE)</f>
        <v>3A:EN</v>
      </c>
      <c r="I8" s="198"/>
      <c r="J8" s="198">
        <f t="shared" si="2"/>
        <v>8</v>
      </c>
      <c r="K8" s="198">
        <f t="shared" si="1"/>
        <v>17</v>
      </c>
      <c r="L8" s="198">
        <f t="shared" si="1"/>
        <v>26</v>
      </c>
      <c r="M8" s="198">
        <f t="shared" si="1"/>
        <v>35</v>
      </c>
      <c r="N8" s="198">
        <f t="shared" si="1"/>
        <v>44</v>
      </c>
      <c r="O8" s="198">
        <f t="shared" si="1"/>
        <v>53</v>
      </c>
      <c r="P8" s="198">
        <f t="shared" si="1"/>
        <v>62</v>
      </c>
      <c r="Q8" s="198">
        <f t="shared" si="1"/>
        <v>71</v>
      </c>
      <c r="R8" s="198">
        <f t="shared" si="1"/>
        <v>80</v>
      </c>
    </row>
    <row r="9" spans="1:18" ht="15.75" x14ac:dyDescent="0.25">
      <c r="A9" s="48">
        <v>6</v>
      </c>
      <c r="B9" s="209">
        <v>0.45486111111111122</v>
      </c>
      <c r="C9" s="210">
        <v>0.48263888888888901</v>
      </c>
      <c r="D9" s="211" t="str">
        <f>VLOOKUP($A$1,'TEACHER SUBJECT'!$A$9:$AU$40,J9,FALSE)</f>
        <v>4A:SC</v>
      </c>
      <c r="E9" s="19" t="str">
        <f>VLOOKUP($A$1,'TEACHER SUBJECT'!$A$9:$AU$40,K9,FALSE)</f>
        <v>3A:EN</v>
      </c>
      <c r="F9" s="19" t="str">
        <f>VLOOKUP($A$1,'TEACHER SUBJECT'!$A$9:$AU$40,L9,FALSE)</f>
        <v>4A:SC</v>
      </c>
      <c r="G9" s="19" t="str">
        <f>VLOOKUP($A$1,'TEACHER SUBJECT'!$A$9:$AU$40,M9,FALSE)</f>
        <v/>
      </c>
      <c r="H9" s="50" t="str">
        <f>VLOOKUP($A$1,'TEACHER SUBJECT'!$A$9:$AU$40,N9,FALSE)</f>
        <v/>
      </c>
      <c r="I9" s="198"/>
      <c r="J9" s="198">
        <f t="shared" si="2"/>
        <v>9</v>
      </c>
      <c r="K9" s="198">
        <f t="shared" si="1"/>
        <v>18</v>
      </c>
      <c r="L9" s="198">
        <f t="shared" si="1"/>
        <v>27</v>
      </c>
      <c r="M9" s="198">
        <f t="shared" si="1"/>
        <v>36</v>
      </c>
      <c r="N9" s="198">
        <f t="shared" si="1"/>
        <v>45</v>
      </c>
      <c r="O9" s="198">
        <f t="shared" si="1"/>
        <v>54</v>
      </c>
      <c r="P9" s="198">
        <f t="shared" si="1"/>
        <v>63</v>
      </c>
      <c r="Q9" s="198">
        <f t="shared" si="1"/>
        <v>72</v>
      </c>
      <c r="R9" s="198">
        <f t="shared" si="1"/>
        <v>81</v>
      </c>
    </row>
    <row r="10" spans="1:18" ht="15.75" x14ac:dyDescent="0.25">
      <c r="A10" s="48">
        <v>7</v>
      </c>
      <c r="B10" s="209">
        <v>0.48263888888888901</v>
      </c>
      <c r="C10" s="210">
        <v>0.51041666666666674</v>
      </c>
      <c r="D10" s="211" t="str">
        <f>VLOOKUP($A$1,'TEACHER SUBJECT'!$A$9:$AU$40,J10,FALSE)</f>
        <v/>
      </c>
      <c r="E10" s="19" t="str">
        <f>VLOOKUP($A$1,'TEACHER SUBJECT'!$A$9:$AU$40,K10,FALSE)</f>
        <v/>
      </c>
      <c r="F10" s="19" t="str">
        <f>VLOOKUP($A$1,'TEACHER SUBJECT'!$A$9:$AU$40,L10,FALSE)</f>
        <v/>
      </c>
      <c r="G10" s="19" t="str">
        <f>VLOOKUP($A$1,'TEACHER SUBJECT'!$A$9:$AU$40,M10,FALSE)</f>
        <v>3A:EN</v>
      </c>
      <c r="H10" s="50" t="str">
        <f>VLOOKUP($A$1,'TEACHER SUBJECT'!$A$9:$AU$40,N10,FALSE)</f>
        <v>4A:SC</v>
      </c>
      <c r="I10" s="198"/>
      <c r="J10" s="198">
        <f t="shared" si="2"/>
        <v>10</v>
      </c>
      <c r="K10" s="198">
        <f t="shared" si="1"/>
        <v>19</v>
      </c>
      <c r="L10" s="198">
        <f t="shared" si="1"/>
        <v>28</v>
      </c>
      <c r="M10" s="198">
        <f t="shared" si="1"/>
        <v>37</v>
      </c>
      <c r="N10" s="198">
        <f t="shared" si="1"/>
        <v>46</v>
      </c>
      <c r="O10" s="198">
        <f t="shared" si="1"/>
        <v>55</v>
      </c>
      <c r="P10" s="198">
        <f t="shared" si="1"/>
        <v>64</v>
      </c>
      <c r="Q10" s="198">
        <f t="shared" si="1"/>
        <v>73</v>
      </c>
      <c r="R10" s="198">
        <f t="shared" si="1"/>
        <v>82</v>
      </c>
    </row>
    <row r="11" spans="1:18" ht="16.5" thickBot="1" x14ac:dyDescent="0.3">
      <c r="A11" s="83">
        <v>9</v>
      </c>
      <c r="B11" s="15">
        <v>0.51041666666666674</v>
      </c>
      <c r="C11" s="82">
        <v>0.54166666666666674</v>
      </c>
      <c r="D11" s="212" t="str">
        <f>VLOOKUP($A$1,'TEACHER SUBJECT'!$A$9:$AU$40,J11,FALSE)</f>
        <v/>
      </c>
      <c r="E11" s="201" t="str">
        <f>VLOOKUP($A$1,'TEACHER SUBJECT'!$A$9:$AU$40,K11,FALSE)</f>
        <v/>
      </c>
      <c r="F11" s="201" t="str">
        <f>VLOOKUP($A$1,'TEACHER SUBJECT'!$A$9:$AU$40,L11,FALSE)</f>
        <v/>
      </c>
      <c r="G11" s="201" t="str">
        <f>VLOOKUP($A$1,'TEACHER SUBJECT'!$A$9:$AU$40,M11,FALSE)</f>
        <v/>
      </c>
      <c r="H11" s="200" t="str">
        <f>VLOOKUP($A$1,'TEACHER SUBJECT'!$A$9:$AU$40,N11,FALSE)</f>
        <v/>
      </c>
      <c r="I11" s="198"/>
      <c r="J11" s="198">
        <f t="shared" si="2"/>
        <v>11</v>
      </c>
      <c r="K11" s="198">
        <f t="shared" si="1"/>
        <v>20</v>
      </c>
      <c r="L11" s="198">
        <f t="shared" si="1"/>
        <v>29</v>
      </c>
      <c r="M11" s="198">
        <f t="shared" si="1"/>
        <v>38</v>
      </c>
      <c r="N11" s="198">
        <f t="shared" si="1"/>
        <v>47</v>
      </c>
      <c r="O11" s="198">
        <f t="shared" si="1"/>
        <v>56</v>
      </c>
      <c r="P11" s="198">
        <f t="shared" si="1"/>
        <v>65</v>
      </c>
      <c r="Q11" s="198">
        <f t="shared" si="1"/>
        <v>74</v>
      </c>
      <c r="R11" s="198">
        <f t="shared" si="1"/>
        <v>83</v>
      </c>
    </row>
    <row r="12" spans="1:18" ht="15.75" x14ac:dyDescent="0.25">
      <c r="A12" s="198"/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</row>
  </sheetData>
  <conditionalFormatting sqref="D3:H11">
    <cfRule type="containsBlanks" dxfId="101" priority="1">
      <formula>LEN(TRIM(D3))=0</formula>
    </cfRule>
  </conditionalFormatting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S12"/>
  <sheetViews>
    <sheetView view="pageBreakPreview" zoomScale="115" zoomScaleSheetLayoutView="115" workbookViewId="0">
      <selection activeCell="D18" sqref="D18"/>
    </sheetView>
  </sheetViews>
  <sheetFormatPr defaultRowHeight="15" x14ac:dyDescent="0.25"/>
  <cols>
    <col min="1" max="1" width="3.28515625" bestFit="1" customWidth="1"/>
    <col min="2" max="2" width="10.140625" bestFit="1" customWidth="1"/>
    <col min="3" max="3" width="9.28515625" bestFit="1" customWidth="1"/>
    <col min="10" max="18" width="7.42578125" hidden="1" customWidth="1"/>
    <col min="19" max="19" width="9.140625" hidden="1" customWidth="1"/>
    <col min="20" max="21" width="0" hidden="1" customWidth="1"/>
  </cols>
  <sheetData>
    <row r="1" spans="1:18" ht="21" thickBot="1" x14ac:dyDescent="0.3">
      <c r="A1" s="61">
        <v>7</v>
      </c>
      <c r="B1" s="203" t="str">
        <f>VLOOKUP(A1,'TEACHER SUBJECT'!$A$9:$AU$40,2,FALSE)</f>
        <v>Maurifa</v>
      </c>
      <c r="C1" s="204"/>
      <c r="D1" s="204"/>
      <c r="E1" s="204"/>
      <c r="F1" s="204"/>
      <c r="G1" s="204"/>
      <c r="H1" s="205">
        <f>VLOOKUP(A1,'TEACHER SUBJECT'!$A$9:$AV$40,48,FALSE)</f>
        <v>17</v>
      </c>
      <c r="I1" s="198"/>
      <c r="J1" s="198"/>
      <c r="K1" s="198"/>
      <c r="L1" s="198"/>
      <c r="M1" s="198"/>
      <c r="N1" s="198"/>
      <c r="O1" s="198"/>
      <c r="P1" s="198"/>
      <c r="Q1" s="198"/>
      <c r="R1" s="198"/>
    </row>
    <row r="2" spans="1:18" s="215" customFormat="1" ht="16.5" thickBot="1" x14ac:dyDescent="0.3">
      <c r="A2" s="224" t="s">
        <v>11</v>
      </c>
      <c r="B2" s="225" t="s">
        <v>27</v>
      </c>
      <c r="C2" s="226" t="s">
        <v>28</v>
      </c>
      <c r="D2" s="227" t="s">
        <v>29</v>
      </c>
      <c r="E2" s="225" t="s">
        <v>30</v>
      </c>
      <c r="F2" s="225" t="s">
        <v>31</v>
      </c>
      <c r="G2" s="225" t="s">
        <v>32</v>
      </c>
      <c r="H2" s="226" t="s">
        <v>33</v>
      </c>
    </row>
    <row r="3" spans="1:18" ht="15.75" x14ac:dyDescent="0.25">
      <c r="A3" s="87">
        <f t="array" ref="A3:A11">TRANSPOSE(EDIT!C4:K4)</f>
        <v>1</v>
      </c>
      <c r="B3" s="206">
        <f t="array" ref="B3:B11">TRANSPOSE(EDIT!C3:K3)</f>
        <v>0.29166666666666669</v>
      </c>
      <c r="C3" s="207">
        <f t="array" ref="C3:C11">TRANSPOSE(EDIT!C2:K2)</f>
        <v>0.31944444444444448</v>
      </c>
      <c r="D3" s="208" t="str">
        <f>VLOOKUP($A$1,'TEACHER SUBJECT'!$A$9:$AU$40,J3,FALSE)</f>
        <v/>
      </c>
      <c r="E3" s="88" t="str">
        <f>VLOOKUP($A$1,'TEACHER SUBJECT'!$A$9:$AU$40,K3,FALSE)</f>
        <v/>
      </c>
      <c r="F3" s="88" t="str">
        <f>VLOOKUP($A$1,'TEACHER SUBJECT'!$A$9:$AU$40,L3,FALSE)</f>
        <v/>
      </c>
      <c r="G3" s="88" t="str">
        <f>VLOOKUP($A$1,'TEACHER SUBJECT'!$A$9:$AU$40,M3,FALSE)</f>
        <v/>
      </c>
      <c r="H3" s="89" t="str">
        <f>VLOOKUP($A$1,'TEACHER SUBJECT'!$A$9:$AU$40,N3,FALSE)</f>
        <v/>
      </c>
      <c r="I3" s="198"/>
      <c r="J3" s="198">
        <v>3</v>
      </c>
      <c r="K3" s="198">
        <f>J11+1</f>
        <v>12</v>
      </c>
      <c r="L3" s="198">
        <f t="shared" ref="L3:R3" si="0">K11+1</f>
        <v>21</v>
      </c>
      <c r="M3" s="198">
        <f t="shared" si="0"/>
        <v>30</v>
      </c>
      <c r="N3" s="198">
        <f t="shared" si="0"/>
        <v>39</v>
      </c>
      <c r="O3" s="198">
        <f t="shared" si="0"/>
        <v>48</v>
      </c>
      <c r="P3" s="198">
        <f t="shared" si="0"/>
        <v>57</v>
      </c>
      <c r="Q3" s="198">
        <f t="shared" si="0"/>
        <v>66</v>
      </c>
      <c r="R3" s="198">
        <f t="shared" si="0"/>
        <v>75</v>
      </c>
    </row>
    <row r="4" spans="1:18" ht="15.75" x14ac:dyDescent="0.25">
      <c r="A4" s="48">
        <v>2</v>
      </c>
      <c r="B4" s="209">
        <v>0.31944444444444448</v>
      </c>
      <c r="C4" s="210">
        <v>0.34722222222222227</v>
      </c>
      <c r="D4" s="211" t="str">
        <f>VLOOKUP($A$1,'TEACHER SUBJECT'!$A$9:$AU$40,J4,FALSE)</f>
        <v/>
      </c>
      <c r="E4" s="19" t="str">
        <f>VLOOKUP($A$1,'TEACHER SUBJECT'!$A$9:$AU$40,K4,FALSE)</f>
        <v/>
      </c>
      <c r="F4" s="19" t="str">
        <f>VLOOKUP($A$1,'TEACHER SUBJECT'!$A$9:$AU$40,L4,FALSE)</f>
        <v/>
      </c>
      <c r="G4" s="19" t="str">
        <f>VLOOKUP($A$1,'TEACHER SUBJECT'!$A$9:$AU$40,M4,FALSE)</f>
        <v>3A:SC</v>
      </c>
      <c r="H4" s="50" t="str">
        <f>VLOOKUP($A$1,'TEACHER SUBJECT'!$A$9:$AU$40,N4,FALSE)</f>
        <v>3A:SC</v>
      </c>
      <c r="I4" s="198"/>
      <c r="J4" s="198">
        <f>J3+1</f>
        <v>4</v>
      </c>
      <c r="K4" s="198">
        <f t="shared" ref="K4:R11" si="1">K3+1</f>
        <v>13</v>
      </c>
      <c r="L4" s="198">
        <f t="shared" si="1"/>
        <v>22</v>
      </c>
      <c r="M4" s="198">
        <f t="shared" si="1"/>
        <v>31</v>
      </c>
      <c r="N4" s="198">
        <f t="shared" si="1"/>
        <v>40</v>
      </c>
      <c r="O4" s="198">
        <f t="shared" si="1"/>
        <v>49</v>
      </c>
      <c r="P4" s="198">
        <f t="shared" si="1"/>
        <v>58</v>
      </c>
      <c r="Q4" s="198">
        <f t="shared" si="1"/>
        <v>67</v>
      </c>
      <c r="R4" s="198">
        <f t="shared" si="1"/>
        <v>76</v>
      </c>
    </row>
    <row r="5" spans="1:18" ht="15.75" x14ac:dyDescent="0.25">
      <c r="A5" s="48">
        <v>3</v>
      </c>
      <c r="B5" s="209">
        <v>0.34722222222222227</v>
      </c>
      <c r="C5" s="210">
        <v>0.37500000000000006</v>
      </c>
      <c r="D5" s="211" t="str">
        <f>VLOOKUP($A$1,'TEACHER SUBJECT'!$A$9:$AU$40,J5,FALSE)</f>
        <v/>
      </c>
      <c r="E5" s="19" t="str">
        <f>VLOOKUP($A$1,'TEACHER SUBJECT'!$A$9:$AU$40,K5,FALSE)</f>
        <v>3A:SC</v>
      </c>
      <c r="F5" s="19" t="str">
        <f>VLOOKUP($A$1,'TEACHER SUBJECT'!$A$9:$AU$40,L5,FALSE)</f>
        <v/>
      </c>
      <c r="G5" s="19" t="str">
        <f>VLOOKUP($A$1,'TEACHER SUBJECT'!$A$9:$AU$40,M5,FALSE)</f>
        <v/>
      </c>
      <c r="H5" s="50" t="str">
        <f>VLOOKUP($A$1,'TEACHER SUBJECT'!$A$9:$AU$40,N5,FALSE)</f>
        <v/>
      </c>
      <c r="I5" s="198"/>
      <c r="J5" s="198">
        <f t="shared" ref="J5:J11" si="2">J4+1</f>
        <v>5</v>
      </c>
      <c r="K5" s="198">
        <f t="shared" si="1"/>
        <v>14</v>
      </c>
      <c r="L5" s="198">
        <f t="shared" si="1"/>
        <v>23</v>
      </c>
      <c r="M5" s="198">
        <f t="shared" si="1"/>
        <v>32</v>
      </c>
      <c r="N5" s="198">
        <f t="shared" si="1"/>
        <v>41</v>
      </c>
      <c r="O5" s="198">
        <f t="shared" si="1"/>
        <v>50</v>
      </c>
      <c r="P5" s="198">
        <f t="shared" si="1"/>
        <v>59</v>
      </c>
      <c r="Q5" s="198">
        <f t="shared" si="1"/>
        <v>68</v>
      </c>
      <c r="R5" s="198">
        <f t="shared" si="1"/>
        <v>77</v>
      </c>
    </row>
    <row r="6" spans="1:18" ht="15.75" x14ac:dyDescent="0.25">
      <c r="A6" s="48">
        <v>4</v>
      </c>
      <c r="B6" s="209">
        <v>0.37500000000000006</v>
      </c>
      <c r="C6" s="210">
        <v>0.40277777777777785</v>
      </c>
      <c r="D6" s="211" t="str">
        <f>VLOOKUP($A$1,'TEACHER SUBJECT'!$A$9:$AU$40,J6,FALSE)</f>
        <v>P2:IS</v>
      </c>
      <c r="E6" s="19" t="str">
        <f>VLOOKUP($A$1,'TEACHER SUBJECT'!$A$9:$AU$40,K6,FALSE)</f>
        <v>3A:SS</v>
      </c>
      <c r="F6" s="19" t="str">
        <f>VLOOKUP($A$1,'TEACHER SUBJECT'!$A$9:$AU$40,L6,FALSE)</f>
        <v>3A:SS</v>
      </c>
      <c r="G6" s="19" t="str">
        <f>VLOOKUP($A$1,'TEACHER SUBJECT'!$A$9:$AU$40,M6,FALSE)</f>
        <v/>
      </c>
      <c r="H6" s="50" t="str">
        <f>VLOOKUP($A$1,'TEACHER SUBJECT'!$A$9:$AU$40,N6,FALSE)</f>
        <v>3A:SS</v>
      </c>
      <c r="I6" s="198"/>
      <c r="J6" s="198">
        <f t="shared" si="2"/>
        <v>6</v>
      </c>
      <c r="K6" s="198">
        <f t="shared" si="1"/>
        <v>15</v>
      </c>
      <c r="L6" s="198">
        <f t="shared" si="1"/>
        <v>24</v>
      </c>
      <c r="M6" s="198">
        <f t="shared" si="1"/>
        <v>33</v>
      </c>
      <c r="N6" s="198">
        <f t="shared" si="1"/>
        <v>42</v>
      </c>
      <c r="O6" s="198">
        <f t="shared" si="1"/>
        <v>51</v>
      </c>
      <c r="P6" s="198">
        <f t="shared" si="1"/>
        <v>60</v>
      </c>
      <c r="Q6" s="198">
        <f t="shared" si="1"/>
        <v>69</v>
      </c>
      <c r="R6" s="198">
        <f t="shared" si="1"/>
        <v>78</v>
      </c>
    </row>
    <row r="7" spans="1:18" ht="15.75" x14ac:dyDescent="0.25">
      <c r="A7" s="221">
        <v>0</v>
      </c>
      <c r="B7" s="222">
        <v>0.40277777777777785</v>
      </c>
      <c r="C7" s="223">
        <v>0.42708333333333343</v>
      </c>
      <c r="D7" s="156">
        <f>VLOOKUP($A$1,'TEACHER SUBJECT'!$A$9:$AU$40,J7,FALSE)</f>
        <v>0</v>
      </c>
      <c r="E7" s="157">
        <f>VLOOKUP($A$1,'TEACHER SUBJECT'!$A$9:$AU$40,K7,FALSE)</f>
        <v>0</v>
      </c>
      <c r="F7" s="157">
        <f>VLOOKUP($A$1,'TEACHER SUBJECT'!$A$9:$AU$40,L7,FALSE)</f>
        <v>0</v>
      </c>
      <c r="G7" s="157">
        <f>VLOOKUP($A$1,'TEACHER SUBJECT'!$A$9:$AU$40,M7,FALSE)</f>
        <v>0</v>
      </c>
      <c r="H7" s="158">
        <f>VLOOKUP($A$1,'TEACHER SUBJECT'!$A$9:$AU$40,N7,FALSE)</f>
        <v>0</v>
      </c>
      <c r="I7" s="198"/>
      <c r="J7" s="198">
        <f t="shared" si="2"/>
        <v>7</v>
      </c>
      <c r="K7" s="198">
        <f t="shared" si="1"/>
        <v>16</v>
      </c>
      <c r="L7" s="198">
        <f t="shared" si="1"/>
        <v>25</v>
      </c>
      <c r="M7" s="198">
        <f t="shared" si="1"/>
        <v>34</v>
      </c>
      <c r="N7" s="198">
        <f t="shared" si="1"/>
        <v>43</v>
      </c>
      <c r="O7" s="198">
        <f t="shared" si="1"/>
        <v>52</v>
      </c>
      <c r="P7" s="198">
        <f t="shared" si="1"/>
        <v>61</v>
      </c>
      <c r="Q7" s="198">
        <f t="shared" si="1"/>
        <v>70</v>
      </c>
      <c r="R7" s="198">
        <f t="shared" si="1"/>
        <v>79</v>
      </c>
    </row>
    <row r="8" spans="1:18" ht="15.75" x14ac:dyDescent="0.25">
      <c r="A8" s="48">
        <v>5</v>
      </c>
      <c r="B8" s="209">
        <v>0.42708333333333343</v>
      </c>
      <c r="C8" s="210">
        <v>0.45486111111111122</v>
      </c>
      <c r="D8" s="211" t="str">
        <f>VLOOKUP($A$1,'TEACHER SUBJECT'!$A$9:$AU$40,J8,FALSE)</f>
        <v>3A:CA</v>
      </c>
      <c r="E8" s="19" t="str">
        <f>VLOOKUP($A$1,'TEACHER SUBJECT'!$A$9:$AU$40,K8,FALSE)</f>
        <v/>
      </c>
      <c r="F8" s="19" t="str">
        <f>VLOOKUP($A$1,'TEACHER SUBJECT'!$A$9:$AU$40,L8,FALSE)</f>
        <v>4A:CA</v>
      </c>
      <c r="G8" s="19" t="str">
        <f>VLOOKUP($A$1,'TEACHER SUBJECT'!$A$9:$AU$40,M8,FALSE)</f>
        <v>3A:CA</v>
      </c>
      <c r="H8" s="50" t="str">
        <f>VLOOKUP($A$1,'TEACHER SUBJECT'!$A$9:$AU$40,N8,FALSE)</f>
        <v>4A:CA</v>
      </c>
      <c r="I8" s="198"/>
      <c r="J8" s="198">
        <f t="shared" si="2"/>
        <v>8</v>
      </c>
      <c r="K8" s="198">
        <f t="shared" si="1"/>
        <v>17</v>
      </c>
      <c r="L8" s="198">
        <f t="shared" si="1"/>
        <v>26</v>
      </c>
      <c r="M8" s="198">
        <f t="shared" si="1"/>
        <v>35</v>
      </c>
      <c r="N8" s="198">
        <f t="shared" si="1"/>
        <v>44</v>
      </c>
      <c r="O8" s="198">
        <f t="shared" si="1"/>
        <v>53</v>
      </c>
      <c r="P8" s="198">
        <f t="shared" si="1"/>
        <v>62</v>
      </c>
      <c r="Q8" s="198">
        <f t="shared" si="1"/>
        <v>71</v>
      </c>
      <c r="R8" s="198">
        <f t="shared" si="1"/>
        <v>80</v>
      </c>
    </row>
    <row r="9" spans="1:18" ht="15.75" x14ac:dyDescent="0.25">
      <c r="A9" s="48">
        <v>6</v>
      </c>
      <c r="B9" s="209">
        <v>0.45486111111111122</v>
      </c>
      <c r="C9" s="210">
        <v>0.48263888888888901</v>
      </c>
      <c r="D9" s="211" t="str">
        <f>VLOOKUP($A$1,'TEACHER SUBJECT'!$A$9:$AU$40,J9,FALSE)</f>
        <v>3A:SC</v>
      </c>
      <c r="E9" s="19" t="str">
        <f>VLOOKUP($A$1,'TEACHER SUBJECT'!$A$9:$AU$40,K9,FALSE)</f>
        <v/>
      </c>
      <c r="F9" s="19" t="str">
        <f>VLOOKUP($A$1,'TEACHER SUBJECT'!$A$9:$AU$40,L9,FALSE)</f>
        <v>3A:SC</v>
      </c>
      <c r="G9" s="19" t="str">
        <f>VLOOKUP($A$1,'TEACHER SUBJECT'!$A$9:$AU$40,M9,FALSE)</f>
        <v/>
      </c>
      <c r="H9" s="50" t="str">
        <f>VLOOKUP($A$1,'TEACHER SUBJECT'!$A$9:$AU$40,N9,FALSE)</f>
        <v>P2:IS</v>
      </c>
      <c r="I9" s="198"/>
      <c r="J9" s="198">
        <f t="shared" si="2"/>
        <v>9</v>
      </c>
      <c r="K9" s="198">
        <f t="shared" si="1"/>
        <v>18</v>
      </c>
      <c r="L9" s="198">
        <f t="shared" si="1"/>
        <v>27</v>
      </c>
      <c r="M9" s="198">
        <f t="shared" si="1"/>
        <v>36</v>
      </c>
      <c r="N9" s="198">
        <f t="shared" si="1"/>
        <v>45</v>
      </c>
      <c r="O9" s="198">
        <f t="shared" si="1"/>
        <v>54</v>
      </c>
      <c r="P9" s="198">
        <f t="shared" si="1"/>
        <v>63</v>
      </c>
      <c r="Q9" s="198">
        <f t="shared" si="1"/>
        <v>72</v>
      </c>
      <c r="R9" s="198">
        <f t="shared" si="1"/>
        <v>81</v>
      </c>
    </row>
    <row r="10" spans="1:18" ht="15.75" x14ac:dyDescent="0.25">
      <c r="A10" s="48">
        <v>7</v>
      </c>
      <c r="B10" s="209">
        <v>0.48263888888888901</v>
      </c>
      <c r="C10" s="210">
        <v>0.51041666666666674</v>
      </c>
      <c r="D10" s="211" t="str">
        <f>VLOOKUP($A$1,'TEACHER SUBJECT'!$A$9:$AU$40,J10,FALSE)</f>
        <v>P2:MT</v>
      </c>
      <c r="E10" s="19" t="str">
        <f>VLOOKUP($A$1,'TEACHER SUBJECT'!$A$9:$AU$40,K10,FALSE)</f>
        <v/>
      </c>
      <c r="F10" s="19" t="str">
        <f>VLOOKUP($A$1,'TEACHER SUBJECT'!$A$9:$AU$40,L10,FALSE)</f>
        <v/>
      </c>
      <c r="G10" s="19" t="str">
        <f>VLOOKUP($A$1,'TEACHER SUBJECT'!$A$9:$AU$40,M10,FALSE)</f>
        <v/>
      </c>
      <c r="H10" s="50" t="str">
        <f>VLOOKUP($A$1,'TEACHER SUBJECT'!$A$9:$AU$40,N10,FALSE)</f>
        <v>P2:MT</v>
      </c>
      <c r="I10" s="198"/>
      <c r="J10" s="198">
        <f t="shared" si="2"/>
        <v>10</v>
      </c>
      <c r="K10" s="198">
        <f t="shared" si="1"/>
        <v>19</v>
      </c>
      <c r="L10" s="198">
        <f t="shared" si="1"/>
        <v>28</v>
      </c>
      <c r="M10" s="198">
        <f t="shared" si="1"/>
        <v>37</v>
      </c>
      <c r="N10" s="198">
        <f t="shared" si="1"/>
        <v>46</v>
      </c>
      <c r="O10" s="198">
        <f t="shared" si="1"/>
        <v>55</v>
      </c>
      <c r="P10" s="198">
        <f t="shared" si="1"/>
        <v>64</v>
      </c>
      <c r="Q10" s="198">
        <f t="shared" si="1"/>
        <v>73</v>
      </c>
      <c r="R10" s="198">
        <f t="shared" si="1"/>
        <v>82</v>
      </c>
    </row>
    <row r="11" spans="1:18" ht="16.5" thickBot="1" x14ac:dyDescent="0.3">
      <c r="A11" s="83">
        <v>9</v>
      </c>
      <c r="B11" s="15">
        <v>0.51041666666666674</v>
      </c>
      <c r="C11" s="82">
        <v>0.54166666666666674</v>
      </c>
      <c r="D11" s="212" t="str">
        <f>VLOOKUP($A$1,'TEACHER SUBJECT'!$A$9:$AU$40,J11,FALSE)</f>
        <v/>
      </c>
      <c r="E11" s="201" t="str">
        <f>VLOOKUP($A$1,'TEACHER SUBJECT'!$A$9:$AU$40,K11,FALSE)</f>
        <v/>
      </c>
      <c r="F11" s="201" t="str">
        <f>VLOOKUP($A$1,'TEACHER SUBJECT'!$A$9:$AU$40,L11,FALSE)</f>
        <v/>
      </c>
      <c r="G11" s="201" t="str">
        <f>VLOOKUP($A$1,'TEACHER SUBJECT'!$A$9:$AU$40,M11,FALSE)</f>
        <v/>
      </c>
      <c r="H11" s="200" t="str">
        <f>VLOOKUP($A$1,'TEACHER SUBJECT'!$A$9:$AU$40,N11,FALSE)</f>
        <v/>
      </c>
      <c r="I11" s="198"/>
      <c r="J11" s="198">
        <f t="shared" si="2"/>
        <v>11</v>
      </c>
      <c r="K11" s="198">
        <f t="shared" si="1"/>
        <v>20</v>
      </c>
      <c r="L11" s="198">
        <f t="shared" si="1"/>
        <v>29</v>
      </c>
      <c r="M11" s="198">
        <f t="shared" si="1"/>
        <v>38</v>
      </c>
      <c r="N11" s="198">
        <f t="shared" si="1"/>
        <v>47</v>
      </c>
      <c r="O11" s="198">
        <f t="shared" si="1"/>
        <v>56</v>
      </c>
      <c r="P11" s="198">
        <f t="shared" si="1"/>
        <v>65</v>
      </c>
      <c r="Q11" s="198">
        <f t="shared" si="1"/>
        <v>74</v>
      </c>
      <c r="R11" s="198">
        <f t="shared" si="1"/>
        <v>83</v>
      </c>
    </row>
    <row r="12" spans="1:18" ht="15.75" x14ac:dyDescent="0.25">
      <c r="A12" s="198"/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</row>
  </sheetData>
  <conditionalFormatting sqref="D3:H11">
    <cfRule type="containsBlanks" dxfId="100" priority="1">
      <formula>LEN(TRIM(D3))=0</formula>
    </cfRule>
  </conditionalFormatting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S12"/>
  <sheetViews>
    <sheetView view="pageBreakPreview" zoomScale="115" zoomScaleSheetLayoutView="115" workbookViewId="0">
      <selection activeCell="A3" sqref="A3"/>
    </sheetView>
  </sheetViews>
  <sheetFormatPr defaultRowHeight="15" x14ac:dyDescent="0.25"/>
  <cols>
    <col min="1" max="1" width="3.28515625" bestFit="1" customWidth="1"/>
    <col min="2" max="2" width="10.140625" bestFit="1" customWidth="1"/>
    <col min="3" max="3" width="9.28515625" bestFit="1" customWidth="1"/>
    <col min="10" max="18" width="7.42578125" hidden="1" customWidth="1"/>
    <col min="19" max="19" width="9.140625" hidden="1" customWidth="1"/>
    <col min="20" max="21" width="0" hidden="1" customWidth="1"/>
  </cols>
  <sheetData>
    <row r="1" spans="1:18" ht="21" thickBot="1" x14ac:dyDescent="0.3">
      <c r="A1" s="61">
        <v>8</v>
      </c>
      <c r="B1" s="203" t="str">
        <f>VLOOKUP(A1,'TEACHER SUBJECT'!$A$9:$AU$40,2,FALSE)</f>
        <v>Anand A</v>
      </c>
      <c r="C1" s="204"/>
      <c r="D1" s="204"/>
      <c r="E1" s="204"/>
      <c r="F1" s="204"/>
      <c r="G1" s="204"/>
      <c r="H1" s="205">
        <f>VLOOKUP(A1,'TEACHER SUBJECT'!$A$9:$AV$40,48,FALSE)</f>
        <v>19</v>
      </c>
      <c r="I1" s="198"/>
      <c r="J1" s="198"/>
      <c r="K1" s="198"/>
      <c r="L1" s="198"/>
      <c r="M1" s="198"/>
      <c r="N1" s="198"/>
      <c r="O1" s="198"/>
      <c r="P1" s="198"/>
      <c r="Q1" s="198"/>
      <c r="R1" s="198"/>
    </row>
    <row r="2" spans="1:18" s="215" customFormat="1" ht="16.5" thickBot="1" x14ac:dyDescent="0.3">
      <c r="A2" s="224" t="s">
        <v>11</v>
      </c>
      <c r="B2" s="225" t="s">
        <v>27</v>
      </c>
      <c r="C2" s="226" t="s">
        <v>28</v>
      </c>
      <c r="D2" s="227" t="s">
        <v>29</v>
      </c>
      <c r="E2" s="225" t="s">
        <v>30</v>
      </c>
      <c r="F2" s="225" t="s">
        <v>31</v>
      </c>
      <c r="G2" s="225" t="s">
        <v>32</v>
      </c>
      <c r="H2" s="226" t="s">
        <v>33</v>
      </c>
    </row>
    <row r="3" spans="1:18" ht="15.75" x14ac:dyDescent="0.25">
      <c r="A3" s="87">
        <f t="array" ref="A3:A11">TRANSPOSE(EDIT!C4:K4)</f>
        <v>1</v>
      </c>
      <c r="B3" s="206">
        <f t="array" ref="B3:B11">TRANSPOSE(EDIT!C3:K3)</f>
        <v>0.29166666666666669</v>
      </c>
      <c r="C3" s="207">
        <f t="array" ref="C3:C11">TRANSPOSE(EDIT!C2:K2)</f>
        <v>0.31944444444444448</v>
      </c>
      <c r="D3" s="208" t="str">
        <f>VLOOKUP($A$1,'TEACHER SUBJECT'!$A$9:$AU$40,J3,FALSE)</f>
        <v>6A:SC</v>
      </c>
      <c r="E3" s="88" t="str">
        <f>VLOOKUP($A$1,'TEACHER SUBJECT'!$A$9:$AU$40,K3,FALSE)</f>
        <v>2A:CA</v>
      </c>
      <c r="F3" s="88" t="str">
        <f>VLOOKUP($A$1,'TEACHER SUBJECT'!$A$9:$AU$40,L3,FALSE)</f>
        <v>6A:SC</v>
      </c>
      <c r="G3" s="88" t="str">
        <f>VLOOKUP($A$1,'TEACHER SUBJECT'!$A$9:$AU$40,M3,FALSE)</f>
        <v>6A:SC</v>
      </c>
      <c r="H3" s="89" t="str">
        <f>VLOOKUP($A$1,'TEACHER SUBJECT'!$A$9:$AU$40,N3,FALSE)</f>
        <v>6A:SC</v>
      </c>
      <c r="I3" s="198"/>
      <c r="J3" s="198">
        <v>3</v>
      </c>
      <c r="K3" s="198">
        <f>J11+1</f>
        <v>12</v>
      </c>
      <c r="L3" s="198">
        <f t="shared" ref="L3:R3" si="0">K11+1</f>
        <v>21</v>
      </c>
      <c r="M3" s="198">
        <f t="shared" si="0"/>
        <v>30</v>
      </c>
      <c r="N3" s="198">
        <f t="shared" si="0"/>
        <v>39</v>
      </c>
      <c r="O3" s="198">
        <f t="shared" si="0"/>
        <v>48</v>
      </c>
      <c r="P3" s="198">
        <f t="shared" si="0"/>
        <v>57</v>
      </c>
      <c r="Q3" s="198">
        <f t="shared" si="0"/>
        <v>66</v>
      </c>
      <c r="R3" s="198">
        <f t="shared" si="0"/>
        <v>75</v>
      </c>
    </row>
    <row r="4" spans="1:18" ht="15.75" x14ac:dyDescent="0.25">
      <c r="A4" s="48">
        <v>2</v>
      </c>
      <c r="B4" s="209">
        <v>0.31944444444444448</v>
      </c>
      <c r="C4" s="210">
        <v>0.34722222222222227</v>
      </c>
      <c r="D4" s="211" t="str">
        <f>VLOOKUP($A$1,'TEACHER SUBJECT'!$A$9:$AU$40,J4,FALSE)</f>
        <v/>
      </c>
      <c r="E4" s="19" t="str">
        <f>VLOOKUP($A$1,'TEACHER SUBJECT'!$A$9:$AU$40,K4,FALSE)</f>
        <v>8A:CH</v>
      </c>
      <c r="F4" s="19" t="str">
        <f>VLOOKUP($A$1,'TEACHER SUBJECT'!$A$9:$AU$40,L4,FALSE)</f>
        <v>2A:SS</v>
      </c>
      <c r="G4" s="19" t="str">
        <f>VLOOKUP($A$1,'TEACHER SUBJECT'!$A$9:$AU$40,M4,FALSE)</f>
        <v>8A:CH</v>
      </c>
      <c r="H4" s="50" t="str">
        <f>VLOOKUP($A$1,'TEACHER SUBJECT'!$A$9:$AU$40,N4,FALSE)</f>
        <v/>
      </c>
      <c r="I4" s="198"/>
      <c r="J4" s="198">
        <f>J3+1</f>
        <v>4</v>
      </c>
      <c r="K4" s="198">
        <f t="shared" ref="K4:R11" si="1">K3+1</f>
        <v>13</v>
      </c>
      <c r="L4" s="198">
        <f t="shared" si="1"/>
        <v>22</v>
      </c>
      <c r="M4" s="198">
        <f t="shared" si="1"/>
        <v>31</v>
      </c>
      <c r="N4" s="198">
        <f t="shared" si="1"/>
        <v>40</v>
      </c>
      <c r="O4" s="198">
        <f t="shared" si="1"/>
        <v>49</v>
      </c>
      <c r="P4" s="198">
        <f t="shared" si="1"/>
        <v>58</v>
      </c>
      <c r="Q4" s="198">
        <f t="shared" si="1"/>
        <v>67</v>
      </c>
      <c r="R4" s="198">
        <f t="shared" si="1"/>
        <v>76</v>
      </c>
    </row>
    <row r="5" spans="1:18" ht="15.75" x14ac:dyDescent="0.25">
      <c r="A5" s="48">
        <v>3</v>
      </c>
      <c r="B5" s="209">
        <v>0.34722222222222227</v>
      </c>
      <c r="C5" s="210">
        <v>0.37500000000000006</v>
      </c>
      <c r="D5" s="211" t="str">
        <f>VLOOKUP($A$1,'TEACHER SUBJECT'!$A$9:$AU$40,J5,FALSE)</f>
        <v>8A:CH</v>
      </c>
      <c r="E5" s="19" t="str">
        <f>VLOOKUP($A$1,'TEACHER SUBJECT'!$A$9:$AU$40,K5,FALSE)</f>
        <v/>
      </c>
      <c r="F5" s="19" t="str">
        <f>VLOOKUP($A$1,'TEACHER SUBJECT'!$A$9:$AU$40,L5,FALSE)</f>
        <v>7A:SC</v>
      </c>
      <c r="G5" s="19" t="str">
        <f>VLOOKUP($A$1,'TEACHER SUBJECT'!$A$9:$AU$40,M5,FALSE)</f>
        <v>2A:SS</v>
      </c>
      <c r="H5" s="50" t="str">
        <f>VLOOKUP($A$1,'TEACHER SUBJECT'!$A$9:$AU$40,N5,FALSE)</f>
        <v/>
      </c>
      <c r="I5" s="198"/>
      <c r="J5" s="198">
        <f t="shared" ref="J5:J11" si="2">J4+1</f>
        <v>5</v>
      </c>
      <c r="K5" s="198">
        <f t="shared" si="1"/>
        <v>14</v>
      </c>
      <c r="L5" s="198">
        <f t="shared" si="1"/>
        <v>23</v>
      </c>
      <c r="M5" s="198">
        <f t="shared" si="1"/>
        <v>32</v>
      </c>
      <c r="N5" s="198">
        <f t="shared" si="1"/>
        <v>41</v>
      </c>
      <c r="O5" s="198">
        <f t="shared" si="1"/>
        <v>50</v>
      </c>
      <c r="P5" s="198">
        <f t="shared" si="1"/>
        <v>59</v>
      </c>
      <c r="Q5" s="198">
        <f t="shared" si="1"/>
        <v>68</v>
      </c>
      <c r="R5" s="198">
        <f t="shared" si="1"/>
        <v>77</v>
      </c>
    </row>
    <row r="6" spans="1:18" ht="15.75" x14ac:dyDescent="0.25">
      <c r="A6" s="48">
        <v>4</v>
      </c>
      <c r="B6" s="209">
        <v>0.37500000000000006</v>
      </c>
      <c r="C6" s="210">
        <v>0.40277777777777785</v>
      </c>
      <c r="D6" s="211" t="str">
        <f>VLOOKUP($A$1,'TEACHER SUBJECT'!$A$9:$AU$40,J6,FALSE)</f>
        <v/>
      </c>
      <c r="E6" s="19" t="str">
        <f>VLOOKUP($A$1,'TEACHER SUBJECT'!$A$9:$AU$40,K6,FALSE)</f>
        <v/>
      </c>
      <c r="F6" s="19" t="str">
        <f>VLOOKUP($A$1,'TEACHER SUBJECT'!$A$9:$AU$40,L6,FALSE)</f>
        <v>8A:CH</v>
      </c>
      <c r="G6" s="19" t="str">
        <f>VLOOKUP($A$1,'TEACHER SUBJECT'!$A$9:$AU$40,M6,FALSE)</f>
        <v/>
      </c>
      <c r="H6" s="50" t="str">
        <f>VLOOKUP($A$1,'TEACHER SUBJECT'!$A$9:$AU$40,N6,FALSE)</f>
        <v/>
      </c>
      <c r="I6" s="198"/>
      <c r="J6" s="198">
        <f t="shared" si="2"/>
        <v>6</v>
      </c>
      <c r="K6" s="198">
        <f t="shared" si="1"/>
        <v>15</v>
      </c>
      <c r="L6" s="198">
        <f t="shared" si="1"/>
        <v>24</v>
      </c>
      <c r="M6" s="198">
        <f t="shared" si="1"/>
        <v>33</v>
      </c>
      <c r="N6" s="198">
        <f t="shared" si="1"/>
        <v>42</v>
      </c>
      <c r="O6" s="198">
        <f t="shared" si="1"/>
        <v>51</v>
      </c>
      <c r="P6" s="198">
        <f t="shared" si="1"/>
        <v>60</v>
      </c>
      <c r="Q6" s="198">
        <f t="shared" si="1"/>
        <v>69</v>
      </c>
      <c r="R6" s="198">
        <f t="shared" si="1"/>
        <v>78</v>
      </c>
    </row>
    <row r="7" spans="1:18" ht="15.75" x14ac:dyDescent="0.25">
      <c r="A7" s="221">
        <v>0</v>
      </c>
      <c r="B7" s="222">
        <v>0.40277777777777785</v>
      </c>
      <c r="C7" s="223">
        <v>0.42708333333333343</v>
      </c>
      <c r="D7" s="156">
        <f>VLOOKUP($A$1,'TEACHER SUBJECT'!$A$9:$AU$40,J7,FALSE)</f>
        <v>0</v>
      </c>
      <c r="E7" s="157">
        <f>VLOOKUP($A$1,'TEACHER SUBJECT'!$A$9:$AU$40,K7,FALSE)</f>
        <v>0</v>
      </c>
      <c r="F7" s="157">
        <f>VLOOKUP($A$1,'TEACHER SUBJECT'!$A$9:$AU$40,L7,FALSE)</f>
        <v>0</v>
      </c>
      <c r="G7" s="157">
        <f>VLOOKUP($A$1,'TEACHER SUBJECT'!$A$9:$AU$40,M7,FALSE)</f>
        <v>0</v>
      </c>
      <c r="H7" s="158">
        <f>VLOOKUP($A$1,'TEACHER SUBJECT'!$A$9:$AU$40,N7,FALSE)</f>
        <v>0</v>
      </c>
      <c r="I7" s="198"/>
      <c r="J7" s="198">
        <f t="shared" si="2"/>
        <v>7</v>
      </c>
      <c r="K7" s="198">
        <f t="shared" si="1"/>
        <v>16</v>
      </c>
      <c r="L7" s="198">
        <f t="shared" si="1"/>
        <v>25</v>
      </c>
      <c r="M7" s="198">
        <f t="shared" si="1"/>
        <v>34</v>
      </c>
      <c r="N7" s="198">
        <f t="shared" si="1"/>
        <v>43</v>
      </c>
      <c r="O7" s="198">
        <f t="shared" si="1"/>
        <v>52</v>
      </c>
      <c r="P7" s="198">
        <f t="shared" si="1"/>
        <v>61</v>
      </c>
      <c r="Q7" s="198">
        <f t="shared" si="1"/>
        <v>70</v>
      </c>
      <c r="R7" s="198">
        <f t="shared" si="1"/>
        <v>79</v>
      </c>
    </row>
    <row r="8" spans="1:18" ht="15.75" x14ac:dyDescent="0.25">
      <c r="A8" s="48">
        <v>5</v>
      </c>
      <c r="B8" s="209">
        <v>0.42708333333333343</v>
      </c>
      <c r="C8" s="210">
        <v>0.45486111111111122</v>
      </c>
      <c r="D8" s="211" t="str">
        <f>VLOOKUP($A$1,'TEACHER SUBJECT'!$A$9:$AU$40,J8,FALSE)</f>
        <v/>
      </c>
      <c r="E8" s="19" t="str">
        <f>VLOOKUP($A$1,'TEACHER SUBJECT'!$A$9:$AU$40,K8,FALSE)</f>
        <v>6A:SC</v>
      </c>
      <c r="F8" s="19" t="str">
        <f>VLOOKUP($A$1,'TEACHER SUBJECT'!$A$9:$AU$40,L8,FALSE)</f>
        <v/>
      </c>
      <c r="G8" s="19" t="str">
        <f>VLOOKUP($A$1,'TEACHER SUBJECT'!$A$9:$AU$40,M8,FALSE)</f>
        <v/>
      </c>
      <c r="H8" s="50" t="str">
        <f>VLOOKUP($A$1,'TEACHER SUBJECT'!$A$9:$AU$40,N8,FALSE)</f>
        <v/>
      </c>
      <c r="I8" s="198"/>
      <c r="J8" s="198">
        <f t="shared" si="2"/>
        <v>8</v>
      </c>
      <c r="K8" s="198">
        <f t="shared" si="1"/>
        <v>17</v>
      </c>
      <c r="L8" s="198">
        <f t="shared" si="1"/>
        <v>26</v>
      </c>
      <c r="M8" s="198">
        <f t="shared" si="1"/>
        <v>35</v>
      </c>
      <c r="N8" s="198">
        <f t="shared" si="1"/>
        <v>44</v>
      </c>
      <c r="O8" s="198">
        <f t="shared" si="1"/>
        <v>53</v>
      </c>
      <c r="P8" s="198">
        <f t="shared" si="1"/>
        <v>62</v>
      </c>
      <c r="Q8" s="198">
        <f t="shared" si="1"/>
        <v>71</v>
      </c>
      <c r="R8" s="198">
        <f t="shared" si="1"/>
        <v>80</v>
      </c>
    </row>
    <row r="9" spans="1:18" ht="15.75" x14ac:dyDescent="0.25">
      <c r="A9" s="48">
        <v>6</v>
      </c>
      <c r="B9" s="209">
        <v>0.45486111111111122</v>
      </c>
      <c r="C9" s="210">
        <v>0.48263888888888901</v>
      </c>
      <c r="D9" s="211" t="str">
        <f>VLOOKUP($A$1,'TEACHER SUBJECT'!$A$9:$AU$40,J9,FALSE)</f>
        <v>7A:SC</v>
      </c>
      <c r="E9" s="19" t="str">
        <f>VLOOKUP($A$1,'TEACHER SUBJECT'!$A$9:$AU$40,K9,FALSE)</f>
        <v/>
      </c>
      <c r="F9" s="19" t="str">
        <f>VLOOKUP($A$1,'TEACHER SUBJECT'!$A$9:$AU$40,L9,FALSE)</f>
        <v/>
      </c>
      <c r="G9" s="19" t="str">
        <f>VLOOKUP($A$1,'TEACHER SUBJECT'!$A$9:$AU$40,M9,FALSE)</f>
        <v>2A:CA</v>
      </c>
      <c r="H9" s="50" t="str">
        <f>VLOOKUP($A$1,'TEACHER SUBJECT'!$A$9:$AU$40,N9,FALSE)</f>
        <v>7A:SC</v>
      </c>
      <c r="I9" s="198"/>
      <c r="J9" s="198">
        <f t="shared" si="2"/>
        <v>9</v>
      </c>
      <c r="K9" s="198">
        <f t="shared" si="1"/>
        <v>18</v>
      </c>
      <c r="L9" s="198">
        <f t="shared" si="1"/>
        <v>27</v>
      </c>
      <c r="M9" s="198">
        <f t="shared" si="1"/>
        <v>36</v>
      </c>
      <c r="N9" s="198">
        <f t="shared" si="1"/>
        <v>45</v>
      </c>
      <c r="O9" s="198">
        <f t="shared" si="1"/>
        <v>54</v>
      </c>
      <c r="P9" s="198">
        <f t="shared" si="1"/>
        <v>63</v>
      </c>
      <c r="Q9" s="198">
        <f t="shared" si="1"/>
        <v>72</v>
      </c>
      <c r="R9" s="198">
        <f t="shared" si="1"/>
        <v>81</v>
      </c>
    </row>
    <row r="10" spans="1:18" ht="15.75" x14ac:dyDescent="0.25">
      <c r="A10" s="48">
        <v>7</v>
      </c>
      <c r="B10" s="209">
        <v>0.48263888888888901</v>
      </c>
      <c r="C10" s="210">
        <v>0.51041666666666674</v>
      </c>
      <c r="D10" s="211" t="str">
        <f>VLOOKUP($A$1,'TEACHER SUBJECT'!$A$9:$AU$40,J10,FALSE)</f>
        <v>2A:SS</v>
      </c>
      <c r="E10" s="19" t="str">
        <f>VLOOKUP($A$1,'TEACHER SUBJECT'!$A$9:$AU$40,K10,FALSE)</f>
        <v>7A:HL</v>
      </c>
      <c r="F10" s="19" t="str">
        <f>VLOOKUP($A$1,'TEACHER SUBJECT'!$A$9:$AU$40,L10,FALSE)</f>
        <v/>
      </c>
      <c r="G10" s="19" t="str">
        <f>VLOOKUP($A$1,'TEACHER SUBJECT'!$A$9:$AU$40,M10,FALSE)</f>
        <v>7A:SC</v>
      </c>
      <c r="H10" s="50" t="str">
        <f>VLOOKUP($A$1,'TEACHER SUBJECT'!$A$9:$AU$40,N10,FALSE)</f>
        <v/>
      </c>
      <c r="I10" s="198"/>
      <c r="J10" s="198">
        <f t="shared" si="2"/>
        <v>10</v>
      </c>
      <c r="K10" s="198">
        <f t="shared" si="1"/>
        <v>19</v>
      </c>
      <c r="L10" s="198">
        <f t="shared" si="1"/>
        <v>28</v>
      </c>
      <c r="M10" s="198">
        <f t="shared" si="1"/>
        <v>37</v>
      </c>
      <c r="N10" s="198">
        <f t="shared" si="1"/>
        <v>46</v>
      </c>
      <c r="O10" s="198">
        <f t="shared" si="1"/>
        <v>55</v>
      </c>
      <c r="P10" s="198">
        <f t="shared" si="1"/>
        <v>64</v>
      </c>
      <c r="Q10" s="198">
        <f t="shared" si="1"/>
        <v>73</v>
      </c>
      <c r="R10" s="198">
        <f t="shared" si="1"/>
        <v>82</v>
      </c>
    </row>
    <row r="11" spans="1:18" ht="16.5" thickBot="1" x14ac:dyDescent="0.3">
      <c r="A11" s="83">
        <v>9</v>
      </c>
      <c r="B11" s="15">
        <v>0.51041666666666674</v>
      </c>
      <c r="C11" s="82">
        <v>0.54166666666666674</v>
      </c>
      <c r="D11" s="212" t="str">
        <f>VLOOKUP($A$1,'TEACHER SUBJECT'!$A$9:$AU$40,J11,FALSE)</f>
        <v/>
      </c>
      <c r="E11" s="201" t="str">
        <f>VLOOKUP($A$1,'TEACHER SUBJECT'!$A$9:$AU$40,K11,FALSE)</f>
        <v/>
      </c>
      <c r="F11" s="201" t="str">
        <f>VLOOKUP($A$1,'TEACHER SUBJECT'!$A$9:$AU$40,L11,FALSE)</f>
        <v/>
      </c>
      <c r="G11" s="201" t="str">
        <f>VLOOKUP($A$1,'TEACHER SUBJECT'!$A$9:$AU$40,M11,FALSE)</f>
        <v/>
      </c>
      <c r="H11" s="200" t="str">
        <f>VLOOKUP($A$1,'TEACHER SUBJECT'!$A$9:$AU$40,N11,FALSE)</f>
        <v/>
      </c>
      <c r="I11" s="198"/>
      <c r="J11" s="198">
        <f t="shared" si="2"/>
        <v>11</v>
      </c>
      <c r="K11" s="198">
        <f t="shared" si="1"/>
        <v>20</v>
      </c>
      <c r="L11" s="198">
        <f t="shared" si="1"/>
        <v>29</v>
      </c>
      <c r="M11" s="198">
        <f t="shared" si="1"/>
        <v>38</v>
      </c>
      <c r="N11" s="198">
        <f t="shared" si="1"/>
        <v>47</v>
      </c>
      <c r="O11" s="198">
        <f t="shared" si="1"/>
        <v>56</v>
      </c>
      <c r="P11" s="198">
        <f t="shared" si="1"/>
        <v>65</v>
      </c>
      <c r="Q11" s="198">
        <f t="shared" si="1"/>
        <v>74</v>
      </c>
      <c r="R11" s="198">
        <f t="shared" si="1"/>
        <v>83</v>
      </c>
    </row>
    <row r="12" spans="1:18" ht="15.75" x14ac:dyDescent="0.25">
      <c r="A12" s="198"/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</row>
  </sheetData>
  <conditionalFormatting sqref="D3:H11">
    <cfRule type="containsBlanks" dxfId="99" priority="1">
      <formula>LEN(TRIM(D3))=0</formula>
    </cfRule>
  </conditionalFormatting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S12"/>
  <sheetViews>
    <sheetView view="pageBreakPreview" zoomScale="115" zoomScaleSheetLayoutView="115" workbookViewId="0"/>
  </sheetViews>
  <sheetFormatPr defaultRowHeight="15" x14ac:dyDescent="0.25"/>
  <cols>
    <col min="1" max="1" width="3.28515625" bestFit="1" customWidth="1"/>
    <col min="2" max="2" width="10.140625" bestFit="1" customWidth="1"/>
    <col min="3" max="3" width="9.28515625" bestFit="1" customWidth="1"/>
    <col min="10" max="18" width="7.42578125" hidden="1" customWidth="1"/>
    <col min="19" max="19" width="9.140625" hidden="1" customWidth="1"/>
    <col min="20" max="21" width="0" hidden="1" customWidth="1"/>
  </cols>
  <sheetData>
    <row r="1" spans="1:18" ht="21" thickBot="1" x14ac:dyDescent="0.3">
      <c r="A1" s="61">
        <v>9</v>
      </c>
      <c r="B1" s="203" t="str">
        <f>VLOOKUP(A1,'TEACHER SUBJECT'!$A$9:$AU$40,2,FALSE)</f>
        <v>Shuhaidha</v>
      </c>
      <c r="C1" s="204"/>
      <c r="D1" s="204"/>
      <c r="E1" s="204"/>
      <c r="F1" s="204"/>
      <c r="G1" s="204"/>
      <c r="H1" s="205">
        <f>VLOOKUP(A1,'TEACHER SUBJECT'!$A$9:$AV$40,48,FALSE)</f>
        <v>19</v>
      </c>
      <c r="I1" s="198"/>
      <c r="J1" s="198"/>
      <c r="K1" s="198"/>
      <c r="L1" s="198"/>
      <c r="M1" s="198"/>
      <c r="N1" s="198"/>
      <c r="O1" s="198"/>
      <c r="P1" s="198"/>
      <c r="Q1" s="198"/>
      <c r="R1" s="198"/>
    </row>
    <row r="2" spans="1:18" s="215" customFormat="1" ht="16.5" thickBot="1" x14ac:dyDescent="0.3">
      <c r="A2" s="224" t="s">
        <v>11</v>
      </c>
      <c r="B2" s="225" t="s">
        <v>27</v>
      </c>
      <c r="C2" s="226" t="s">
        <v>28</v>
      </c>
      <c r="D2" s="227" t="s">
        <v>29</v>
      </c>
      <c r="E2" s="225" t="s">
        <v>30</v>
      </c>
      <c r="F2" s="225" t="s">
        <v>31</v>
      </c>
      <c r="G2" s="225" t="s">
        <v>32</v>
      </c>
      <c r="H2" s="226" t="s">
        <v>33</v>
      </c>
    </row>
    <row r="3" spans="1:18" ht="15.75" x14ac:dyDescent="0.25">
      <c r="A3" s="87">
        <f t="array" ref="A3:A11">TRANSPOSE(EDIT!C4:K4)</f>
        <v>1</v>
      </c>
      <c r="B3" s="206">
        <f t="array" ref="B3:B11">TRANSPOSE(EDIT!C3:K3)</f>
        <v>0.29166666666666669</v>
      </c>
      <c r="C3" s="207">
        <f t="array" ref="C3:C11">TRANSPOSE(EDIT!C2:K2)</f>
        <v>0.31944444444444448</v>
      </c>
      <c r="D3" s="208" t="str">
        <f>VLOOKUP($A$1,'TEACHER SUBJECT'!$A$9:$AU$40,J3,FALSE)</f>
        <v>7A:DH</v>
      </c>
      <c r="E3" s="88" t="str">
        <f>VLOOKUP($A$1,'TEACHER SUBJECT'!$A$9:$AU$40,K3,FALSE)</f>
        <v>7A:DH</v>
      </c>
      <c r="F3" s="88" t="str">
        <f>VLOOKUP($A$1,'TEACHER SUBJECT'!$A$9:$AU$40,L3,FALSE)</f>
        <v>7A:DH</v>
      </c>
      <c r="G3" s="88" t="str">
        <f>VLOOKUP($A$1,'TEACHER SUBJECT'!$A$9:$AU$40,M3,FALSE)</f>
        <v>7A:DH</v>
      </c>
      <c r="H3" s="89" t="str">
        <f>VLOOKUP($A$1,'TEACHER SUBJECT'!$A$9:$AU$40,N3,FALSE)</f>
        <v>7A:DH</v>
      </c>
      <c r="I3" s="198"/>
      <c r="J3" s="198">
        <v>3</v>
      </c>
      <c r="K3" s="198">
        <f>J11+1</f>
        <v>12</v>
      </c>
      <c r="L3" s="198">
        <f t="shared" ref="L3:R3" si="0">K11+1</f>
        <v>21</v>
      </c>
      <c r="M3" s="198">
        <f t="shared" si="0"/>
        <v>30</v>
      </c>
      <c r="N3" s="198">
        <f t="shared" si="0"/>
        <v>39</v>
      </c>
      <c r="O3" s="198">
        <f t="shared" si="0"/>
        <v>48</v>
      </c>
      <c r="P3" s="198">
        <f t="shared" si="0"/>
        <v>57</v>
      </c>
      <c r="Q3" s="198">
        <f t="shared" si="0"/>
        <v>66</v>
      </c>
      <c r="R3" s="198">
        <f t="shared" si="0"/>
        <v>75</v>
      </c>
    </row>
    <row r="4" spans="1:18" ht="15.75" x14ac:dyDescent="0.25">
      <c r="A4" s="48">
        <v>2</v>
      </c>
      <c r="B4" s="209">
        <v>0.31944444444444448</v>
      </c>
      <c r="C4" s="210">
        <v>0.34722222222222227</v>
      </c>
      <c r="D4" s="211" t="str">
        <f>VLOOKUP($A$1,'TEACHER SUBJECT'!$A$9:$AU$40,J4,FALSE)</f>
        <v>6A:DH</v>
      </c>
      <c r="E4" s="19" t="str">
        <f>VLOOKUP($A$1,'TEACHER SUBJECT'!$A$9:$AU$40,K4,FALSE)</f>
        <v>6A:DH</v>
      </c>
      <c r="F4" s="19" t="str">
        <f>VLOOKUP($A$1,'TEACHER SUBJECT'!$A$9:$AU$40,L4,FALSE)</f>
        <v>6A:DH</v>
      </c>
      <c r="G4" s="19" t="str">
        <f>VLOOKUP($A$1,'TEACHER SUBJECT'!$A$9:$AU$40,M4,FALSE)</f>
        <v>6A:DH</v>
      </c>
      <c r="H4" s="50" t="str">
        <f>VLOOKUP($A$1,'TEACHER SUBJECT'!$A$9:$AU$40,N4,FALSE)</f>
        <v>6A:DH</v>
      </c>
      <c r="I4" s="198"/>
      <c r="J4" s="198">
        <f>J3+1</f>
        <v>4</v>
      </c>
      <c r="K4" s="198">
        <f t="shared" ref="K4:R11" si="1">K3+1</f>
        <v>13</v>
      </c>
      <c r="L4" s="198">
        <f t="shared" si="1"/>
        <v>22</v>
      </c>
      <c r="M4" s="198">
        <f t="shared" si="1"/>
        <v>31</v>
      </c>
      <c r="N4" s="198">
        <f t="shared" si="1"/>
        <v>40</v>
      </c>
      <c r="O4" s="198">
        <f t="shared" si="1"/>
        <v>49</v>
      </c>
      <c r="P4" s="198">
        <f t="shared" si="1"/>
        <v>58</v>
      </c>
      <c r="Q4" s="198">
        <f t="shared" si="1"/>
        <v>67</v>
      </c>
      <c r="R4" s="198">
        <f t="shared" si="1"/>
        <v>76</v>
      </c>
    </row>
    <row r="5" spans="1:18" ht="15.75" x14ac:dyDescent="0.25">
      <c r="A5" s="48">
        <v>3</v>
      </c>
      <c r="B5" s="209">
        <v>0.34722222222222227</v>
      </c>
      <c r="C5" s="210">
        <v>0.37500000000000006</v>
      </c>
      <c r="D5" s="211" t="str">
        <f>VLOOKUP($A$1,'TEACHER SUBJECT'!$A$9:$AU$40,J5,FALSE)</f>
        <v/>
      </c>
      <c r="E5" s="19" t="str">
        <f>VLOOKUP($A$1,'TEACHER SUBJECT'!$A$9:$AU$40,K5,FALSE)</f>
        <v/>
      </c>
      <c r="F5" s="19" t="str">
        <f>VLOOKUP($A$1,'TEACHER SUBJECT'!$A$9:$AU$40,L5,FALSE)</f>
        <v/>
      </c>
      <c r="G5" s="19" t="str">
        <f>VLOOKUP($A$1,'TEACHER SUBJECT'!$A$9:$AU$40,M5,FALSE)</f>
        <v/>
      </c>
      <c r="H5" s="50" t="str">
        <f>VLOOKUP($A$1,'TEACHER SUBJECT'!$A$9:$AU$40,N5,FALSE)</f>
        <v/>
      </c>
      <c r="I5" s="198"/>
      <c r="J5" s="198">
        <f t="shared" ref="J5:J11" si="2">J4+1</f>
        <v>5</v>
      </c>
      <c r="K5" s="198">
        <f t="shared" si="1"/>
        <v>14</v>
      </c>
      <c r="L5" s="198">
        <f t="shared" si="1"/>
        <v>23</v>
      </c>
      <c r="M5" s="198">
        <f t="shared" si="1"/>
        <v>32</v>
      </c>
      <c r="N5" s="198">
        <f t="shared" si="1"/>
        <v>41</v>
      </c>
      <c r="O5" s="198">
        <f t="shared" si="1"/>
        <v>50</v>
      </c>
      <c r="P5" s="198">
        <f t="shared" si="1"/>
        <v>59</v>
      </c>
      <c r="Q5" s="198">
        <f t="shared" si="1"/>
        <v>68</v>
      </c>
      <c r="R5" s="198">
        <f t="shared" si="1"/>
        <v>77</v>
      </c>
    </row>
    <row r="6" spans="1:18" ht="15.75" x14ac:dyDescent="0.25">
      <c r="A6" s="48">
        <v>4</v>
      </c>
      <c r="B6" s="209">
        <v>0.37500000000000006</v>
      </c>
      <c r="C6" s="210">
        <v>0.40277777777777785</v>
      </c>
      <c r="D6" s="211" t="str">
        <f>VLOOKUP($A$1,'TEACHER SUBJECT'!$A$9:$AU$40,J6,FALSE)</f>
        <v/>
      </c>
      <c r="E6" s="19" t="str">
        <f>VLOOKUP($A$1,'TEACHER SUBJECT'!$A$9:$AU$40,K6,FALSE)</f>
        <v/>
      </c>
      <c r="F6" s="19" t="str">
        <f>VLOOKUP($A$1,'TEACHER SUBJECT'!$A$9:$AU$40,L6,FALSE)</f>
        <v/>
      </c>
      <c r="G6" s="19" t="str">
        <f>VLOOKUP($A$1,'TEACHER SUBJECT'!$A$9:$AU$40,M6,FALSE)</f>
        <v/>
      </c>
      <c r="H6" s="50" t="str">
        <f>VLOOKUP($A$1,'TEACHER SUBJECT'!$A$9:$AU$40,N6,FALSE)</f>
        <v>5A:DH</v>
      </c>
      <c r="I6" s="198"/>
      <c r="J6" s="198">
        <f t="shared" si="2"/>
        <v>6</v>
      </c>
      <c r="K6" s="198">
        <f t="shared" si="1"/>
        <v>15</v>
      </c>
      <c r="L6" s="198">
        <f t="shared" si="1"/>
        <v>24</v>
      </c>
      <c r="M6" s="198">
        <f t="shared" si="1"/>
        <v>33</v>
      </c>
      <c r="N6" s="198">
        <f t="shared" si="1"/>
        <v>42</v>
      </c>
      <c r="O6" s="198">
        <f t="shared" si="1"/>
        <v>51</v>
      </c>
      <c r="P6" s="198">
        <f t="shared" si="1"/>
        <v>60</v>
      </c>
      <c r="Q6" s="198">
        <f t="shared" si="1"/>
        <v>69</v>
      </c>
      <c r="R6" s="198">
        <f t="shared" si="1"/>
        <v>78</v>
      </c>
    </row>
    <row r="7" spans="1:18" ht="15.75" x14ac:dyDescent="0.25">
      <c r="A7" s="221">
        <v>0</v>
      </c>
      <c r="B7" s="222">
        <v>0.40277777777777785</v>
      </c>
      <c r="C7" s="223">
        <v>0.42708333333333343</v>
      </c>
      <c r="D7" s="156">
        <f>VLOOKUP($A$1,'TEACHER SUBJECT'!$A$9:$AU$40,J7,FALSE)</f>
        <v>0</v>
      </c>
      <c r="E7" s="157">
        <f>VLOOKUP($A$1,'TEACHER SUBJECT'!$A$9:$AU$40,K7,FALSE)</f>
        <v>0</v>
      </c>
      <c r="F7" s="157">
        <f>VLOOKUP($A$1,'TEACHER SUBJECT'!$A$9:$AU$40,L7,FALSE)</f>
        <v>0</v>
      </c>
      <c r="G7" s="157">
        <f>VLOOKUP($A$1,'TEACHER SUBJECT'!$A$9:$AU$40,M7,FALSE)</f>
        <v>0</v>
      </c>
      <c r="H7" s="158">
        <f>VLOOKUP($A$1,'TEACHER SUBJECT'!$A$9:$AU$40,N7,FALSE)</f>
        <v>0</v>
      </c>
      <c r="I7" s="198"/>
      <c r="J7" s="198">
        <f t="shared" si="2"/>
        <v>7</v>
      </c>
      <c r="K7" s="198">
        <f t="shared" si="1"/>
        <v>16</v>
      </c>
      <c r="L7" s="198">
        <f t="shared" si="1"/>
        <v>25</v>
      </c>
      <c r="M7" s="198">
        <f t="shared" si="1"/>
        <v>34</v>
      </c>
      <c r="N7" s="198">
        <f t="shared" si="1"/>
        <v>43</v>
      </c>
      <c r="O7" s="198">
        <f t="shared" si="1"/>
        <v>52</v>
      </c>
      <c r="P7" s="198">
        <f t="shared" si="1"/>
        <v>61</v>
      </c>
      <c r="Q7" s="198">
        <f t="shared" si="1"/>
        <v>70</v>
      </c>
      <c r="R7" s="198">
        <f t="shared" si="1"/>
        <v>79</v>
      </c>
    </row>
    <row r="8" spans="1:18" ht="15.75" x14ac:dyDescent="0.25">
      <c r="A8" s="48">
        <v>5</v>
      </c>
      <c r="B8" s="209">
        <v>0.42708333333333343</v>
      </c>
      <c r="C8" s="210">
        <v>0.45486111111111122</v>
      </c>
      <c r="D8" s="211" t="str">
        <f>VLOOKUP($A$1,'TEACHER SUBJECT'!$A$9:$AU$40,J8,FALSE)</f>
        <v>8A:DH</v>
      </c>
      <c r="E8" s="19" t="str">
        <f>VLOOKUP($A$1,'TEACHER SUBJECT'!$A$9:$AU$40,K8,FALSE)</f>
        <v>5A:DH</v>
      </c>
      <c r="F8" s="19" t="str">
        <f>VLOOKUP($A$1,'TEACHER SUBJECT'!$A$9:$AU$40,L8,FALSE)</f>
        <v/>
      </c>
      <c r="G8" s="19" t="str">
        <f>VLOOKUP($A$1,'TEACHER SUBJECT'!$A$9:$AU$40,M8,FALSE)</f>
        <v>5A:DH</v>
      </c>
      <c r="H8" s="50" t="str">
        <f>VLOOKUP($A$1,'TEACHER SUBJECT'!$A$9:$AU$40,N8,FALSE)</f>
        <v>8A:DH</v>
      </c>
      <c r="I8" s="198"/>
      <c r="J8" s="198">
        <f t="shared" si="2"/>
        <v>8</v>
      </c>
      <c r="K8" s="198">
        <f t="shared" si="1"/>
        <v>17</v>
      </c>
      <c r="L8" s="198">
        <f t="shared" si="1"/>
        <v>26</v>
      </c>
      <c r="M8" s="198">
        <f t="shared" si="1"/>
        <v>35</v>
      </c>
      <c r="N8" s="198">
        <f t="shared" si="1"/>
        <v>44</v>
      </c>
      <c r="O8" s="198">
        <f t="shared" si="1"/>
        <v>53</v>
      </c>
      <c r="P8" s="198">
        <f t="shared" si="1"/>
        <v>62</v>
      </c>
      <c r="Q8" s="198">
        <f t="shared" si="1"/>
        <v>71</v>
      </c>
      <c r="R8" s="198">
        <f t="shared" si="1"/>
        <v>80</v>
      </c>
    </row>
    <row r="9" spans="1:18" ht="15.75" x14ac:dyDescent="0.25">
      <c r="A9" s="48">
        <v>6</v>
      </c>
      <c r="B9" s="209">
        <v>0.45486111111111122</v>
      </c>
      <c r="C9" s="210">
        <v>0.48263888888888901</v>
      </c>
      <c r="D9" s="211" t="str">
        <f>VLOOKUP($A$1,'TEACHER SUBJECT'!$A$9:$AU$40,J9,FALSE)</f>
        <v/>
      </c>
      <c r="E9" s="19" t="str">
        <f>VLOOKUP($A$1,'TEACHER SUBJECT'!$A$9:$AU$40,K9,FALSE)</f>
        <v>8A:DH</v>
      </c>
      <c r="F9" s="19" t="str">
        <f>VLOOKUP($A$1,'TEACHER SUBJECT'!$A$9:$AU$40,L9,FALSE)</f>
        <v/>
      </c>
      <c r="G9" s="19" t="str">
        <f>VLOOKUP($A$1,'TEACHER SUBJECT'!$A$9:$AU$40,M9,FALSE)</f>
        <v>8A:DH</v>
      </c>
      <c r="H9" s="50" t="str">
        <f>VLOOKUP($A$1,'TEACHER SUBJECT'!$A$9:$AU$40,N9,FALSE)</f>
        <v/>
      </c>
      <c r="I9" s="198"/>
      <c r="J9" s="198">
        <f t="shared" si="2"/>
        <v>9</v>
      </c>
      <c r="K9" s="198">
        <f t="shared" si="1"/>
        <v>18</v>
      </c>
      <c r="L9" s="198">
        <f t="shared" si="1"/>
        <v>27</v>
      </c>
      <c r="M9" s="198">
        <f t="shared" si="1"/>
        <v>36</v>
      </c>
      <c r="N9" s="198">
        <f t="shared" si="1"/>
        <v>45</v>
      </c>
      <c r="O9" s="198">
        <f t="shared" si="1"/>
        <v>54</v>
      </c>
      <c r="P9" s="198">
        <f t="shared" si="1"/>
        <v>63</v>
      </c>
      <c r="Q9" s="198">
        <f t="shared" si="1"/>
        <v>72</v>
      </c>
      <c r="R9" s="198">
        <f t="shared" si="1"/>
        <v>81</v>
      </c>
    </row>
    <row r="10" spans="1:18" ht="15.75" x14ac:dyDescent="0.25">
      <c r="A10" s="48">
        <v>7</v>
      </c>
      <c r="B10" s="209">
        <v>0.48263888888888901</v>
      </c>
      <c r="C10" s="210">
        <v>0.51041666666666674</v>
      </c>
      <c r="D10" s="211" t="str">
        <f>VLOOKUP($A$1,'TEACHER SUBJECT'!$A$9:$AU$40,J10,FALSE)</f>
        <v>5A:DH</v>
      </c>
      <c r="E10" s="19" t="str">
        <f>VLOOKUP($A$1,'TEACHER SUBJECT'!$A$9:$AU$40,K10,FALSE)</f>
        <v/>
      </c>
      <c r="F10" s="19" t="str">
        <f>VLOOKUP($A$1,'TEACHER SUBJECT'!$A$9:$AU$40,L10,FALSE)</f>
        <v>5A:DH</v>
      </c>
      <c r="G10" s="19" t="str">
        <f>VLOOKUP($A$1,'TEACHER SUBJECT'!$A$9:$AU$40,M10,FALSE)</f>
        <v/>
      </c>
      <c r="H10" s="50" t="str">
        <f>VLOOKUP($A$1,'TEACHER SUBJECT'!$A$9:$AU$40,N10,FALSE)</f>
        <v/>
      </c>
      <c r="I10" s="198"/>
      <c r="J10" s="198">
        <f t="shared" si="2"/>
        <v>10</v>
      </c>
      <c r="K10" s="198">
        <f t="shared" si="1"/>
        <v>19</v>
      </c>
      <c r="L10" s="198">
        <f t="shared" si="1"/>
        <v>28</v>
      </c>
      <c r="M10" s="198">
        <f t="shared" si="1"/>
        <v>37</v>
      </c>
      <c r="N10" s="198">
        <f t="shared" si="1"/>
        <v>46</v>
      </c>
      <c r="O10" s="198">
        <f t="shared" si="1"/>
        <v>55</v>
      </c>
      <c r="P10" s="198">
        <f t="shared" si="1"/>
        <v>64</v>
      </c>
      <c r="Q10" s="198">
        <f t="shared" si="1"/>
        <v>73</v>
      </c>
      <c r="R10" s="198">
        <f t="shared" si="1"/>
        <v>82</v>
      </c>
    </row>
    <row r="11" spans="1:18" ht="16.5" thickBot="1" x14ac:dyDescent="0.3">
      <c r="A11" s="83">
        <v>9</v>
      </c>
      <c r="B11" s="15">
        <v>0.51041666666666674</v>
      </c>
      <c r="C11" s="82">
        <v>0.54166666666666674</v>
      </c>
      <c r="D11" s="212" t="str">
        <f>VLOOKUP($A$1,'TEACHER SUBJECT'!$A$9:$AU$40,J11,FALSE)</f>
        <v/>
      </c>
      <c r="E11" s="201" t="str">
        <f>VLOOKUP($A$1,'TEACHER SUBJECT'!$A$9:$AU$40,K11,FALSE)</f>
        <v/>
      </c>
      <c r="F11" s="201" t="str">
        <f>VLOOKUP($A$1,'TEACHER SUBJECT'!$A$9:$AU$40,L11,FALSE)</f>
        <v/>
      </c>
      <c r="G11" s="201" t="str">
        <f>VLOOKUP($A$1,'TEACHER SUBJECT'!$A$9:$AU$40,M11,FALSE)</f>
        <v/>
      </c>
      <c r="H11" s="200" t="str">
        <f>VLOOKUP($A$1,'TEACHER SUBJECT'!$A$9:$AU$40,N11,FALSE)</f>
        <v/>
      </c>
      <c r="I11" s="198"/>
      <c r="J11" s="198">
        <f t="shared" si="2"/>
        <v>11</v>
      </c>
      <c r="K11" s="198">
        <f t="shared" si="1"/>
        <v>20</v>
      </c>
      <c r="L11" s="198">
        <f t="shared" si="1"/>
        <v>29</v>
      </c>
      <c r="M11" s="198">
        <f t="shared" si="1"/>
        <v>38</v>
      </c>
      <c r="N11" s="198">
        <f t="shared" si="1"/>
        <v>47</v>
      </c>
      <c r="O11" s="198">
        <f t="shared" si="1"/>
        <v>56</v>
      </c>
      <c r="P11" s="198">
        <f t="shared" si="1"/>
        <v>65</v>
      </c>
      <c r="Q11" s="198">
        <f t="shared" si="1"/>
        <v>74</v>
      </c>
      <c r="R11" s="198">
        <f t="shared" si="1"/>
        <v>83</v>
      </c>
    </row>
    <row r="12" spans="1:18" ht="15.75" x14ac:dyDescent="0.25">
      <c r="A12" s="198"/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</row>
  </sheetData>
  <conditionalFormatting sqref="D3:H11">
    <cfRule type="containsBlanks" dxfId="98" priority="1">
      <formula>LEN(TRIM(D3))=0</formula>
    </cfRule>
  </conditionalFormatting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S12"/>
  <sheetViews>
    <sheetView view="pageBreakPreview" zoomScale="115" zoomScaleSheetLayoutView="115" workbookViewId="0"/>
  </sheetViews>
  <sheetFormatPr defaultRowHeight="15" x14ac:dyDescent="0.25"/>
  <cols>
    <col min="1" max="1" width="3.28515625" bestFit="1" customWidth="1"/>
    <col min="2" max="2" width="10.140625" bestFit="1" customWidth="1"/>
    <col min="3" max="3" width="9.28515625" bestFit="1" customWidth="1"/>
    <col min="10" max="18" width="7.42578125" hidden="1" customWidth="1"/>
    <col min="19" max="19" width="9.140625" hidden="1" customWidth="1"/>
    <col min="20" max="21" width="0" hidden="1" customWidth="1"/>
  </cols>
  <sheetData>
    <row r="1" spans="1:18" ht="21" thickBot="1" x14ac:dyDescent="0.3">
      <c r="A1" s="61">
        <v>10</v>
      </c>
      <c r="B1" s="203" t="str">
        <f>VLOOKUP(A1,'TEACHER SUBJECT'!$A$9:$AU$40,2,FALSE)</f>
        <v>Ageel</v>
      </c>
      <c r="C1" s="204"/>
      <c r="D1" s="204"/>
      <c r="E1" s="204"/>
      <c r="F1" s="204"/>
      <c r="G1" s="204"/>
      <c r="H1" s="205">
        <f>VLOOKUP(A1,'TEACHER SUBJECT'!$A$9:$AV$40,48,FALSE)</f>
        <v>19</v>
      </c>
      <c r="I1" s="198"/>
      <c r="J1" s="198"/>
      <c r="K1" s="198"/>
      <c r="L1" s="198"/>
      <c r="M1" s="198"/>
      <c r="N1" s="198"/>
      <c r="O1" s="198"/>
      <c r="P1" s="198"/>
      <c r="Q1" s="198"/>
      <c r="R1" s="198"/>
    </row>
    <row r="2" spans="1:18" s="215" customFormat="1" ht="16.5" thickBot="1" x14ac:dyDescent="0.3">
      <c r="A2" s="224" t="s">
        <v>11</v>
      </c>
      <c r="B2" s="225" t="s">
        <v>27</v>
      </c>
      <c r="C2" s="226" t="s">
        <v>28</v>
      </c>
      <c r="D2" s="227" t="s">
        <v>29</v>
      </c>
      <c r="E2" s="225" t="s">
        <v>30</v>
      </c>
      <c r="F2" s="225" t="s">
        <v>31</v>
      </c>
      <c r="G2" s="225" t="s">
        <v>32</v>
      </c>
      <c r="H2" s="226" t="s">
        <v>33</v>
      </c>
    </row>
    <row r="3" spans="1:18" ht="15.75" x14ac:dyDescent="0.25">
      <c r="A3" s="87">
        <f t="array" ref="A3:A11">TRANSPOSE(EDIT!C4:K4)</f>
        <v>1</v>
      </c>
      <c r="B3" s="206">
        <f t="array" ref="B3:B11">TRANSPOSE(EDIT!C3:K3)</f>
        <v>0.29166666666666669</v>
      </c>
      <c r="C3" s="207">
        <f t="array" ref="C3:C11">TRANSPOSE(EDIT!C2:K2)</f>
        <v>0.31944444444444448</v>
      </c>
      <c r="D3" s="208" t="str">
        <f>VLOOKUP($A$1,'TEACHER SUBJECT'!$A$9:$AU$40,J3,FALSE)</f>
        <v>8A:BS</v>
      </c>
      <c r="E3" s="88" t="str">
        <f>VLOOKUP($A$1,'TEACHER SUBJECT'!$A$9:$AU$40,K3,FALSE)</f>
        <v/>
      </c>
      <c r="F3" s="88" t="str">
        <f>VLOOKUP($A$1,'TEACHER SUBJECT'!$A$9:$AU$40,L3,FALSE)</f>
        <v>8A:BS</v>
      </c>
      <c r="G3" s="88" t="str">
        <f>VLOOKUP($A$1,'TEACHER SUBJECT'!$A$9:$AU$40,M3,FALSE)</f>
        <v>8A:BS</v>
      </c>
      <c r="H3" s="89" t="str">
        <f>VLOOKUP($A$1,'TEACHER SUBJECT'!$A$9:$AU$40,N3,FALSE)</f>
        <v>8A:BS</v>
      </c>
      <c r="I3" s="198"/>
      <c r="J3" s="198">
        <v>3</v>
      </c>
      <c r="K3" s="198">
        <f>J11+1</f>
        <v>12</v>
      </c>
      <c r="L3" s="198">
        <f t="shared" ref="L3:R3" si="0">K11+1</f>
        <v>21</v>
      </c>
      <c r="M3" s="198">
        <f t="shared" si="0"/>
        <v>30</v>
      </c>
      <c r="N3" s="198">
        <f t="shared" si="0"/>
        <v>39</v>
      </c>
      <c r="O3" s="198">
        <f t="shared" si="0"/>
        <v>48</v>
      </c>
      <c r="P3" s="198">
        <f t="shared" si="0"/>
        <v>57</v>
      </c>
      <c r="Q3" s="198">
        <f t="shared" si="0"/>
        <v>66</v>
      </c>
      <c r="R3" s="198">
        <f t="shared" si="0"/>
        <v>75</v>
      </c>
    </row>
    <row r="4" spans="1:18" ht="15.75" x14ac:dyDescent="0.25">
      <c r="A4" s="48">
        <v>2</v>
      </c>
      <c r="B4" s="209">
        <v>0.31944444444444448</v>
      </c>
      <c r="C4" s="210">
        <v>0.34722222222222227</v>
      </c>
      <c r="D4" s="211" t="str">
        <f>VLOOKUP($A$1,'TEACHER SUBJECT'!$A$9:$AU$40,J4,FALSE)</f>
        <v>9A:CO</v>
      </c>
      <c r="E4" s="19" t="str">
        <f>VLOOKUP($A$1,'TEACHER SUBJECT'!$A$9:$AU$40,K4,FALSE)</f>
        <v>9A:CO</v>
      </c>
      <c r="F4" s="19" t="str">
        <f>VLOOKUP($A$1,'TEACHER SUBJECT'!$A$9:$AU$40,L4,FALSE)</f>
        <v>9A:CO</v>
      </c>
      <c r="G4" s="19" t="str">
        <f>VLOOKUP($A$1,'TEACHER SUBJECT'!$A$9:$AU$40,M4,FALSE)</f>
        <v>9A:CO</v>
      </c>
      <c r="H4" s="50" t="str">
        <f>VLOOKUP($A$1,'TEACHER SUBJECT'!$A$9:$AU$40,N4,FALSE)</f>
        <v>BTC:BT</v>
      </c>
      <c r="I4" s="198"/>
      <c r="J4" s="198">
        <f>J3+1</f>
        <v>4</v>
      </c>
      <c r="K4" s="198">
        <f t="shared" ref="K4:R11" si="1">K3+1</f>
        <v>13</v>
      </c>
      <c r="L4" s="198">
        <f t="shared" si="1"/>
        <v>22</v>
      </c>
      <c r="M4" s="198">
        <f t="shared" si="1"/>
        <v>31</v>
      </c>
      <c r="N4" s="198">
        <f t="shared" si="1"/>
        <v>40</v>
      </c>
      <c r="O4" s="198">
        <f t="shared" si="1"/>
        <v>49</v>
      </c>
      <c r="P4" s="198">
        <f t="shared" si="1"/>
        <v>58</v>
      </c>
      <c r="Q4" s="198">
        <f t="shared" si="1"/>
        <v>67</v>
      </c>
      <c r="R4" s="198">
        <f t="shared" si="1"/>
        <v>76</v>
      </c>
    </row>
    <row r="5" spans="1:18" ht="15.75" x14ac:dyDescent="0.25">
      <c r="A5" s="48">
        <v>3</v>
      </c>
      <c r="B5" s="209">
        <v>0.34722222222222227</v>
      </c>
      <c r="C5" s="210">
        <v>0.37500000000000006</v>
      </c>
      <c r="D5" s="211" t="str">
        <f>VLOOKUP($A$1,'TEACHER SUBJECT'!$A$9:$AU$40,J5,FALSE)</f>
        <v>10A:CO</v>
      </c>
      <c r="E5" s="19" t="str">
        <f>VLOOKUP($A$1,'TEACHER SUBJECT'!$A$9:$AU$40,K5,FALSE)</f>
        <v>10A:CO</v>
      </c>
      <c r="F5" s="19" t="str">
        <f>VLOOKUP($A$1,'TEACHER SUBJECT'!$A$9:$AU$40,L5,FALSE)</f>
        <v/>
      </c>
      <c r="G5" s="19" t="str">
        <f>VLOOKUP($A$1,'TEACHER SUBJECT'!$A$9:$AU$40,M5,FALSE)</f>
        <v>BTC:BT</v>
      </c>
      <c r="H5" s="50" t="str">
        <f>VLOOKUP($A$1,'TEACHER SUBJECT'!$A$9:$AU$40,N5,FALSE)</f>
        <v>9A:CP</v>
      </c>
      <c r="I5" s="198"/>
      <c r="J5" s="198">
        <f t="shared" ref="J5:J11" si="2">J4+1</f>
        <v>5</v>
      </c>
      <c r="K5" s="198">
        <f t="shared" si="1"/>
        <v>14</v>
      </c>
      <c r="L5" s="198">
        <f t="shared" si="1"/>
        <v>23</v>
      </c>
      <c r="M5" s="198">
        <f t="shared" si="1"/>
        <v>32</v>
      </c>
      <c r="N5" s="198">
        <f t="shared" si="1"/>
        <v>41</v>
      </c>
      <c r="O5" s="198">
        <f t="shared" si="1"/>
        <v>50</v>
      </c>
      <c r="P5" s="198">
        <f t="shared" si="1"/>
        <v>59</v>
      </c>
      <c r="Q5" s="198">
        <f t="shared" si="1"/>
        <v>68</v>
      </c>
      <c r="R5" s="198">
        <f t="shared" si="1"/>
        <v>77</v>
      </c>
    </row>
    <row r="6" spans="1:18" ht="15.75" x14ac:dyDescent="0.25">
      <c r="A6" s="48">
        <v>4</v>
      </c>
      <c r="B6" s="209">
        <v>0.37500000000000006</v>
      </c>
      <c r="C6" s="210">
        <v>0.40277777777777785</v>
      </c>
      <c r="D6" s="211" t="str">
        <f>VLOOKUP($A$1,'TEACHER SUBJECT'!$A$9:$AU$40,J6,FALSE)</f>
        <v/>
      </c>
      <c r="E6" s="19" t="str">
        <f>VLOOKUP($A$1,'TEACHER SUBJECT'!$A$9:$AU$40,K6,FALSE)</f>
        <v>8A:CP</v>
      </c>
      <c r="F6" s="19" t="str">
        <f>VLOOKUP($A$1,'TEACHER SUBJECT'!$A$9:$AU$40,L6,FALSE)</f>
        <v>10A:CO</v>
      </c>
      <c r="G6" s="19" t="str">
        <f>VLOOKUP($A$1,'TEACHER SUBJECT'!$A$9:$AU$40,M6,FALSE)</f>
        <v/>
      </c>
      <c r="H6" s="50" t="str">
        <f>VLOOKUP($A$1,'TEACHER SUBJECT'!$A$9:$AU$40,N6,FALSE)</f>
        <v>10A:CO</v>
      </c>
      <c r="I6" s="198"/>
      <c r="J6" s="198">
        <f t="shared" si="2"/>
        <v>6</v>
      </c>
      <c r="K6" s="198">
        <f t="shared" si="1"/>
        <v>15</v>
      </c>
      <c r="L6" s="198">
        <f t="shared" si="1"/>
        <v>24</v>
      </c>
      <c r="M6" s="198">
        <f t="shared" si="1"/>
        <v>33</v>
      </c>
      <c r="N6" s="198">
        <f t="shared" si="1"/>
        <v>42</v>
      </c>
      <c r="O6" s="198">
        <f t="shared" si="1"/>
        <v>51</v>
      </c>
      <c r="P6" s="198">
        <f t="shared" si="1"/>
        <v>60</v>
      </c>
      <c r="Q6" s="198">
        <f t="shared" si="1"/>
        <v>69</v>
      </c>
      <c r="R6" s="198">
        <f t="shared" si="1"/>
        <v>78</v>
      </c>
    </row>
    <row r="7" spans="1:18" ht="15.75" x14ac:dyDescent="0.25">
      <c r="A7" s="221">
        <v>0</v>
      </c>
      <c r="B7" s="222">
        <v>0.40277777777777785</v>
      </c>
      <c r="C7" s="223">
        <v>0.42708333333333343</v>
      </c>
      <c r="D7" s="156">
        <f>VLOOKUP($A$1,'TEACHER SUBJECT'!$A$9:$AU$40,J7,FALSE)</f>
        <v>0</v>
      </c>
      <c r="E7" s="157">
        <f>VLOOKUP($A$1,'TEACHER SUBJECT'!$A$9:$AU$40,K7,FALSE)</f>
        <v>0</v>
      </c>
      <c r="F7" s="157">
        <f>VLOOKUP($A$1,'TEACHER SUBJECT'!$A$9:$AU$40,L7,FALSE)</f>
        <v>0</v>
      </c>
      <c r="G7" s="157">
        <f>VLOOKUP($A$1,'TEACHER SUBJECT'!$A$9:$AU$40,M7,FALSE)</f>
        <v>0</v>
      </c>
      <c r="H7" s="158">
        <f>VLOOKUP($A$1,'TEACHER SUBJECT'!$A$9:$AU$40,N7,FALSE)</f>
        <v>0</v>
      </c>
      <c r="I7" s="198"/>
      <c r="J7" s="198">
        <f t="shared" si="2"/>
        <v>7</v>
      </c>
      <c r="K7" s="198">
        <f t="shared" si="1"/>
        <v>16</v>
      </c>
      <c r="L7" s="198">
        <f t="shared" si="1"/>
        <v>25</v>
      </c>
      <c r="M7" s="198">
        <f t="shared" si="1"/>
        <v>34</v>
      </c>
      <c r="N7" s="198">
        <f t="shared" si="1"/>
        <v>43</v>
      </c>
      <c r="O7" s="198">
        <f t="shared" si="1"/>
        <v>52</v>
      </c>
      <c r="P7" s="198">
        <f t="shared" si="1"/>
        <v>61</v>
      </c>
      <c r="Q7" s="198">
        <f t="shared" si="1"/>
        <v>70</v>
      </c>
      <c r="R7" s="198">
        <f t="shared" si="1"/>
        <v>79</v>
      </c>
    </row>
    <row r="8" spans="1:18" ht="15.75" x14ac:dyDescent="0.25">
      <c r="A8" s="48">
        <v>5</v>
      </c>
      <c r="B8" s="209">
        <v>0.42708333333333343</v>
      </c>
      <c r="C8" s="210">
        <v>0.45486111111111122</v>
      </c>
      <c r="D8" s="211" t="str">
        <f>VLOOKUP($A$1,'TEACHER SUBJECT'!$A$9:$AU$40,J8,FALSE)</f>
        <v/>
      </c>
      <c r="E8" s="19" t="str">
        <f>VLOOKUP($A$1,'TEACHER SUBJECT'!$A$9:$AU$40,K8,FALSE)</f>
        <v>7A:CP</v>
      </c>
      <c r="F8" s="19" t="str">
        <f>VLOOKUP($A$1,'TEACHER SUBJECT'!$A$9:$AU$40,L8,FALSE)</f>
        <v/>
      </c>
      <c r="G8" s="19" t="str">
        <f>VLOOKUP($A$1,'TEACHER SUBJECT'!$A$9:$AU$40,M8,FALSE)</f>
        <v/>
      </c>
      <c r="H8" s="50" t="str">
        <f>VLOOKUP($A$1,'TEACHER SUBJECT'!$A$9:$AU$40,N8,FALSE)</f>
        <v>6A:CP</v>
      </c>
      <c r="I8" s="198"/>
      <c r="J8" s="198">
        <f t="shared" si="2"/>
        <v>8</v>
      </c>
      <c r="K8" s="198">
        <f t="shared" si="1"/>
        <v>17</v>
      </c>
      <c r="L8" s="198">
        <f t="shared" si="1"/>
        <v>26</v>
      </c>
      <c r="M8" s="198">
        <f t="shared" si="1"/>
        <v>35</v>
      </c>
      <c r="N8" s="198">
        <f t="shared" si="1"/>
        <v>44</v>
      </c>
      <c r="O8" s="198">
        <f t="shared" si="1"/>
        <v>53</v>
      </c>
      <c r="P8" s="198">
        <f t="shared" si="1"/>
        <v>62</v>
      </c>
      <c r="Q8" s="198">
        <f t="shared" si="1"/>
        <v>71</v>
      </c>
      <c r="R8" s="198">
        <f t="shared" si="1"/>
        <v>80</v>
      </c>
    </row>
    <row r="9" spans="1:18" ht="15.75" x14ac:dyDescent="0.25">
      <c r="A9" s="48">
        <v>6</v>
      </c>
      <c r="B9" s="209">
        <v>0.45486111111111122</v>
      </c>
      <c r="C9" s="210">
        <v>0.48263888888888901</v>
      </c>
      <c r="D9" s="211" t="str">
        <f>VLOOKUP($A$1,'TEACHER SUBJECT'!$A$9:$AU$40,J9,FALSE)</f>
        <v/>
      </c>
      <c r="E9" s="19" t="str">
        <f>VLOOKUP($A$1,'TEACHER SUBJECT'!$A$9:$AU$40,K9,FALSE)</f>
        <v/>
      </c>
      <c r="F9" s="19" t="str">
        <f>VLOOKUP($A$1,'TEACHER SUBJECT'!$A$9:$AU$40,L9,FALSE)</f>
        <v>10A:CP</v>
      </c>
      <c r="G9" s="19" t="str">
        <f>VLOOKUP($A$1,'TEACHER SUBJECT'!$A$9:$AU$40,M9,FALSE)</f>
        <v/>
      </c>
      <c r="H9" s="50" t="str">
        <f>VLOOKUP($A$1,'TEACHER SUBJECT'!$A$9:$AU$40,N9,FALSE)</f>
        <v/>
      </c>
      <c r="I9" s="198"/>
      <c r="J9" s="198">
        <f t="shared" si="2"/>
        <v>9</v>
      </c>
      <c r="K9" s="198">
        <f t="shared" si="1"/>
        <v>18</v>
      </c>
      <c r="L9" s="198">
        <f t="shared" si="1"/>
        <v>27</v>
      </c>
      <c r="M9" s="198">
        <f t="shared" si="1"/>
        <v>36</v>
      </c>
      <c r="N9" s="198">
        <f t="shared" si="1"/>
        <v>45</v>
      </c>
      <c r="O9" s="198">
        <f t="shared" si="1"/>
        <v>54</v>
      </c>
      <c r="P9" s="198">
        <f t="shared" si="1"/>
        <v>63</v>
      </c>
      <c r="Q9" s="198">
        <f t="shared" si="1"/>
        <v>72</v>
      </c>
      <c r="R9" s="198">
        <f t="shared" si="1"/>
        <v>81</v>
      </c>
    </row>
    <row r="10" spans="1:18" ht="15.75" x14ac:dyDescent="0.25">
      <c r="A10" s="48">
        <v>7</v>
      </c>
      <c r="B10" s="209">
        <v>0.48263888888888901</v>
      </c>
      <c r="C10" s="210">
        <v>0.51041666666666674</v>
      </c>
      <c r="D10" s="211" t="str">
        <f>VLOOKUP($A$1,'TEACHER SUBJECT'!$A$9:$AU$40,J10,FALSE)</f>
        <v/>
      </c>
      <c r="E10" s="19" t="str">
        <f>VLOOKUP($A$1,'TEACHER SUBJECT'!$A$9:$AU$40,K10,FALSE)</f>
        <v/>
      </c>
      <c r="F10" s="19" t="str">
        <f>VLOOKUP($A$1,'TEACHER SUBJECT'!$A$9:$AU$40,L10,FALSE)</f>
        <v/>
      </c>
      <c r="G10" s="19" t="str">
        <f>VLOOKUP($A$1,'TEACHER SUBJECT'!$A$9:$AU$40,M10,FALSE)</f>
        <v/>
      </c>
      <c r="H10" s="50" t="str">
        <f>VLOOKUP($A$1,'TEACHER SUBJECT'!$A$9:$AU$40,N10,FALSE)</f>
        <v/>
      </c>
      <c r="I10" s="198"/>
      <c r="J10" s="198">
        <f t="shared" si="2"/>
        <v>10</v>
      </c>
      <c r="K10" s="198">
        <f t="shared" si="1"/>
        <v>19</v>
      </c>
      <c r="L10" s="198">
        <f t="shared" si="1"/>
        <v>28</v>
      </c>
      <c r="M10" s="198">
        <f t="shared" si="1"/>
        <v>37</v>
      </c>
      <c r="N10" s="198">
        <f t="shared" si="1"/>
        <v>46</v>
      </c>
      <c r="O10" s="198">
        <f t="shared" si="1"/>
        <v>55</v>
      </c>
      <c r="P10" s="198">
        <f t="shared" si="1"/>
        <v>64</v>
      </c>
      <c r="Q10" s="198">
        <f t="shared" si="1"/>
        <v>73</v>
      </c>
      <c r="R10" s="198">
        <f t="shared" si="1"/>
        <v>82</v>
      </c>
    </row>
    <row r="11" spans="1:18" ht="16.5" thickBot="1" x14ac:dyDescent="0.3">
      <c r="A11" s="83">
        <v>9</v>
      </c>
      <c r="B11" s="15">
        <v>0.51041666666666674</v>
      </c>
      <c r="C11" s="82">
        <v>0.54166666666666674</v>
      </c>
      <c r="D11" s="212" t="str">
        <f>VLOOKUP($A$1,'TEACHER SUBJECT'!$A$9:$AU$40,J11,FALSE)</f>
        <v/>
      </c>
      <c r="E11" s="201" t="str">
        <f>VLOOKUP($A$1,'TEACHER SUBJECT'!$A$9:$AU$40,K11,FALSE)</f>
        <v/>
      </c>
      <c r="F11" s="201" t="str">
        <f>VLOOKUP($A$1,'TEACHER SUBJECT'!$A$9:$AU$40,L11,FALSE)</f>
        <v/>
      </c>
      <c r="G11" s="201" t="str">
        <f>VLOOKUP($A$1,'TEACHER SUBJECT'!$A$9:$AU$40,M11,FALSE)</f>
        <v/>
      </c>
      <c r="H11" s="200" t="str">
        <f>VLOOKUP($A$1,'TEACHER SUBJECT'!$A$9:$AU$40,N11,FALSE)</f>
        <v/>
      </c>
      <c r="I11" s="198"/>
      <c r="J11" s="198">
        <f t="shared" si="2"/>
        <v>11</v>
      </c>
      <c r="K11" s="198">
        <f t="shared" si="1"/>
        <v>20</v>
      </c>
      <c r="L11" s="198">
        <f t="shared" si="1"/>
        <v>29</v>
      </c>
      <c r="M11" s="198">
        <f t="shared" si="1"/>
        <v>38</v>
      </c>
      <c r="N11" s="198">
        <f t="shared" si="1"/>
        <v>47</v>
      </c>
      <c r="O11" s="198">
        <f t="shared" si="1"/>
        <v>56</v>
      </c>
      <c r="P11" s="198">
        <f t="shared" si="1"/>
        <v>65</v>
      </c>
      <c r="Q11" s="198">
        <f t="shared" si="1"/>
        <v>74</v>
      </c>
      <c r="R11" s="198">
        <f t="shared" si="1"/>
        <v>83</v>
      </c>
    </row>
    <row r="12" spans="1:18" ht="15.75" x14ac:dyDescent="0.25">
      <c r="A12" s="198"/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</row>
  </sheetData>
  <conditionalFormatting sqref="D3:H11">
    <cfRule type="containsBlanks" dxfId="97" priority="1">
      <formula>LEN(TRIM(D3))=0</formula>
    </cfRule>
  </conditionalFormatting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S12"/>
  <sheetViews>
    <sheetView view="pageBreakPreview" zoomScale="115" zoomScaleSheetLayoutView="115" workbookViewId="0">
      <selection activeCell="F18" sqref="F18"/>
    </sheetView>
  </sheetViews>
  <sheetFormatPr defaultRowHeight="15" x14ac:dyDescent="0.25"/>
  <cols>
    <col min="1" max="1" width="3.28515625" bestFit="1" customWidth="1"/>
    <col min="2" max="2" width="10.140625" bestFit="1" customWidth="1"/>
    <col min="3" max="3" width="9.28515625" bestFit="1" customWidth="1"/>
    <col min="10" max="18" width="7.42578125" hidden="1" customWidth="1"/>
    <col min="19" max="19" width="9.140625" hidden="1" customWidth="1"/>
    <col min="20" max="21" width="0" hidden="1" customWidth="1"/>
  </cols>
  <sheetData>
    <row r="1" spans="1:18" ht="21" thickBot="1" x14ac:dyDescent="0.3">
      <c r="A1" s="61">
        <v>11</v>
      </c>
      <c r="B1" s="203" t="str">
        <f>VLOOKUP(A1,'TEACHER SUBJECT'!$A$9:$AU$40,2,FALSE)</f>
        <v>Lucian</v>
      </c>
      <c r="C1" s="204"/>
      <c r="D1" s="204"/>
      <c r="E1" s="204"/>
      <c r="F1" s="204"/>
      <c r="G1" s="204"/>
      <c r="H1" s="205">
        <f>VLOOKUP(A1,'TEACHER SUBJECT'!$A$9:$AV$40,48,FALSE)</f>
        <v>17</v>
      </c>
      <c r="I1" s="198"/>
      <c r="J1" s="198"/>
      <c r="K1" s="198"/>
      <c r="L1" s="198"/>
      <c r="M1" s="198"/>
      <c r="N1" s="198"/>
      <c r="O1" s="198"/>
      <c r="P1" s="198"/>
      <c r="Q1" s="198"/>
      <c r="R1" s="198"/>
    </row>
    <row r="2" spans="1:18" s="215" customFormat="1" ht="16.5" thickBot="1" x14ac:dyDescent="0.3">
      <c r="A2" s="224" t="s">
        <v>11</v>
      </c>
      <c r="B2" s="225" t="s">
        <v>27</v>
      </c>
      <c r="C2" s="226" t="s">
        <v>28</v>
      </c>
      <c r="D2" s="227" t="s">
        <v>29</v>
      </c>
      <c r="E2" s="225" t="s">
        <v>30</v>
      </c>
      <c r="F2" s="225" t="s">
        <v>31</v>
      </c>
      <c r="G2" s="225" t="s">
        <v>32</v>
      </c>
      <c r="H2" s="226" t="s">
        <v>33</v>
      </c>
    </row>
    <row r="3" spans="1:18" ht="15.75" x14ac:dyDescent="0.25">
      <c r="A3" s="87">
        <f t="array" ref="A3:A11">TRANSPOSE(EDIT!C4:K4)</f>
        <v>1</v>
      </c>
      <c r="B3" s="206">
        <f t="array" ref="B3:B11">TRANSPOSE(EDIT!C3:K3)</f>
        <v>0.29166666666666669</v>
      </c>
      <c r="C3" s="207">
        <f t="array" ref="C3:C11">TRANSPOSE(EDIT!C2:K2)</f>
        <v>0.31944444444444448</v>
      </c>
      <c r="D3" s="208" t="str">
        <f>VLOOKUP($A$1,'TEACHER SUBJECT'!$A$9:$AU$40,J3,FALSE)</f>
        <v>9A:MS</v>
      </c>
      <c r="E3" s="88" t="str">
        <f>VLOOKUP($A$1,'TEACHER SUBJECT'!$A$9:$AU$40,K3,FALSE)</f>
        <v>8A:BI</v>
      </c>
      <c r="F3" s="88" t="str">
        <f>VLOOKUP($A$1,'TEACHER SUBJECT'!$A$9:$AU$40,L3,FALSE)</f>
        <v>9A:MS</v>
      </c>
      <c r="G3" s="88" t="str">
        <f>VLOOKUP($A$1,'TEACHER SUBJECT'!$A$9:$AU$40,M3,FALSE)</f>
        <v>9A:MS</v>
      </c>
      <c r="H3" s="89" t="str">
        <f>VLOOKUP($A$1,'TEACHER SUBJECT'!$A$9:$AU$40,N3,FALSE)</f>
        <v>10A:MS</v>
      </c>
      <c r="I3" s="198"/>
      <c r="J3" s="198">
        <v>3</v>
      </c>
      <c r="K3" s="198">
        <f>J11+1</f>
        <v>12</v>
      </c>
      <c r="L3" s="198">
        <f t="shared" ref="L3:R3" si="0">K11+1</f>
        <v>21</v>
      </c>
      <c r="M3" s="198">
        <f t="shared" si="0"/>
        <v>30</v>
      </c>
      <c r="N3" s="198">
        <f t="shared" si="0"/>
        <v>39</v>
      </c>
      <c r="O3" s="198">
        <f t="shared" si="0"/>
        <v>48</v>
      </c>
      <c r="P3" s="198">
        <f t="shared" si="0"/>
        <v>57</v>
      </c>
      <c r="Q3" s="198">
        <f t="shared" si="0"/>
        <v>66</v>
      </c>
      <c r="R3" s="198">
        <f t="shared" si="0"/>
        <v>75</v>
      </c>
    </row>
    <row r="4" spans="1:18" ht="15.75" x14ac:dyDescent="0.25">
      <c r="A4" s="48">
        <v>2</v>
      </c>
      <c r="B4" s="209">
        <v>0.31944444444444448</v>
      </c>
      <c r="C4" s="210">
        <v>0.34722222222222227</v>
      </c>
      <c r="D4" s="211" t="str">
        <f>VLOOKUP($A$1,'TEACHER SUBJECT'!$A$9:$AU$40,J4,FALSE)</f>
        <v/>
      </c>
      <c r="E4" s="19" t="str">
        <f>VLOOKUP($A$1,'TEACHER SUBJECT'!$A$9:$AU$40,K4,FALSE)</f>
        <v>5A:SC</v>
      </c>
      <c r="F4" s="19" t="str">
        <f>VLOOKUP($A$1,'TEACHER SUBJECT'!$A$9:$AU$40,L4,FALSE)</f>
        <v>10A:MS</v>
      </c>
      <c r="G4" s="19" t="str">
        <f>VLOOKUP($A$1,'TEACHER SUBJECT'!$A$9:$AU$40,M4,FALSE)</f>
        <v>10A:MS</v>
      </c>
      <c r="H4" s="50" t="str">
        <f>VLOOKUP($A$1,'TEACHER SUBJECT'!$A$9:$AU$40,N4,FALSE)</f>
        <v/>
      </c>
      <c r="I4" s="198"/>
      <c r="J4" s="198">
        <f>J3+1</f>
        <v>4</v>
      </c>
      <c r="K4" s="198">
        <f t="shared" ref="K4:R11" si="1">K3+1</f>
        <v>13</v>
      </c>
      <c r="L4" s="198">
        <f t="shared" si="1"/>
        <v>22</v>
      </c>
      <c r="M4" s="198">
        <f t="shared" si="1"/>
        <v>31</v>
      </c>
      <c r="N4" s="198">
        <f t="shared" si="1"/>
        <v>40</v>
      </c>
      <c r="O4" s="198">
        <f t="shared" si="1"/>
        <v>49</v>
      </c>
      <c r="P4" s="198">
        <f t="shared" si="1"/>
        <v>58</v>
      </c>
      <c r="Q4" s="198">
        <f t="shared" si="1"/>
        <v>67</v>
      </c>
      <c r="R4" s="198">
        <f t="shared" si="1"/>
        <v>76</v>
      </c>
    </row>
    <row r="5" spans="1:18" ht="15.75" x14ac:dyDescent="0.25">
      <c r="A5" s="48">
        <v>3</v>
      </c>
      <c r="B5" s="209">
        <v>0.34722222222222227</v>
      </c>
      <c r="C5" s="210">
        <v>0.37500000000000006</v>
      </c>
      <c r="D5" s="211" t="str">
        <f>VLOOKUP($A$1,'TEACHER SUBJECT'!$A$9:$AU$40,J5,FALSE)</f>
        <v/>
      </c>
      <c r="E5" s="19" t="str">
        <f>VLOOKUP($A$1,'TEACHER SUBJECT'!$A$9:$AU$40,K5,FALSE)</f>
        <v>9A:MS</v>
      </c>
      <c r="F5" s="19" t="str">
        <f>VLOOKUP($A$1,'TEACHER SUBJECT'!$A$9:$AU$40,L5,FALSE)</f>
        <v>8A:BI</v>
      </c>
      <c r="G5" s="19" t="str">
        <f>VLOOKUP($A$1,'TEACHER SUBJECT'!$A$9:$AU$40,M5,FALSE)</f>
        <v>8A:BI</v>
      </c>
      <c r="H5" s="50" t="str">
        <f>VLOOKUP($A$1,'TEACHER SUBJECT'!$A$9:$AU$40,N5,FALSE)</f>
        <v>8A:BI</v>
      </c>
      <c r="I5" s="198"/>
      <c r="J5" s="198">
        <f t="shared" ref="J5:J11" si="2">J4+1</f>
        <v>5</v>
      </c>
      <c r="K5" s="198">
        <f t="shared" si="1"/>
        <v>14</v>
      </c>
      <c r="L5" s="198">
        <f t="shared" si="1"/>
        <v>23</v>
      </c>
      <c r="M5" s="198">
        <f t="shared" si="1"/>
        <v>32</v>
      </c>
      <c r="N5" s="198">
        <f t="shared" si="1"/>
        <v>41</v>
      </c>
      <c r="O5" s="198">
        <f t="shared" si="1"/>
        <v>50</v>
      </c>
      <c r="P5" s="198">
        <f t="shared" si="1"/>
        <v>59</v>
      </c>
      <c r="Q5" s="198">
        <f t="shared" si="1"/>
        <v>68</v>
      </c>
      <c r="R5" s="198">
        <f t="shared" si="1"/>
        <v>77</v>
      </c>
    </row>
    <row r="6" spans="1:18" ht="15.75" x14ac:dyDescent="0.25">
      <c r="A6" s="48">
        <v>4</v>
      </c>
      <c r="B6" s="209">
        <v>0.37500000000000006</v>
      </c>
      <c r="C6" s="210">
        <v>0.40277777777777785</v>
      </c>
      <c r="D6" s="211" t="str">
        <f>VLOOKUP($A$1,'TEACHER SUBJECT'!$A$9:$AU$40,J6,FALSE)</f>
        <v/>
      </c>
      <c r="E6" s="19" t="str">
        <f>VLOOKUP($A$1,'TEACHER SUBJECT'!$A$9:$AU$40,K6,FALSE)</f>
        <v/>
      </c>
      <c r="F6" s="19" t="str">
        <f>VLOOKUP($A$1,'TEACHER SUBJECT'!$A$9:$AU$40,L6,FALSE)</f>
        <v/>
      </c>
      <c r="G6" s="19" t="str">
        <f>VLOOKUP($A$1,'TEACHER SUBJECT'!$A$9:$AU$40,M6,FALSE)</f>
        <v>5A:SC</v>
      </c>
      <c r="H6" s="50" t="str">
        <f>VLOOKUP($A$1,'TEACHER SUBJECT'!$A$9:$AU$40,N6,FALSE)</f>
        <v/>
      </c>
      <c r="I6" s="198"/>
      <c r="J6" s="198">
        <f t="shared" si="2"/>
        <v>6</v>
      </c>
      <c r="K6" s="198">
        <f t="shared" si="1"/>
        <v>15</v>
      </c>
      <c r="L6" s="198">
        <f t="shared" si="1"/>
        <v>24</v>
      </c>
      <c r="M6" s="198">
        <f t="shared" si="1"/>
        <v>33</v>
      </c>
      <c r="N6" s="198">
        <f t="shared" si="1"/>
        <v>42</v>
      </c>
      <c r="O6" s="198">
        <f t="shared" si="1"/>
        <v>51</v>
      </c>
      <c r="P6" s="198">
        <f t="shared" si="1"/>
        <v>60</v>
      </c>
      <c r="Q6" s="198">
        <f t="shared" si="1"/>
        <v>69</v>
      </c>
      <c r="R6" s="198">
        <f t="shared" si="1"/>
        <v>78</v>
      </c>
    </row>
    <row r="7" spans="1:18" ht="15.75" x14ac:dyDescent="0.25">
      <c r="A7" s="221">
        <v>0</v>
      </c>
      <c r="B7" s="222">
        <v>0.40277777777777785</v>
      </c>
      <c r="C7" s="223">
        <v>0.42708333333333343</v>
      </c>
      <c r="D7" s="156">
        <f>VLOOKUP($A$1,'TEACHER SUBJECT'!$A$9:$AU$40,J7,FALSE)</f>
        <v>0</v>
      </c>
      <c r="E7" s="157">
        <f>VLOOKUP($A$1,'TEACHER SUBJECT'!$A$9:$AU$40,K7,FALSE)</f>
        <v>0</v>
      </c>
      <c r="F7" s="157">
        <f>VLOOKUP($A$1,'TEACHER SUBJECT'!$A$9:$AU$40,L7,FALSE)</f>
        <v>0</v>
      </c>
      <c r="G7" s="157">
        <f>VLOOKUP($A$1,'TEACHER SUBJECT'!$A$9:$AU$40,M7,FALSE)</f>
        <v>0</v>
      </c>
      <c r="H7" s="158">
        <f>VLOOKUP($A$1,'TEACHER SUBJECT'!$A$9:$AU$40,N7,FALSE)</f>
        <v>0</v>
      </c>
      <c r="I7" s="198"/>
      <c r="J7" s="198">
        <f t="shared" si="2"/>
        <v>7</v>
      </c>
      <c r="K7" s="198">
        <f t="shared" si="1"/>
        <v>16</v>
      </c>
      <c r="L7" s="198">
        <f t="shared" si="1"/>
        <v>25</v>
      </c>
      <c r="M7" s="198">
        <f t="shared" si="1"/>
        <v>34</v>
      </c>
      <c r="N7" s="198">
        <f t="shared" si="1"/>
        <v>43</v>
      </c>
      <c r="O7" s="198">
        <f t="shared" si="1"/>
        <v>52</v>
      </c>
      <c r="P7" s="198">
        <f t="shared" si="1"/>
        <v>61</v>
      </c>
      <c r="Q7" s="198">
        <f t="shared" si="1"/>
        <v>70</v>
      </c>
      <c r="R7" s="198">
        <f t="shared" si="1"/>
        <v>79</v>
      </c>
    </row>
    <row r="8" spans="1:18" ht="15.75" x14ac:dyDescent="0.25">
      <c r="A8" s="48">
        <v>5</v>
      </c>
      <c r="B8" s="209">
        <v>0.42708333333333343</v>
      </c>
      <c r="C8" s="210">
        <v>0.45486111111111122</v>
      </c>
      <c r="D8" s="211" t="str">
        <f>VLOOKUP($A$1,'TEACHER SUBJECT'!$A$9:$AU$40,J8,FALSE)</f>
        <v/>
      </c>
      <c r="E8" s="19" t="str">
        <f>VLOOKUP($A$1,'TEACHER SUBJECT'!$A$9:$AU$40,K8,FALSE)</f>
        <v/>
      </c>
      <c r="F8" s="19" t="str">
        <f>VLOOKUP($A$1,'TEACHER SUBJECT'!$A$9:$AU$40,L8,FALSE)</f>
        <v/>
      </c>
      <c r="G8" s="19" t="str">
        <f>VLOOKUP($A$1,'TEACHER SUBJECT'!$A$9:$AU$40,M8,FALSE)</f>
        <v/>
      </c>
      <c r="H8" s="50" t="str">
        <f>VLOOKUP($A$1,'TEACHER SUBJECT'!$A$9:$AU$40,N8,FALSE)</f>
        <v/>
      </c>
      <c r="I8" s="198"/>
      <c r="J8" s="198">
        <f t="shared" si="2"/>
        <v>8</v>
      </c>
      <c r="K8" s="198">
        <f t="shared" si="1"/>
        <v>17</v>
      </c>
      <c r="L8" s="198">
        <f t="shared" si="1"/>
        <v>26</v>
      </c>
      <c r="M8" s="198">
        <f t="shared" si="1"/>
        <v>35</v>
      </c>
      <c r="N8" s="198">
        <f t="shared" si="1"/>
        <v>44</v>
      </c>
      <c r="O8" s="198">
        <f t="shared" si="1"/>
        <v>53</v>
      </c>
      <c r="P8" s="198">
        <f t="shared" si="1"/>
        <v>62</v>
      </c>
      <c r="Q8" s="198">
        <f t="shared" si="1"/>
        <v>71</v>
      </c>
      <c r="R8" s="198">
        <f t="shared" si="1"/>
        <v>80</v>
      </c>
    </row>
    <row r="9" spans="1:18" ht="15.75" x14ac:dyDescent="0.25">
      <c r="A9" s="48">
        <v>6</v>
      </c>
      <c r="B9" s="209">
        <v>0.45486111111111122</v>
      </c>
      <c r="C9" s="210">
        <v>0.48263888888888901</v>
      </c>
      <c r="D9" s="211" t="str">
        <f>VLOOKUP($A$1,'TEACHER SUBJECT'!$A$9:$AU$40,J9,FALSE)</f>
        <v>5A:SC</v>
      </c>
      <c r="E9" s="19" t="str">
        <f>VLOOKUP($A$1,'TEACHER SUBJECT'!$A$9:$AU$40,K9,FALSE)</f>
        <v>10A:MS</v>
      </c>
      <c r="F9" s="19" t="str">
        <f>VLOOKUP($A$1,'TEACHER SUBJECT'!$A$9:$AU$40,L9,FALSE)</f>
        <v>5A:SC</v>
      </c>
      <c r="G9" s="19" t="str">
        <f>VLOOKUP($A$1,'TEACHER SUBJECT'!$A$9:$AU$40,M9,FALSE)</f>
        <v/>
      </c>
      <c r="H9" s="50" t="str">
        <f>VLOOKUP($A$1,'TEACHER SUBJECT'!$A$9:$AU$40,N9,FALSE)</f>
        <v/>
      </c>
      <c r="I9" s="198"/>
      <c r="J9" s="198">
        <f t="shared" si="2"/>
        <v>9</v>
      </c>
      <c r="K9" s="198">
        <f t="shared" si="1"/>
        <v>18</v>
      </c>
      <c r="L9" s="198">
        <f t="shared" si="1"/>
        <v>27</v>
      </c>
      <c r="M9" s="198">
        <f t="shared" si="1"/>
        <v>36</v>
      </c>
      <c r="N9" s="198">
        <f t="shared" si="1"/>
        <v>45</v>
      </c>
      <c r="O9" s="198">
        <f t="shared" si="1"/>
        <v>54</v>
      </c>
      <c r="P9" s="198">
        <f t="shared" si="1"/>
        <v>63</v>
      </c>
      <c r="Q9" s="198">
        <f t="shared" si="1"/>
        <v>72</v>
      </c>
      <c r="R9" s="198">
        <f t="shared" si="1"/>
        <v>81</v>
      </c>
    </row>
    <row r="10" spans="1:18" ht="15.75" x14ac:dyDescent="0.25">
      <c r="A10" s="48">
        <v>7</v>
      </c>
      <c r="B10" s="209">
        <v>0.48263888888888901</v>
      </c>
      <c r="C10" s="210">
        <v>0.51041666666666674</v>
      </c>
      <c r="D10" s="211" t="str">
        <f>VLOOKUP($A$1,'TEACHER SUBJECT'!$A$9:$AU$40,J10,FALSE)</f>
        <v/>
      </c>
      <c r="E10" s="19" t="str">
        <f>VLOOKUP($A$1,'TEACHER SUBJECT'!$A$9:$AU$40,K10,FALSE)</f>
        <v/>
      </c>
      <c r="F10" s="19" t="str">
        <f>VLOOKUP($A$1,'TEACHER SUBJECT'!$A$9:$AU$40,L10,FALSE)</f>
        <v/>
      </c>
      <c r="G10" s="19" t="str">
        <f>VLOOKUP($A$1,'TEACHER SUBJECT'!$A$9:$AU$40,M10,FALSE)</f>
        <v/>
      </c>
      <c r="H10" s="50" t="str">
        <f>VLOOKUP($A$1,'TEACHER SUBJECT'!$A$9:$AU$40,N10,FALSE)</f>
        <v>5A:SC</v>
      </c>
      <c r="I10" s="198"/>
      <c r="J10" s="198">
        <f t="shared" si="2"/>
        <v>10</v>
      </c>
      <c r="K10" s="198">
        <f t="shared" si="1"/>
        <v>19</v>
      </c>
      <c r="L10" s="198">
        <f t="shared" si="1"/>
        <v>28</v>
      </c>
      <c r="M10" s="198">
        <f t="shared" si="1"/>
        <v>37</v>
      </c>
      <c r="N10" s="198">
        <f t="shared" si="1"/>
        <v>46</v>
      </c>
      <c r="O10" s="198">
        <f t="shared" si="1"/>
        <v>55</v>
      </c>
      <c r="P10" s="198">
        <f t="shared" si="1"/>
        <v>64</v>
      </c>
      <c r="Q10" s="198">
        <f t="shared" si="1"/>
        <v>73</v>
      </c>
      <c r="R10" s="198">
        <f t="shared" si="1"/>
        <v>82</v>
      </c>
    </row>
    <row r="11" spans="1:18" ht="16.5" thickBot="1" x14ac:dyDescent="0.3">
      <c r="A11" s="83">
        <v>9</v>
      </c>
      <c r="B11" s="15">
        <v>0.51041666666666674</v>
      </c>
      <c r="C11" s="82">
        <v>0.54166666666666674</v>
      </c>
      <c r="D11" s="212" t="str">
        <f>VLOOKUP($A$1,'TEACHER SUBJECT'!$A$9:$AU$40,J11,FALSE)</f>
        <v/>
      </c>
      <c r="E11" s="201" t="str">
        <f>VLOOKUP($A$1,'TEACHER SUBJECT'!$A$9:$AU$40,K11,FALSE)</f>
        <v/>
      </c>
      <c r="F11" s="201" t="str">
        <f>VLOOKUP($A$1,'TEACHER SUBJECT'!$A$9:$AU$40,L11,FALSE)</f>
        <v/>
      </c>
      <c r="G11" s="201" t="str">
        <f>VLOOKUP($A$1,'TEACHER SUBJECT'!$A$9:$AU$40,M11,FALSE)</f>
        <v/>
      </c>
      <c r="H11" s="200" t="str">
        <f>VLOOKUP($A$1,'TEACHER SUBJECT'!$A$9:$AU$40,N11,FALSE)</f>
        <v/>
      </c>
      <c r="I11" s="198"/>
      <c r="J11" s="198">
        <f t="shared" si="2"/>
        <v>11</v>
      </c>
      <c r="K11" s="198">
        <f t="shared" si="1"/>
        <v>20</v>
      </c>
      <c r="L11" s="198">
        <f t="shared" si="1"/>
        <v>29</v>
      </c>
      <c r="M11" s="198">
        <f t="shared" si="1"/>
        <v>38</v>
      </c>
      <c r="N11" s="198">
        <f t="shared" si="1"/>
        <v>47</v>
      </c>
      <c r="O11" s="198">
        <f t="shared" si="1"/>
        <v>56</v>
      </c>
      <c r="P11" s="198">
        <f t="shared" si="1"/>
        <v>65</v>
      </c>
      <c r="Q11" s="198">
        <f t="shared" si="1"/>
        <v>74</v>
      </c>
      <c r="R11" s="198">
        <f t="shared" si="1"/>
        <v>83</v>
      </c>
    </row>
    <row r="12" spans="1:18" ht="15.75" x14ac:dyDescent="0.25">
      <c r="A12" s="198"/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</row>
  </sheetData>
  <conditionalFormatting sqref="D3:H11">
    <cfRule type="containsBlanks" dxfId="96" priority="1">
      <formula>LEN(TRIM(D3))=0</formula>
    </cfRule>
  </conditionalFormatting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S12"/>
  <sheetViews>
    <sheetView view="pageBreakPreview" zoomScale="115" zoomScaleSheetLayoutView="115" workbookViewId="0">
      <selection activeCell="F14" sqref="F14"/>
    </sheetView>
  </sheetViews>
  <sheetFormatPr defaultRowHeight="15" x14ac:dyDescent="0.25"/>
  <cols>
    <col min="1" max="1" width="3.28515625" bestFit="1" customWidth="1"/>
    <col min="2" max="2" width="10.140625" bestFit="1" customWidth="1"/>
    <col min="3" max="3" width="9.28515625" bestFit="1" customWidth="1"/>
    <col min="10" max="18" width="7.42578125" hidden="1" customWidth="1"/>
    <col min="19" max="19" width="9.140625" hidden="1" customWidth="1"/>
    <col min="20" max="21" width="0" hidden="1" customWidth="1"/>
  </cols>
  <sheetData>
    <row r="1" spans="1:18" ht="21" thickBot="1" x14ac:dyDescent="0.3">
      <c r="A1" s="61">
        <v>12</v>
      </c>
      <c r="B1" s="203" t="str">
        <f>VLOOKUP(A1,'TEACHER SUBJECT'!$A$9:$AU$40,2,FALSE)</f>
        <v>Ashraf</v>
      </c>
      <c r="C1" s="204"/>
      <c r="D1" s="204"/>
      <c r="E1" s="204"/>
      <c r="F1" s="204"/>
      <c r="G1" s="204"/>
      <c r="H1" s="205">
        <f>VLOOKUP(A1,'TEACHER SUBJECT'!$A$9:$AV$40,48,FALSE)</f>
        <v>16</v>
      </c>
      <c r="I1" s="198"/>
      <c r="J1" s="198"/>
      <c r="K1" s="198"/>
      <c r="L1" s="198"/>
      <c r="M1" s="198"/>
      <c r="N1" s="198"/>
      <c r="O1" s="198"/>
      <c r="P1" s="198"/>
      <c r="Q1" s="198"/>
      <c r="R1" s="198"/>
    </row>
    <row r="2" spans="1:18" s="215" customFormat="1" ht="16.5" thickBot="1" x14ac:dyDescent="0.3">
      <c r="A2" s="224" t="s">
        <v>11</v>
      </c>
      <c r="B2" s="225" t="s">
        <v>27</v>
      </c>
      <c r="C2" s="226" t="s">
        <v>28</v>
      </c>
      <c r="D2" s="227" t="s">
        <v>29</v>
      </c>
      <c r="E2" s="225" t="s">
        <v>30</v>
      </c>
      <c r="F2" s="225" t="s">
        <v>31</v>
      </c>
      <c r="G2" s="225" t="s">
        <v>32</v>
      </c>
      <c r="H2" s="226" t="s">
        <v>33</v>
      </c>
    </row>
    <row r="3" spans="1:18" ht="15.75" x14ac:dyDescent="0.25">
      <c r="A3" s="87">
        <f t="array" ref="A3:A11">TRANSPOSE(EDIT!C4:K4)</f>
        <v>1</v>
      </c>
      <c r="B3" s="206">
        <f t="array" ref="B3:B11">TRANSPOSE(EDIT!C3:K3)</f>
        <v>0.29166666666666669</v>
      </c>
      <c r="C3" s="207">
        <f t="array" ref="C3:C11">TRANSPOSE(EDIT!C2:K2)</f>
        <v>0.31944444444444448</v>
      </c>
      <c r="D3" s="208" t="str">
        <f>VLOOKUP($A$1,'TEACHER SUBJECT'!$A$9:$AU$40,J3,FALSE)</f>
        <v>10A:DH</v>
      </c>
      <c r="E3" s="88" t="str">
        <f>VLOOKUP($A$1,'TEACHER SUBJECT'!$A$9:$AU$40,K3,FALSE)</f>
        <v/>
      </c>
      <c r="F3" s="88" t="str">
        <f>VLOOKUP($A$1,'TEACHER SUBJECT'!$A$9:$AU$40,L3,FALSE)</f>
        <v/>
      </c>
      <c r="G3" s="88" t="str">
        <f>VLOOKUP($A$1,'TEACHER SUBJECT'!$A$9:$AU$40,M3,FALSE)</f>
        <v>10A:DH</v>
      </c>
      <c r="H3" s="89" t="str">
        <f>VLOOKUP($A$1,'TEACHER SUBJECT'!$A$9:$AU$40,N3,FALSE)</f>
        <v/>
      </c>
      <c r="I3" s="198"/>
      <c r="J3" s="198">
        <v>3</v>
      </c>
      <c r="K3" s="198">
        <f>J11+1</f>
        <v>12</v>
      </c>
      <c r="L3" s="198">
        <f t="shared" ref="L3:R3" si="0">K11+1</f>
        <v>21</v>
      </c>
      <c r="M3" s="198">
        <f t="shared" si="0"/>
        <v>30</v>
      </c>
      <c r="N3" s="198">
        <f t="shared" si="0"/>
        <v>39</v>
      </c>
      <c r="O3" s="198">
        <f t="shared" si="0"/>
        <v>48</v>
      </c>
      <c r="P3" s="198">
        <f t="shared" si="0"/>
        <v>57</v>
      </c>
      <c r="Q3" s="198">
        <f t="shared" si="0"/>
        <v>66</v>
      </c>
      <c r="R3" s="198">
        <f t="shared" si="0"/>
        <v>75</v>
      </c>
    </row>
    <row r="4" spans="1:18" ht="15.75" x14ac:dyDescent="0.25">
      <c r="A4" s="48">
        <v>2</v>
      </c>
      <c r="B4" s="209">
        <v>0.31944444444444448</v>
      </c>
      <c r="C4" s="210">
        <v>0.34722222222222227</v>
      </c>
      <c r="D4" s="211" t="str">
        <f>VLOOKUP($A$1,'TEACHER SUBJECT'!$A$9:$AU$40,J4,FALSE)</f>
        <v/>
      </c>
      <c r="E4" s="19" t="str">
        <f>VLOOKUP($A$1,'TEACHER SUBJECT'!$A$9:$AU$40,K4,FALSE)</f>
        <v/>
      </c>
      <c r="F4" s="19" t="str">
        <f>VLOOKUP($A$1,'TEACHER SUBJECT'!$A$9:$AU$40,L4,FALSE)</f>
        <v/>
      </c>
      <c r="G4" s="19" t="str">
        <f>VLOOKUP($A$1,'TEACHER SUBJECT'!$A$9:$AU$40,M4,FALSE)</f>
        <v/>
      </c>
      <c r="H4" s="50" t="str">
        <f>VLOOKUP($A$1,'TEACHER SUBJECT'!$A$9:$AU$40,N4,FALSE)</f>
        <v/>
      </c>
      <c r="I4" s="198"/>
      <c r="J4" s="198">
        <f>J3+1</f>
        <v>4</v>
      </c>
      <c r="K4" s="198">
        <f t="shared" ref="K4:R11" si="1">K3+1</f>
        <v>13</v>
      </c>
      <c r="L4" s="198">
        <f t="shared" si="1"/>
        <v>22</v>
      </c>
      <c r="M4" s="198">
        <f t="shared" si="1"/>
        <v>31</v>
      </c>
      <c r="N4" s="198">
        <f t="shared" si="1"/>
        <v>40</v>
      </c>
      <c r="O4" s="198">
        <f t="shared" si="1"/>
        <v>49</v>
      </c>
      <c r="P4" s="198">
        <f t="shared" si="1"/>
        <v>58</v>
      </c>
      <c r="Q4" s="198">
        <f t="shared" si="1"/>
        <v>67</v>
      </c>
      <c r="R4" s="198">
        <f t="shared" si="1"/>
        <v>76</v>
      </c>
    </row>
    <row r="5" spans="1:18" ht="15.75" x14ac:dyDescent="0.25">
      <c r="A5" s="48">
        <v>3</v>
      </c>
      <c r="B5" s="209">
        <v>0.34722222222222227</v>
      </c>
      <c r="C5" s="210">
        <v>0.37500000000000006</v>
      </c>
      <c r="D5" s="211" t="str">
        <f>VLOOKUP($A$1,'TEACHER SUBJECT'!$A$9:$AU$40,J5,FALSE)</f>
        <v/>
      </c>
      <c r="E5" s="19" t="str">
        <f>VLOOKUP($A$1,'TEACHER SUBJECT'!$A$9:$AU$40,K5,FALSE)</f>
        <v/>
      </c>
      <c r="F5" s="19" t="str">
        <f>VLOOKUP($A$1,'TEACHER SUBJECT'!$A$9:$AU$40,L5,FALSE)</f>
        <v/>
      </c>
      <c r="G5" s="19" t="str">
        <f>VLOOKUP($A$1,'TEACHER SUBJECT'!$A$9:$AU$40,M5,FALSE)</f>
        <v>7A:IS</v>
      </c>
      <c r="H5" s="50" t="str">
        <f>VLOOKUP($A$1,'TEACHER SUBJECT'!$A$9:$AU$40,N5,FALSE)</f>
        <v>7A:IS</v>
      </c>
      <c r="I5" s="198"/>
      <c r="J5" s="198">
        <f t="shared" ref="J5:J11" si="2">J4+1</f>
        <v>5</v>
      </c>
      <c r="K5" s="198">
        <f t="shared" si="1"/>
        <v>14</v>
      </c>
      <c r="L5" s="198">
        <f t="shared" si="1"/>
        <v>23</v>
      </c>
      <c r="M5" s="198">
        <f t="shared" si="1"/>
        <v>32</v>
      </c>
      <c r="N5" s="198">
        <f t="shared" si="1"/>
        <v>41</v>
      </c>
      <c r="O5" s="198">
        <f t="shared" si="1"/>
        <v>50</v>
      </c>
      <c r="P5" s="198">
        <f t="shared" si="1"/>
        <v>59</v>
      </c>
      <c r="Q5" s="198">
        <f t="shared" si="1"/>
        <v>68</v>
      </c>
      <c r="R5" s="198">
        <f t="shared" si="1"/>
        <v>77</v>
      </c>
    </row>
    <row r="6" spans="1:18" ht="15.75" x14ac:dyDescent="0.25">
      <c r="A6" s="48">
        <v>4</v>
      </c>
      <c r="B6" s="209">
        <v>0.37500000000000006</v>
      </c>
      <c r="C6" s="210">
        <v>0.40277777777777785</v>
      </c>
      <c r="D6" s="211" t="str">
        <f>VLOOKUP($A$1,'TEACHER SUBJECT'!$A$9:$AU$40,J6,FALSE)</f>
        <v>7A:IS</v>
      </c>
      <c r="E6" s="19" t="str">
        <f>VLOOKUP($A$1,'TEACHER SUBJECT'!$A$9:$AU$40,K6,FALSE)</f>
        <v>7A:IS</v>
      </c>
      <c r="F6" s="19" t="str">
        <f>VLOOKUP($A$1,'TEACHER SUBJECT'!$A$9:$AU$40,L6,FALSE)</f>
        <v/>
      </c>
      <c r="G6" s="19" t="str">
        <f>VLOOKUP($A$1,'TEACHER SUBJECT'!$A$9:$AU$40,M6,FALSE)</f>
        <v>8A:IS</v>
      </c>
      <c r="H6" s="50" t="str">
        <f>VLOOKUP($A$1,'TEACHER SUBJECT'!$A$9:$AU$40,N6,FALSE)</f>
        <v/>
      </c>
      <c r="I6" s="198"/>
      <c r="J6" s="198">
        <f t="shared" si="2"/>
        <v>6</v>
      </c>
      <c r="K6" s="198">
        <f t="shared" si="1"/>
        <v>15</v>
      </c>
      <c r="L6" s="198">
        <f t="shared" si="1"/>
        <v>24</v>
      </c>
      <c r="M6" s="198">
        <f t="shared" si="1"/>
        <v>33</v>
      </c>
      <c r="N6" s="198">
        <f t="shared" si="1"/>
        <v>42</v>
      </c>
      <c r="O6" s="198">
        <f t="shared" si="1"/>
        <v>51</v>
      </c>
      <c r="P6" s="198">
        <f t="shared" si="1"/>
        <v>60</v>
      </c>
      <c r="Q6" s="198">
        <f t="shared" si="1"/>
        <v>69</v>
      </c>
      <c r="R6" s="198">
        <f t="shared" si="1"/>
        <v>78</v>
      </c>
    </row>
    <row r="7" spans="1:18" ht="15.75" x14ac:dyDescent="0.25">
      <c r="A7" s="221">
        <v>0</v>
      </c>
      <c r="B7" s="222">
        <v>0.40277777777777785</v>
      </c>
      <c r="C7" s="223">
        <v>0.42708333333333343</v>
      </c>
      <c r="D7" s="156">
        <f>VLOOKUP($A$1,'TEACHER SUBJECT'!$A$9:$AU$40,J7,FALSE)</f>
        <v>0</v>
      </c>
      <c r="E7" s="157">
        <f>VLOOKUP($A$1,'TEACHER SUBJECT'!$A$9:$AU$40,K7,FALSE)</f>
        <v>0</v>
      </c>
      <c r="F7" s="157">
        <f>VLOOKUP($A$1,'TEACHER SUBJECT'!$A$9:$AU$40,L7,FALSE)</f>
        <v>0</v>
      </c>
      <c r="G7" s="157">
        <f>VLOOKUP($A$1,'TEACHER SUBJECT'!$A$9:$AU$40,M7,FALSE)</f>
        <v>0</v>
      </c>
      <c r="H7" s="158">
        <f>VLOOKUP($A$1,'TEACHER SUBJECT'!$A$9:$AU$40,N7,FALSE)</f>
        <v>0</v>
      </c>
      <c r="I7" s="198"/>
      <c r="J7" s="198">
        <f t="shared" si="2"/>
        <v>7</v>
      </c>
      <c r="K7" s="198">
        <f t="shared" si="1"/>
        <v>16</v>
      </c>
      <c r="L7" s="198">
        <f t="shared" si="1"/>
        <v>25</v>
      </c>
      <c r="M7" s="198">
        <f t="shared" si="1"/>
        <v>34</v>
      </c>
      <c r="N7" s="198">
        <f t="shared" si="1"/>
        <v>43</v>
      </c>
      <c r="O7" s="198">
        <f t="shared" si="1"/>
        <v>52</v>
      </c>
      <c r="P7" s="198">
        <f t="shared" si="1"/>
        <v>61</v>
      </c>
      <c r="Q7" s="198">
        <f t="shared" si="1"/>
        <v>70</v>
      </c>
      <c r="R7" s="198">
        <f t="shared" si="1"/>
        <v>79</v>
      </c>
    </row>
    <row r="8" spans="1:18" ht="15.75" x14ac:dyDescent="0.25">
      <c r="A8" s="48">
        <v>5</v>
      </c>
      <c r="B8" s="209">
        <v>0.42708333333333343</v>
      </c>
      <c r="C8" s="210">
        <v>0.45486111111111122</v>
      </c>
      <c r="D8" s="211" t="str">
        <f>VLOOKUP($A$1,'TEACHER SUBJECT'!$A$9:$AU$40,J8,FALSE)</f>
        <v/>
      </c>
      <c r="E8" s="19" t="str">
        <f>VLOOKUP($A$1,'TEACHER SUBJECT'!$A$9:$AU$40,K8,FALSE)</f>
        <v>10A:DH</v>
      </c>
      <c r="F8" s="19" t="str">
        <f>VLOOKUP($A$1,'TEACHER SUBJECT'!$A$9:$AU$40,L8,FALSE)</f>
        <v>8A:IS</v>
      </c>
      <c r="G8" s="19" t="str">
        <f>VLOOKUP($A$1,'TEACHER SUBJECT'!$A$9:$AU$40,M8,FALSE)</f>
        <v/>
      </c>
      <c r="H8" s="50" t="str">
        <f>VLOOKUP($A$1,'TEACHER SUBJECT'!$A$9:$AU$40,N8,FALSE)</f>
        <v>9A:DH</v>
      </c>
      <c r="I8" s="198"/>
      <c r="J8" s="198">
        <f t="shared" si="2"/>
        <v>8</v>
      </c>
      <c r="K8" s="198">
        <f t="shared" si="1"/>
        <v>17</v>
      </c>
      <c r="L8" s="198">
        <f t="shared" si="1"/>
        <v>26</v>
      </c>
      <c r="M8" s="198">
        <f t="shared" si="1"/>
        <v>35</v>
      </c>
      <c r="N8" s="198">
        <f t="shared" si="1"/>
        <v>44</v>
      </c>
      <c r="O8" s="198">
        <f t="shared" si="1"/>
        <v>53</v>
      </c>
      <c r="P8" s="198">
        <f t="shared" si="1"/>
        <v>62</v>
      </c>
      <c r="Q8" s="198">
        <f t="shared" si="1"/>
        <v>71</v>
      </c>
      <c r="R8" s="198">
        <f t="shared" si="1"/>
        <v>80</v>
      </c>
    </row>
    <row r="9" spans="1:18" ht="15.75" x14ac:dyDescent="0.25">
      <c r="A9" s="48">
        <v>6</v>
      </c>
      <c r="B9" s="209">
        <v>0.45486111111111122</v>
      </c>
      <c r="C9" s="210">
        <v>0.48263888888888901</v>
      </c>
      <c r="D9" s="211" t="str">
        <f>VLOOKUP($A$1,'TEACHER SUBJECT'!$A$9:$AU$40,J9,FALSE)</f>
        <v>8A:IS</v>
      </c>
      <c r="E9" s="19" t="str">
        <f>VLOOKUP($A$1,'TEACHER SUBJECT'!$A$9:$AU$40,K9,FALSE)</f>
        <v/>
      </c>
      <c r="F9" s="19" t="str">
        <f>VLOOKUP($A$1,'TEACHER SUBJECT'!$A$9:$AU$40,L9,FALSE)</f>
        <v>9A:DH</v>
      </c>
      <c r="G9" s="19" t="str">
        <f>VLOOKUP($A$1,'TEACHER SUBJECT'!$A$9:$AU$40,M9,FALSE)</f>
        <v/>
      </c>
      <c r="H9" s="50" t="str">
        <f>VLOOKUP($A$1,'TEACHER SUBJECT'!$A$9:$AU$40,N9,FALSE)</f>
        <v>10A:DH</v>
      </c>
      <c r="I9" s="198"/>
      <c r="J9" s="198">
        <f t="shared" si="2"/>
        <v>9</v>
      </c>
      <c r="K9" s="198">
        <f t="shared" si="1"/>
        <v>18</v>
      </c>
      <c r="L9" s="198">
        <f t="shared" si="1"/>
        <v>27</v>
      </c>
      <c r="M9" s="198">
        <f t="shared" si="1"/>
        <v>36</v>
      </c>
      <c r="N9" s="198">
        <f t="shared" si="1"/>
        <v>45</v>
      </c>
      <c r="O9" s="198">
        <f t="shared" si="1"/>
        <v>54</v>
      </c>
      <c r="P9" s="198">
        <f t="shared" si="1"/>
        <v>63</v>
      </c>
      <c r="Q9" s="198">
        <f t="shared" si="1"/>
        <v>72</v>
      </c>
      <c r="R9" s="198">
        <f t="shared" si="1"/>
        <v>81</v>
      </c>
    </row>
    <row r="10" spans="1:18" ht="15.75" x14ac:dyDescent="0.25">
      <c r="A10" s="48">
        <v>7</v>
      </c>
      <c r="B10" s="209">
        <v>0.48263888888888901</v>
      </c>
      <c r="C10" s="210">
        <v>0.51041666666666674</v>
      </c>
      <c r="D10" s="211" t="str">
        <f>VLOOKUP($A$1,'TEACHER SUBJECT'!$A$9:$AU$40,J10,FALSE)</f>
        <v>9A:DH</v>
      </c>
      <c r="E10" s="19" t="str">
        <f>VLOOKUP($A$1,'TEACHER SUBJECT'!$A$9:$AU$40,K10,FALSE)</f>
        <v/>
      </c>
      <c r="F10" s="19" t="str">
        <f>VLOOKUP($A$1,'TEACHER SUBJECT'!$A$9:$AU$40,L10,FALSE)</f>
        <v/>
      </c>
      <c r="G10" s="19" t="str">
        <f>VLOOKUP($A$1,'TEACHER SUBJECT'!$A$9:$AU$40,M10,FALSE)</f>
        <v>9A:DH</v>
      </c>
      <c r="H10" s="50" t="str">
        <f>VLOOKUP($A$1,'TEACHER SUBJECT'!$A$9:$AU$40,N10,FALSE)</f>
        <v>8A:IS</v>
      </c>
      <c r="I10" s="198"/>
      <c r="J10" s="198">
        <f t="shared" si="2"/>
        <v>10</v>
      </c>
      <c r="K10" s="198">
        <f t="shared" si="1"/>
        <v>19</v>
      </c>
      <c r="L10" s="198">
        <f t="shared" si="1"/>
        <v>28</v>
      </c>
      <c r="M10" s="198">
        <f t="shared" si="1"/>
        <v>37</v>
      </c>
      <c r="N10" s="198">
        <f t="shared" si="1"/>
        <v>46</v>
      </c>
      <c r="O10" s="198">
        <f t="shared" si="1"/>
        <v>55</v>
      </c>
      <c r="P10" s="198">
        <f t="shared" si="1"/>
        <v>64</v>
      </c>
      <c r="Q10" s="198">
        <f t="shared" si="1"/>
        <v>73</v>
      </c>
      <c r="R10" s="198">
        <f t="shared" si="1"/>
        <v>82</v>
      </c>
    </row>
    <row r="11" spans="1:18" ht="16.5" thickBot="1" x14ac:dyDescent="0.3">
      <c r="A11" s="83">
        <v>9</v>
      </c>
      <c r="B11" s="15">
        <v>0.51041666666666674</v>
      </c>
      <c r="C11" s="82">
        <v>0.54166666666666674</v>
      </c>
      <c r="D11" s="212" t="str">
        <f>VLOOKUP($A$1,'TEACHER SUBJECT'!$A$9:$AU$40,J11,FALSE)</f>
        <v/>
      </c>
      <c r="E11" s="201" t="str">
        <f>VLOOKUP($A$1,'TEACHER SUBJECT'!$A$9:$AU$40,K11,FALSE)</f>
        <v/>
      </c>
      <c r="F11" s="201" t="str">
        <f>VLOOKUP($A$1,'TEACHER SUBJECT'!$A$9:$AU$40,L11,FALSE)</f>
        <v/>
      </c>
      <c r="G11" s="201" t="str">
        <f>VLOOKUP($A$1,'TEACHER SUBJECT'!$A$9:$AU$40,M11,FALSE)</f>
        <v/>
      </c>
      <c r="H11" s="200" t="str">
        <f>VLOOKUP($A$1,'TEACHER SUBJECT'!$A$9:$AU$40,N11,FALSE)</f>
        <v/>
      </c>
      <c r="I11" s="198"/>
      <c r="J11" s="198">
        <f t="shared" si="2"/>
        <v>11</v>
      </c>
      <c r="K11" s="198">
        <f t="shared" si="1"/>
        <v>20</v>
      </c>
      <c r="L11" s="198">
        <f t="shared" si="1"/>
        <v>29</v>
      </c>
      <c r="M11" s="198">
        <f t="shared" si="1"/>
        <v>38</v>
      </c>
      <c r="N11" s="198">
        <f t="shared" si="1"/>
        <v>47</v>
      </c>
      <c r="O11" s="198">
        <f t="shared" si="1"/>
        <v>56</v>
      </c>
      <c r="P11" s="198">
        <f t="shared" si="1"/>
        <v>65</v>
      </c>
      <c r="Q11" s="198">
        <f t="shared" si="1"/>
        <v>74</v>
      </c>
      <c r="R11" s="198">
        <f t="shared" si="1"/>
        <v>83</v>
      </c>
    </row>
    <row r="12" spans="1:18" ht="15.75" x14ac:dyDescent="0.25">
      <c r="A12" s="198"/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</row>
  </sheetData>
  <conditionalFormatting sqref="D3:H11">
    <cfRule type="containsBlanks" dxfId="95" priority="1">
      <formula>LEN(TRIM(D3))=0</formula>
    </cfRule>
  </conditionalFormatting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S12"/>
  <sheetViews>
    <sheetView view="pageBreakPreview" zoomScale="115" zoomScaleSheetLayoutView="115" workbookViewId="0">
      <selection activeCell="A2" sqref="A2"/>
    </sheetView>
  </sheetViews>
  <sheetFormatPr defaultRowHeight="15" x14ac:dyDescent="0.25"/>
  <cols>
    <col min="1" max="1" width="3.28515625" bestFit="1" customWidth="1"/>
    <col min="2" max="2" width="10.140625" bestFit="1" customWidth="1"/>
    <col min="3" max="3" width="9.28515625" bestFit="1" customWidth="1"/>
    <col min="10" max="18" width="7.42578125" hidden="1" customWidth="1"/>
    <col min="19" max="19" width="9.140625" hidden="1" customWidth="1"/>
    <col min="20" max="21" width="0" hidden="1" customWidth="1"/>
  </cols>
  <sheetData>
    <row r="1" spans="1:18" ht="21" thickBot="1" x14ac:dyDescent="0.3">
      <c r="A1" s="61">
        <v>13</v>
      </c>
      <c r="B1" s="203" t="str">
        <f>VLOOKUP(A1,'TEACHER SUBJECT'!$A$9:$AU$40,2,FALSE)</f>
        <v>Cilji</v>
      </c>
      <c r="C1" s="204"/>
      <c r="D1" s="204"/>
      <c r="E1" s="204"/>
      <c r="F1" s="204"/>
      <c r="G1" s="204"/>
      <c r="H1" s="205">
        <f>VLOOKUP(A1,'TEACHER SUBJECT'!$A$9:$AV$40,48,FALSE)</f>
        <v>20</v>
      </c>
      <c r="I1" s="198"/>
      <c r="J1" s="198"/>
      <c r="K1" s="198"/>
      <c r="L1" s="198"/>
      <c r="M1" s="198"/>
      <c r="N1" s="198"/>
      <c r="O1" s="198"/>
      <c r="P1" s="198"/>
      <c r="Q1" s="198"/>
      <c r="R1" s="198"/>
    </row>
    <row r="2" spans="1:18" s="215" customFormat="1" ht="16.5" thickBot="1" x14ac:dyDescent="0.3">
      <c r="A2" s="224" t="s">
        <v>11</v>
      </c>
      <c r="B2" s="225" t="s">
        <v>27</v>
      </c>
      <c r="C2" s="226" t="s">
        <v>28</v>
      </c>
      <c r="D2" s="227" t="s">
        <v>29</v>
      </c>
      <c r="E2" s="225" t="s">
        <v>30</v>
      </c>
      <c r="F2" s="225" t="s">
        <v>31</v>
      </c>
      <c r="G2" s="225" t="s">
        <v>32</v>
      </c>
      <c r="H2" s="226" t="s">
        <v>33</v>
      </c>
    </row>
    <row r="3" spans="1:18" ht="15.75" x14ac:dyDescent="0.25">
      <c r="A3" s="87">
        <f t="array" ref="A3:A11">TRANSPOSE(EDIT!C4:K4)</f>
        <v>1</v>
      </c>
      <c r="B3" s="206">
        <f t="array" ref="B3:B11">TRANSPOSE(EDIT!C3:K3)</f>
        <v>0.29166666666666669</v>
      </c>
      <c r="C3" s="207">
        <f t="array" ref="C3:C11">TRANSPOSE(EDIT!C2:K2)</f>
        <v>0.31944444444444448</v>
      </c>
      <c r="D3" s="208" t="str">
        <f>VLOOKUP($A$1,'TEACHER SUBJECT'!$A$9:$AU$40,J3,FALSE)</f>
        <v/>
      </c>
      <c r="E3" s="88" t="str">
        <f>VLOOKUP($A$1,'TEACHER SUBJECT'!$A$9:$AU$40,K3,FALSE)</f>
        <v/>
      </c>
      <c r="F3" s="88" t="str">
        <f>VLOOKUP($A$1,'TEACHER SUBJECT'!$A$9:$AU$40,L3,FALSE)</f>
        <v>10A:MT</v>
      </c>
      <c r="G3" s="88" t="str">
        <f>VLOOKUP($A$1,'TEACHER SUBJECT'!$A$9:$AU$40,M3,FALSE)</f>
        <v/>
      </c>
      <c r="H3" s="89" t="str">
        <f>VLOOKUP($A$1,'TEACHER SUBJECT'!$A$9:$AU$40,N3,FALSE)</f>
        <v/>
      </c>
      <c r="I3" s="198"/>
      <c r="J3" s="198">
        <v>3</v>
      </c>
      <c r="K3" s="198">
        <f>J11+1</f>
        <v>12</v>
      </c>
      <c r="L3" s="198">
        <f t="shared" ref="L3:R3" si="0">K11+1</f>
        <v>21</v>
      </c>
      <c r="M3" s="198">
        <f t="shared" si="0"/>
        <v>30</v>
      </c>
      <c r="N3" s="198">
        <f t="shared" si="0"/>
        <v>39</v>
      </c>
      <c r="O3" s="198">
        <f t="shared" si="0"/>
        <v>48</v>
      </c>
      <c r="P3" s="198">
        <f t="shared" si="0"/>
        <v>57</v>
      </c>
      <c r="Q3" s="198">
        <f t="shared" si="0"/>
        <v>66</v>
      </c>
      <c r="R3" s="198">
        <f t="shared" si="0"/>
        <v>75</v>
      </c>
    </row>
    <row r="4" spans="1:18" ht="15.75" x14ac:dyDescent="0.25">
      <c r="A4" s="48">
        <v>2</v>
      </c>
      <c r="B4" s="209">
        <v>0.31944444444444448</v>
      </c>
      <c r="C4" s="210">
        <v>0.34722222222222227</v>
      </c>
      <c r="D4" s="211" t="str">
        <f>VLOOKUP($A$1,'TEACHER SUBJECT'!$A$9:$AU$40,J4,FALSE)</f>
        <v>7A:MT</v>
      </c>
      <c r="E4" s="19" t="str">
        <f>VLOOKUP($A$1,'TEACHER SUBJECT'!$A$9:$AU$40,K4,FALSE)</f>
        <v/>
      </c>
      <c r="F4" s="19" t="str">
        <f>VLOOKUP($A$1,'TEACHER SUBJECT'!$A$9:$AU$40,L4,FALSE)</f>
        <v/>
      </c>
      <c r="G4" s="19" t="str">
        <f>VLOOKUP($A$1,'TEACHER SUBJECT'!$A$9:$AU$40,M4,FALSE)</f>
        <v/>
      </c>
      <c r="H4" s="50" t="str">
        <f>VLOOKUP($A$1,'TEACHER SUBJECT'!$A$9:$AU$40,N4,FALSE)</f>
        <v>7A:MT</v>
      </c>
      <c r="I4" s="198"/>
      <c r="J4" s="198">
        <f>J3+1</f>
        <v>4</v>
      </c>
      <c r="K4" s="198">
        <f t="shared" ref="K4:R11" si="1">K3+1</f>
        <v>13</v>
      </c>
      <c r="L4" s="198">
        <f t="shared" si="1"/>
        <v>22</v>
      </c>
      <c r="M4" s="198">
        <f t="shared" si="1"/>
        <v>31</v>
      </c>
      <c r="N4" s="198">
        <f t="shared" si="1"/>
        <v>40</v>
      </c>
      <c r="O4" s="198">
        <f t="shared" si="1"/>
        <v>49</v>
      </c>
      <c r="P4" s="198">
        <f t="shared" si="1"/>
        <v>58</v>
      </c>
      <c r="Q4" s="198">
        <f t="shared" si="1"/>
        <v>67</v>
      </c>
      <c r="R4" s="198">
        <f t="shared" si="1"/>
        <v>76</v>
      </c>
    </row>
    <row r="5" spans="1:18" ht="15.75" x14ac:dyDescent="0.25">
      <c r="A5" s="48">
        <v>3</v>
      </c>
      <c r="B5" s="209">
        <v>0.34722222222222227</v>
      </c>
      <c r="C5" s="210">
        <v>0.37500000000000006</v>
      </c>
      <c r="D5" s="211" t="str">
        <f>VLOOKUP($A$1,'TEACHER SUBJECT'!$A$9:$AU$40,J5,FALSE)</f>
        <v/>
      </c>
      <c r="E5" s="19" t="str">
        <f>VLOOKUP($A$1,'TEACHER SUBJECT'!$A$9:$AU$40,K5,FALSE)</f>
        <v/>
      </c>
      <c r="F5" s="19" t="str">
        <f>VLOOKUP($A$1,'TEACHER SUBJECT'!$A$9:$AU$40,L5,FALSE)</f>
        <v/>
      </c>
      <c r="G5" s="19" t="str">
        <f>VLOOKUP($A$1,'TEACHER SUBJECT'!$A$9:$AU$40,M5,FALSE)</f>
        <v/>
      </c>
      <c r="H5" s="50" t="str">
        <f>VLOOKUP($A$1,'TEACHER SUBJECT'!$A$9:$AU$40,N5,FALSE)</f>
        <v/>
      </c>
      <c r="I5" s="198"/>
      <c r="J5" s="198">
        <f t="shared" ref="J5:J11" si="2">J4+1</f>
        <v>5</v>
      </c>
      <c r="K5" s="198">
        <f t="shared" si="1"/>
        <v>14</v>
      </c>
      <c r="L5" s="198">
        <f t="shared" si="1"/>
        <v>23</v>
      </c>
      <c r="M5" s="198">
        <f t="shared" si="1"/>
        <v>32</v>
      </c>
      <c r="N5" s="198">
        <f t="shared" si="1"/>
        <v>41</v>
      </c>
      <c r="O5" s="198">
        <f t="shared" si="1"/>
        <v>50</v>
      </c>
      <c r="P5" s="198">
        <f t="shared" si="1"/>
        <v>59</v>
      </c>
      <c r="Q5" s="198">
        <f t="shared" si="1"/>
        <v>68</v>
      </c>
      <c r="R5" s="198">
        <f t="shared" si="1"/>
        <v>77</v>
      </c>
    </row>
    <row r="6" spans="1:18" ht="15.75" x14ac:dyDescent="0.25">
      <c r="A6" s="48">
        <v>4</v>
      </c>
      <c r="B6" s="209">
        <v>0.37500000000000006</v>
      </c>
      <c r="C6" s="210">
        <v>0.40277777777777785</v>
      </c>
      <c r="D6" s="211" t="str">
        <f>VLOOKUP($A$1,'TEACHER SUBJECT'!$A$9:$AU$40,J6,FALSE)</f>
        <v>10A:MT</v>
      </c>
      <c r="E6" s="19" t="str">
        <f>VLOOKUP($A$1,'TEACHER SUBJECT'!$A$9:$AU$40,K6,FALSE)</f>
        <v>10A:MT</v>
      </c>
      <c r="F6" s="19" t="str">
        <f>VLOOKUP($A$1,'TEACHER SUBJECT'!$A$9:$AU$40,L6,FALSE)</f>
        <v>7A:MT</v>
      </c>
      <c r="G6" s="19" t="str">
        <f>VLOOKUP($A$1,'TEACHER SUBJECT'!$A$9:$AU$40,M6,FALSE)</f>
        <v>7A:MT</v>
      </c>
      <c r="H6" s="50" t="str">
        <f>VLOOKUP($A$1,'TEACHER SUBJECT'!$A$9:$AU$40,N6,FALSE)</f>
        <v>8A:MT</v>
      </c>
      <c r="I6" s="198"/>
      <c r="J6" s="198">
        <f t="shared" si="2"/>
        <v>6</v>
      </c>
      <c r="K6" s="198">
        <f t="shared" si="1"/>
        <v>15</v>
      </c>
      <c r="L6" s="198">
        <f t="shared" si="1"/>
        <v>24</v>
      </c>
      <c r="M6" s="198">
        <f t="shared" si="1"/>
        <v>33</v>
      </c>
      <c r="N6" s="198">
        <f t="shared" si="1"/>
        <v>42</v>
      </c>
      <c r="O6" s="198">
        <f t="shared" si="1"/>
        <v>51</v>
      </c>
      <c r="P6" s="198">
        <f t="shared" si="1"/>
        <v>60</v>
      </c>
      <c r="Q6" s="198">
        <f t="shared" si="1"/>
        <v>69</v>
      </c>
      <c r="R6" s="198">
        <f t="shared" si="1"/>
        <v>78</v>
      </c>
    </row>
    <row r="7" spans="1:18" ht="15.75" x14ac:dyDescent="0.25">
      <c r="A7" s="221">
        <v>0</v>
      </c>
      <c r="B7" s="222">
        <v>0.40277777777777785</v>
      </c>
      <c r="C7" s="223">
        <v>0.42708333333333343</v>
      </c>
      <c r="D7" s="156">
        <f>VLOOKUP($A$1,'TEACHER SUBJECT'!$A$9:$AU$40,J7,FALSE)</f>
        <v>0</v>
      </c>
      <c r="E7" s="157">
        <f>VLOOKUP($A$1,'TEACHER SUBJECT'!$A$9:$AU$40,K7,FALSE)</f>
        <v>0</v>
      </c>
      <c r="F7" s="157">
        <f>VLOOKUP($A$1,'TEACHER SUBJECT'!$A$9:$AU$40,L7,FALSE)</f>
        <v>0</v>
      </c>
      <c r="G7" s="157">
        <f>VLOOKUP($A$1,'TEACHER SUBJECT'!$A$9:$AU$40,M7,FALSE)</f>
        <v>0</v>
      </c>
      <c r="H7" s="158">
        <f>VLOOKUP($A$1,'TEACHER SUBJECT'!$A$9:$AU$40,N7,FALSE)</f>
        <v>0</v>
      </c>
      <c r="I7" s="198"/>
      <c r="J7" s="198">
        <f t="shared" si="2"/>
        <v>7</v>
      </c>
      <c r="K7" s="198">
        <f t="shared" si="1"/>
        <v>16</v>
      </c>
      <c r="L7" s="198">
        <f t="shared" si="1"/>
        <v>25</v>
      </c>
      <c r="M7" s="198">
        <f t="shared" si="1"/>
        <v>34</v>
      </c>
      <c r="N7" s="198">
        <f t="shared" si="1"/>
        <v>43</v>
      </c>
      <c r="O7" s="198">
        <f t="shared" si="1"/>
        <v>52</v>
      </c>
      <c r="P7" s="198">
        <f t="shared" si="1"/>
        <v>61</v>
      </c>
      <c r="Q7" s="198">
        <f t="shared" si="1"/>
        <v>70</v>
      </c>
      <c r="R7" s="198">
        <f t="shared" si="1"/>
        <v>79</v>
      </c>
    </row>
    <row r="8" spans="1:18" ht="15.75" x14ac:dyDescent="0.25">
      <c r="A8" s="48">
        <v>5</v>
      </c>
      <c r="B8" s="209">
        <v>0.42708333333333343</v>
      </c>
      <c r="C8" s="210">
        <v>0.45486111111111122</v>
      </c>
      <c r="D8" s="211" t="str">
        <f>VLOOKUP($A$1,'TEACHER SUBJECT'!$A$9:$AU$40,J8,FALSE)</f>
        <v/>
      </c>
      <c r="E8" s="19" t="str">
        <f>VLOOKUP($A$1,'TEACHER SUBJECT'!$A$9:$AU$40,K8,FALSE)</f>
        <v>9A:MT</v>
      </c>
      <c r="F8" s="19" t="str">
        <f>VLOOKUP($A$1,'TEACHER SUBJECT'!$A$9:$AU$40,L8,FALSE)</f>
        <v>9A:MT</v>
      </c>
      <c r="G8" s="19" t="str">
        <f>VLOOKUP($A$1,'TEACHER SUBJECT'!$A$9:$AU$40,M8,FALSE)</f>
        <v>9A:MT</v>
      </c>
      <c r="H8" s="50" t="str">
        <f>VLOOKUP($A$1,'TEACHER SUBJECT'!$A$9:$AU$40,N8,FALSE)</f>
        <v/>
      </c>
      <c r="I8" s="198"/>
      <c r="J8" s="198">
        <f t="shared" si="2"/>
        <v>8</v>
      </c>
      <c r="K8" s="198">
        <f t="shared" si="1"/>
        <v>17</v>
      </c>
      <c r="L8" s="198">
        <f t="shared" si="1"/>
        <v>26</v>
      </c>
      <c r="M8" s="198">
        <f t="shared" si="1"/>
        <v>35</v>
      </c>
      <c r="N8" s="198">
        <f t="shared" si="1"/>
        <v>44</v>
      </c>
      <c r="O8" s="198">
        <f t="shared" si="1"/>
        <v>53</v>
      </c>
      <c r="P8" s="198">
        <f t="shared" si="1"/>
        <v>62</v>
      </c>
      <c r="Q8" s="198">
        <f t="shared" si="1"/>
        <v>71</v>
      </c>
      <c r="R8" s="198">
        <f t="shared" si="1"/>
        <v>80</v>
      </c>
    </row>
    <row r="9" spans="1:18" ht="15.75" x14ac:dyDescent="0.25">
      <c r="A9" s="48">
        <v>6</v>
      </c>
      <c r="B9" s="209">
        <v>0.45486111111111122</v>
      </c>
      <c r="C9" s="210">
        <v>0.48263888888888901</v>
      </c>
      <c r="D9" s="211" t="str">
        <f>VLOOKUP($A$1,'TEACHER SUBJECT'!$A$9:$AU$40,J9,FALSE)</f>
        <v>9A:MT</v>
      </c>
      <c r="E9" s="19" t="str">
        <f>VLOOKUP($A$1,'TEACHER SUBJECT'!$A$9:$AU$40,K9,FALSE)</f>
        <v>7A:MT</v>
      </c>
      <c r="F9" s="19" t="str">
        <f>VLOOKUP($A$1,'TEACHER SUBJECT'!$A$9:$AU$40,L9,FALSE)</f>
        <v/>
      </c>
      <c r="G9" s="19" t="str">
        <f>VLOOKUP($A$1,'TEACHER SUBJECT'!$A$9:$AU$40,M9,FALSE)</f>
        <v>10A:MT</v>
      </c>
      <c r="H9" s="50" t="str">
        <f>VLOOKUP($A$1,'TEACHER SUBJECT'!$A$9:$AU$40,N9,FALSE)</f>
        <v>9A:MT</v>
      </c>
      <c r="I9" s="198"/>
      <c r="J9" s="198">
        <f t="shared" si="2"/>
        <v>9</v>
      </c>
      <c r="K9" s="198">
        <f t="shared" si="1"/>
        <v>18</v>
      </c>
      <c r="L9" s="198">
        <f t="shared" si="1"/>
        <v>27</v>
      </c>
      <c r="M9" s="198">
        <f t="shared" si="1"/>
        <v>36</v>
      </c>
      <c r="N9" s="198">
        <f t="shared" si="1"/>
        <v>45</v>
      </c>
      <c r="O9" s="198">
        <f t="shared" si="1"/>
        <v>54</v>
      </c>
      <c r="P9" s="198">
        <f t="shared" si="1"/>
        <v>63</v>
      </c>
      <c r="Q9" s="198">
        <f t="shared" si="1"/>
        <v>72</v>
      </c>
      <c r="R9" s="198">
        <f t="shared" si="1"/>
        <v>81</v>
      </c>
    </row>
    <row r="10" spans="1:18" ht="15.75" x14ac:dyDescent="0.25">
      <c r="A10" s="48">
        <v>7</v>
      </c>
      <c r="B10" s="209">
        <v>0.48263888888888901</v>
      </c>
      <c r="C10" s="210">
        <v>0.51041666666666674</v>
      </c>
      <c r="D10" s="211" t="str">
        <f>VLOOKUP($A$1,'TEACHER SUBJECT'!$A$9:$AU$40,J10,FALSE)</f>
        <v>8A:MT</v>
      </c>
      <c r="E10" s="19" t="str">
        <f>VLOOKUP($A$1,'TEACHER SUBJECT'!$A$9:$AU$40,K10,FALSE)</f>
        <v>8A:MT</v>
      </c>
      <c r="F10" s="19" t="str">
        <f>VLOOKUP($A$1,'TEACHER SUBJECT'!$A$9:$AU$40,L10,FALSE)</f>
        <v>8A:MT</v>
      </c>
      <c r="G10" s="19" t="str">
        <f>VLOOKUP($A$1,'TEACHER SUBJECT'!$A$9:$AU$40,M10,FALSE)</f>
        <v>8A:MT</v>
      </c>
      <c r="H10" s="50" t="str">
        <f>VLOOKUP($A$1,'TEACHER SUBJECT'!$A$9:$AU$40,N10,FALSE)</f>
        <v>10A:MT</v>
      </c>
      <c r="I10" s="198"/>
      <c r="J10" s="198">
        <f t="shared" si="2"/>
        <v>10</v>
      </c>
      <c r="K10" s="198">
        <f t="shared" si="1"/>
        <v>19</v>
      </c>
      <c r="L10" s="198">
        <f t="shared" si="1"/>
        <v>28</v>
      </c>
      <c r="M10" s="198">
        <f t="shared" si="1"/>
        <v>37</v>
      </c>
      <c r="N10" s="198">
        <f t="shared" si="1"/>
        <v>46</v>
      </c>
      <c r="O10" s="198">
        <f t="shared" si="1"/>
        <v>55</v>
      </c>
      <c r="P10" s="198">
        <f t="shared" si="1"/>
        <v>64</v>
      </c>
      <c r="Q10" s="198">
        <f t="shared" si="1"/>
        <v>73</v>
      </c>
      <c r="R10" s="198">
        <f t="shared" si="1"/>
        <v>82</v>
      </c>
    </row>
    <row r="11" spans="1:18" ht="16.5" thickBot="1" x14ac:dyDescent="0.3">
      <c r="A11" s="83">
        <v>9</v>
      </c>
      <c r="B11" s="15">
        <v>0.51041666666666674</v>
      </c>
      <c r="C11" s="82">
        <v>0.54166666666666674</v>
      </c>
      <c r="D11" s="212" t="str">
        <f>VLOOKUP($A$1,'TEACHER SUBJECT'!$A$9:$AU$40,J11,FALSE)</f>
        <v/>
      </c>
      <c r="E11" s="201" t="str">
        <f>VLOOKUP($A$1,'TEACHER SUBJECT'!$A$9:$AU$40,K11,FALSE)</f>
        <v/>
      </c>
      <c r="F11" s="201" t="str">
        <f>VLOOKUP($A$1,'TEACHER SUBJECT'!$A$9:$AU$40,L11,FALSE)</f>
        <v/>
      </c>
      <c r="G11" s="201" t="str">
        <f>VLOOKUP($A$1,'TEACHER SUBJECT'!$A$9:$AU$40,M11,FALSE)</f>
        <v/>
      </c>
      <c r="H11" s="200" t="str">
        <f>VLOOKUP($A$1,'TEACHER SUBJECT'!$A$9:$AU$40,N11,FALSE)</f>
        <v/>
      </c>
      <c r="I11" s="198"/>
      <c r="J11" s="198">
        <f t="shared" si="2"/>
        <v>11</v>
      </c>
      <c r="K11" s="198">
        <f t="shared" si="1"/>
        <v>20</v>
      </c>
      <c r="L11" s="198">
        <f t="shared" si="1"/>
        <v>29</v>
      </c>
      <c r="M11" s="198">
        <f t="shared" si="1"/>
        <v>38</v>
      </c>
      <c r="N11" s="198">
        <f t="shared" si="1"/>
        <v>47</v>
      </c>
      <c r="O11" s="198">
        <f t="shared" si="1"/>
        <v>56</v>
      </c>
      <c r="P11" s="198">
        <f t="shared" si="1"/>
        <v>65</v>
      </c>
      <c r="Q11" s="198">
        <f t="shared" si="1"/>
        <v>74</v>
      </c>
      <c r="R11" s="198">
        <f t="shared" si="1"/>
        <v>83</v>
      </c>
    </row>
    <row r="12" spans="1:18" ht="15.75" x14ac:dyDescent="0.25">
      <c r="A12" s="198"/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</row>
  </sheetData>
  <conditionalFormatting sqref="D3:H11">
    <cfRule type="containsBlanks" dxfId="94" priority="1">
      <formula>LEN(TRIM(D3))=0</formula>
    </cfRule>
  </conditionalFormatting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S12"/>
  <sheetViews>
    <sheetView view="pageBreakPreview" zoomScale="115" zoomScaleSheetLayoutView="115" workbookViewId="0">
      <selection activeCell="V6" sqref="V6"/>
    </sheetView>
  </sheetViews>
  <sheetFormatPr defaultRowHeight="15" x14ac:dyDescent="0.25"/>
  <cols>
    <col min="1" max="1" width="3.28515625" bestFit="1" customWidth="1"/>
    <col min="2" max="2" width="10.140625" bestFit="1" customWidth="1"/>
    <col min="3" max="3" width="9.28515625" bestFit="1" customWidth="1"/>
    <col min="10" max="18" width="7.42578125" hidden="1" customWidth="1"/>
    <col min="19" max="19" width="9.140625" hidden="1" customWidth="1"/>
    <col min="20" max="21" width="0" hidden="1" customWidth="1"/>
  </cols>
  <sheetData>
    <row r="1" spans="1:18" ht="21" thickBot="1" x14ac:dyDescent="0.3">
      <c r="A1" s="61">
        <v>14</v>
      </c>
      <c r="B1" s="203" t="str">
        <f>VLOOKUP(A1,'TEACHER SUBJECT'!$A$9:$AU$40,2,FALSE)</f>
        <v>Ali</v>
      </c>
      <c r="C1" s="204"/>
      <c r="D1" s="204"/>
      <c r="E1" s="204"/>
      <c r="F1" s="204"/>
      <c r="G1" s="204"/>
      <c r="H1" s="205">
        <f>VLOOKUP(A1,'TEACHER SUBJECT'!$A$9:$AV$40,48,FALSE)</f>
        <v>18</v>
      </c>
      <c r="I1" s="198"/>
      <c r="J1" s="198"/>
      <c r="K1" s="198"/>
      <c r="L1" s="198"/>
      <c r="M1" s="198"/>
      <c r="N1" s="198"/>
      <c r="O1" s="198"/>
      <c r="P1" s="198"/>
      <c r="Q1" s="198"/>
      <c r="R1" s="198"/>
    </row>
    <row r="2" spans="1:18" s="215" customFormat="1" ht="16.5" thickBot="1" x14ac:dyDescent="0.3">
      <c r="A2" s="224" t="s">
        <v>11</v>
      </c>
      <c r="B2" s="225" t="s">
        <v>27</v>
      </c>
      <c r="C2" s="226" t="s">
        <v>28</v>
      </c>
      <c r="D2" s="227" t="s">
        <v>29</v>
      </c>
      <c r="E2" s="225" t="s">
        <v>30</v>
      </c>
      <c r="F2" s="225" t="s">
        <v>31</v>
      </c>
      <c r="G2" s="225" t="s">
        <v>32</v>
      </c>
      <c r="H2" s="226" t="s">
        <v>33</v>
      </c>
    </row>
    <row r="3" spans="1:18" ht="15.75" x14ac:dyDescent="0.25">
      <c r="A3" s="87">
        <f t="array" ref="A3:A11">TRANSPOSE(EDIT!C4:K4)</f>
        <v>1</v>
      </c>
      <c r="B3" s="206">
        <f t="array" ref="B3:B11">TRANSPOSE(EDIT!C3:K3)</f>
        <v>0.29166666666666669</v>
      </c>
      <c r="C3" s="207">
        <f t="array" ref="C3:C11">TRANSPOSE(EDIT!C2:K2)</f>
        <v>0.31944444444444448</v>
      </c>
      <c r="D3" s="208" t="str">
        <f>VLOOKUP($A$1,'TEACHER SUBJECT'!$A$9:$AU$40,J3,FALSE)</f>
        <v/>
      </c>
      <c r="E3" s="88" t="str">
        <f>VLOOKUP($A$1,'TEACHER SUBJECT'!$A$9:$AU$40,K3,FALSE)</f>
        <v>6A:IS</v>
      </c>
      <c r="F3" s="88" t="str">
        <f>VLOOKUP($A$1,'TEACHER SUBJECT'!$A$9:$AU$40,L3,FALSE)</f>
        <v/>
      </c>
      <c r="G3" s="88" t="str">
        <f>VLOOKUP($A$1,'TEACHER SUBJECT'!$A$9:$AU$40,M3,FALSE)</f>
        <v/>
      </c>
      <c r="H3" s="89" t="str">
        <f>VLOOKUP($A$1,'TEACHER SUBJECT'!$A$9:$AU$40,N3,FALSE)</f>
        <v>5A:MT</v>
      </c>
      <c r="I3" s="198"/>
      <c r="J3" s="198">
        <v>3</v>
      </c>
      <c r="K3" s="198">
        <f>J11+1</f>
        <v>12</v>
      </c>
      <c r="L3" s="198">
        <f t="shared" ref="L3:R3" si="0">K11+1</f>
        <v>21</v>
      </c>
      <c r="M3" s="198">
        <f t="shared" si="0"/>
        <v>30</v>
      </c>
      <c r="N3" s="198">
        <f t="shared" si="0"/>
        <v>39</v>
      </c>
      <c r="O3" s="198">
        <f t="shared" si="0"/>
        <v>48</v>
      </c>
      <c r="P3" s="198">
        <f t="shared" si="0"/>
        <v>57</v>
      </c>
      <c r="Q3" s="198">
        <f t="shared" si="0"/>
        <v>66</v>
      </c>
      <c r="R3" s="198">
        <f t="shared" si="0"/>
        <v>75</v>
      </c>
    </row>
    <row r="4" spans="1:18" ht="15.75" x14ac:dyDescent="0.25">
      <c r="A4" s="48">
        <v>2</v>
      </c>
      <c r="B4" s="209">
        <v>0.31944444444444448</v>
      </c>
      <c r="C4" s="210">
        <v>0.34722222222222227</v>
      </c>
      <c r="D4" s="211" t="str">
        <f>VLOOKUP($A$1,'TEACHER SUBJECT'!$A$9:$AU$40,J4,FALSE)</f>
        <v/>
      </c>
      <c r="E4" s="19" t="str">
        <f>VLOOKUP($A$1,'TEACHER SUBJECT'!$A$9:$AU$40,K4,FALSE)</f>
        <v/>
      </c>
      <c r="F4" s="19" t="str">
        <f>VLOOKUP($A$1,'TEACHER SUBJECT'!$A$9:$AU$40,L4,FALSE)</f>
        <v>5A:MT</v>
      </c>
      <c r="G4" s="19" t="str">
        <f>VLOOKUP($A$1,'TEACHER SUBJECT'!$A$9:$AU$40,M4,FALSE)</f>
        <v/>
      </c>
      <c r="H4" s="50" t="str">
        <f>VLOOKUP($A$1,'TEACHER SUBJECT'!$A$9:$AU$40,N4,FALSE)</f>
        <v/>
      </c>
      <c r="I4" s="198"/>
      <c r="J4" s="198">
        <f>J3+1</f>
        <v>4</v>
      </c>
      <c r="K4" s="198">
        <f t="shared" ref="K4:R11" si="1">K3+1</f>
        <v>13</v>
      </c>
      <c r="L4" s="198">
        <f t="shared" si="1"/>
        <v>22</v>
      </c>
      <c r="M4" s="198">
        <f t="shared" si="1"/>
        <v>31</v>
      </c>
      <c r="N4" s="198">
        <f t="shared" si="1"/>
        <v>40</v>
      </c>
      <c r="O4" s="198">
        <f t="shared" si="1"/>
        <v>49</v>
      </c>
      <c r="P4" s="198">
        <f t="shared" si="1"/>
        <v>58</v>
      </c>
      <c r="Q4" s="198">
        <f t="shared" si="1"/>
        <v>67</v>
      </c>
      <c r="R4" s="198">
        <f t="shared" si="1"/>
        <v>76</v>
      </c>
    </row>
    <row r="5" spans="1:18" ht="15.75" x14ac:dyDescent="0.25">
      <c r="A5" s="48">
        <v>3</v>
      </c>
      <c r="B5" s="209">
        <v>0.34722222222222227</v>
      </c>
      <c r="C5" s="210">
        <v>0.37500000000000006</v>
      </c>
      <c r="D5" s="211" t="str">
        <f>VLOOKUP($A$1,'TEACHER SUBJECT'!$A$9:$AU$40,J5,FALSE)</f>
        <v>6A:IS</v>
      </c>
      <c r="E5" s="19" t="str">
        <f>VLOOKUP($A$1,'TEACHER SUBJECT'!$A$9:$AU$40,K5,FALSE)</f>
        <v>6A:MT</v>
      </c>
      <c r="F5" s="19" t="str">
        <f>VLOOKUP($A$1,'TEACHER SUBJECT'!$A$9:$AU$40,L5,FALSE)</f>
        <v/>
      </c>
      <c r="G5" s="19" t="str">
        <f>VLOOKUP($A$1,'TEACHER SUBJECT'!$A$9:$AU$40,M5,FALSE)</f>
        <v/>
      </c>
      <c r="H5" s="50" t="str">
        <f>VLOOKUP($A$1,'TEACHER SUBJECT'!$A$9:$AU$40,N5,FALSE)</f>
        <v>6A:MT</v>
      </c>
      <c r="I5" s="198"/>
      <c r="J5" s="198">
        <f t="shared" ref="J5:J11" si="2">J4+1</f>
        <v>5</v>
      </c>
      <c r="K5" s="198">
        <f t="shared" si="1"/>
        <v>14</v>
      </c>
      <c r="L5" s="198">
        <f t="shared" si="1"/>
        <v>23</v>
      </c>
      <c r="M5" s="198">
        <f t="shared" si="1"/>
        <v>32</v>
      </c>
      <c r="N5" s="198">
        <f t="shared" si="1"/>
        <v>41</v>
      </c>
      <c r="O5" s="198">
        <f t="shared" si="1"/>
        <v>50</v>
      </c>
      <c r="P5" s="198">
        <f t="shared" si="1"/>
        <v>59</v>
      </c>
      <c r="Q5" s="198">
        <f t="shared" si="1"/>
        <v>68</v>
      </c>
      <c r="R5" s="198">
        <f t="shared" si="1"/>
        <v>77</v>
      </c>
    </row>
    <row r="6" spans="1:18" ht="15.75" x14ac:dyDescent="0.25">
      <c r="A6" s="48">
        <v>4</v>
      </c>
      <c r="B6" s="209">
        <v>0.37500000000000006</v>
      </c>
      <c r="C6" s="210">
        <v>0.40277777777777785</v>
      </c>
      <c r="D6" s="211" t="str">
        <f>VLOOKUP($A$1,'TEACHER SUBJECT'!$A$9:$AU$40,J6,FALSE)</f>
        <v/>
      </c>
      <c r="E6" s="19" t="str">
        <f>VLOOKUP($A$1,'TEACHER SUBJECT'!$A$9:$AU$40,K6,FALSE)</f>
        <v>5A:MT</v>
      </c>
      <c r="F6" s="19" t="str">
        <f>VLOOKUP($A$1,'TEACHER SUBJECT'!$A$9:$AU$40,L6,FALSE)</f>
        <v>6A:IS</v>
      </c>
      <c r="G6" s="19" t="str">
        <f>VLOOKUP($A$1,'TEACHER SUBJECT'!$A$9:$AU$40,M6,FALSE)</f>
        <v/>
      </c>
      <c r="H6" s="50" t="str">
        <f>VLOOKUP($A$1,'TEACHER SUBJECT'!$A$9:$AU$40,N6,FALSE)</f>
        <v>6A:MT</v>
      </c>
      <c r="I6" s="198"/>
      <c r="J6" s="198">
        <f t="shared" si="2"/>
        <v>6</v>
      </c>
      <c r="K6" s="198">
        <f t="shared" si="1"/>
        <v>15</v>
      </c>
      <c r="L6" s="198">
        <f t="shared" si="1"/>
        <v>24</v>
      </c>
      <c r="M6" s="198">
        <f t="shared" si="1"/>
        <v>33</v>
      </c>
      <c r="N6" s="198">
        <f t="shared" si="1"/>
        <v>42</v>
      </c>
      <c r="O6" s="198">
        <f t="shared" si="1"/>
        <v>51</v>
      </c>
      <c r="P6" s="198">
        <f t="shared" si="1"/>
        <v>60</v>
      </c>
      <c r="Q6" s="198">
        <f t="shared" si="1"/>
        <v>69</v>
      </c>
      <c r="R6" s="198">
        <f t="shared" si="1"/>
        <v>78</v>
      </c>
    </row>
    <row r="7" spans="1:18" ht="15.75" x14ac:dyDescent="0.25">
      <c r="A7" s="221">
        <v>0</v>
      </c>
      <c r="B7" s="222">
        <v>0.40277777777777785</v>
      </c>
      <c r="C7" s="223">
        <v>0.42708333333333343</v>
      </c>
      <c r="D7" s="156">
        <f>VLOOKUP($A$1,'TEACHER SUBJECT'!$A$9:$AU$40,J7,FALSE)</f>
        <v>0</v>
      </c>
      <c r="E7" s="157">
        <f>VLOOKUP($A$1,'TEACHER SUBJECT'!$A$9:$AU$40,K7,FALSE)</f>
        <v>0</v>
      </c>
      <c r="F7" s="157">
        <f>VLOOKUP($A$1,'TEACHER SUBJECT'!$A$9:$AU$40,L7,FALSE)</f>
        <v>0</v>
      </c>
      <c r="G7" s="157">
        <f>VLOOKUP($A$1,'TEACHER SUBJECT'!$A$9:$AU$40,M7,FALSE)</f>
        <v>0</v>
      </c>
      <c r="H7" s="158">
        <f>VLOOKUP($A$1,'TEACHER SUBJECT'!$A$9:$AU$40,N7,FALSE)</f>
        <v>0</v>
      </c>
      <c r="I7" s="198"/>
      <c r="J7" s="198">
        <f t="shared" si="2"/>
        <v>7</v>
      </c>
      <c r="K7" s="198">
        <f t="shared" si="1"/>
        <v>16</v>
      </c>
      <c r="L7" s="198">
        <f t="shared" si="1"/>
        <v>25</v>
      </c>
      <c r="M7" s="198">
        <f t="shared" si="1"/>
        <v>34</v>
      </c>
      <c r="N7" s="198">
        <f t="shared" si="1"/>
        <v>43</v>
      </c>
      <c r="O7" s="198">
        <f t="shared" si="1"/>
        <v>52</v>
      </c>
      <c r="P7" s="198">
        <f t="shared" si="1"/>
        <v>61</v>
      </c>
      <c r="Q7" s="198">
        <f t="shared" si="1"/>
        <v>70</v>
      </c>
      <c r="R7" s="198">
        <f t="shared" si="1"/>
        <v>79</v>
      </c>
    </row>
    <row r="8" spans="1:18" ht="15.75" x14ac:dyDescent="0.25">
      <c r="A8" s="48">
        <v>5</v>
      </c>
      <c r="B8" s="209">
        <v>0.42708333333333343</v>
      </c>
      <c r="C8" s="210">
        <v>0.45486111111111122</v>
      </c>
      <c r="D8" s="211" t="str">
        <f>VLOOKUP($A$1,'TEACHER SUBJECT'!$A$9:$AU$40,J8,FALSE)</f>
        <v>5A:MT</v>
      </c>
      <c r="E8" s="19" t="str">
        <f>VLOOKUP($A$1,'TEACHER SUBJECT'!$A$9:$AU$40,K8,FALSE)</f>
        <v/>
      </c>
      <c r="F8" s="19" t="str">
        <f>VLOOKUP($A$1,'TEACHER SUBJECT'!$A$9:$AU$40,L8,FALSE)</f>
        <v/>
      </c>
      <c r="G8" s="19" t="str">
        <f>VLOOKUP($A$1,'TEACHER SUBJECT'!$A$9:$AU$40,M8,FALSE)</f>
        <v/>
      </c>
      <c r="H8" s="50" t="str">
        <f>VLOOKUP($A$1,'TEACHER SUBJECT'!$A$9:$AU$40,N8,FALSE)</f>
        <v/>
      </c>
      <c r="I8" s="198"/>
      <c r="J8" s="198">
        <f t="shared" si="2"/>
        <v>8</v>
      </c>
      <c r="K8" s="198">
        <f t="shared" si="1"/>
        <v>17</v>
      </c>
      <c r="L8" s="198">
        <f t="shared" si="1"/>
        <v>26</v>
      </c>
      <c r="M8" s="198">
        <f t="shared" si="1"/>
        <v>35</v>
      </c>
      <c r="N8" s="198">
        <f t="shared" si="1"/>
        <v>44</v>
      </c>
      <c r="O8" s="198">
        <f t="shared" si="1"/>
        <v>53</v>
      </c>
      <c r="P8" s="198">
        <f t="shared" si="1"/>
        <v>62</v>
      </c>
      <c r="Q8" s="198">
        <f t="shared" si="1"/>
        <v>71</v>
      </c>
      <c r="R8" s="198">
        <f t="shared" si="1"/>
        <v>80</v>
      </c>
    </row>
    <row r="9" spans="1:18" ht="15.75" x14ac:dyDescent="0.25">
      <c r="A9" s="48">
        <v>6</v>
      </c>
      <c r="B9" s="209">
        <v>0.45486111111111122</v>
      </c>
      <c r="C9" s="210">
        <v>0.48263888888888901</v>
      </c>
      <c r="D9" s="211" t="str">
        <f>VLOOKUP($A$1,'TEACHER SUBJECT'!$A$9:$AU$40,J9,FALSE)</f>
        <v>6A:MT</v>
      </c>
      <c r="E9" s="19" t="str">
        <f>VLOOKUP($A$1,'TEACHER SUBJECT'!$A$9:$AU$40,K9,FALSE)</f>
        <v/>
      </c>
      <c r="F9" s="19" t="str">
        <f>VLOOKUP($A$1,'TEACHER SUBJECT'!$A$9:$AU$40,L9,FALSE)</f>
        <v>6A:MT</v>
      </c>
      <c r="G9" s="19" t="str">
        <f>VLOOKUP($A$1,'TEACHER SUBJECT'!$A$9:$AU$40,M9,FALSE)</f>
        <v>6A:MT</v>
      </c>
      <c r="H9" s="50" t="str">
        <f>VLOOKUP($A$1,'TEACHER SUBJECT'!$A$9:$AU$40,N9,FALSE)</f>
        <v>5A:HL</v>
      </c>
      <c r="I9" s="198"/>
      <c r="J9" s="198">
        <f t="shared" si="2"/>
        <v>9</v>
      </c>
      <c r="K9" s="198">
        <f t="shared" si="1"/>
        <v>18</v>
      </c>
      <c r="L9" s="198">
        <f t="shared" si="1"/>
        <v>27</v>
      </c>
      <c r="M9" s="198">
        <f t="shared" si="1"/>
        <v>36</v>
      </c>
      <c r="N9" s="198">
        <f t="shared" si="1"/>
        <v>45</v>
      </c>
      <c r="O9" s="198">
        <f t="shared" si="1"/>
        <v>54</v>
      </c>
      <c r="P9" s="198">
        <f t="shared" si="1"/>
        <v>63</v>
      </c>
      <c r="Q9" s="198">
        <f t="shared" si="1"/>
        <v>72</v>
      </c>
      <c r="R9" s="198">
        <f t="shared" si="1"/>
        <v>81</v>
      </c>
    </row>
    <row r="10" spans="1:18" ht="15.75" x14ac:dyDescent="0.25">
      <c r="A10" s="48">
        <v>7</v>
      </c>
      <c r="B10" s="209">
        <v>0.48263888888888901</v>
      </c>
      <c r="C10" s="210">
        <v>0.51041666666666674</v>
      </c>
      <c r="D10" s="211" t="str">
        <f>VLOOKUP($A$1,'TEACHER SUBJECT'!$A$9:$AU$40,J10,FALSE)</f>
        <v/>
      </c>
      <c r="E10" s="19" t="str">
        <f>VLOOKUP($A$1,'TEACHER SUBJECT'!$A$9:$AU$40,K10,FALSE)</f>
        <v>5A:HL</v>
      </c>
      <c r="F10" s="19" t="str">
        <f>VLOOKUP($A$1,'TEACHER SUBJECT'!$A$9:$AU$40,L10,FALSE)</f>
        <v>2A:HL</v>
      </c>
      <c r="G10" s="19" t="str">
        <f>VLOOKUP($A$1,'TEACHER SUBJECT'!$A$9:$AU$40,M10,FALSE)</f>
        <v>5A:MT</v>
      </c>
      <c r="H10" s="50" t="str">
        <f>VLOOKUP($A$1,'TEACHER SUBJECT'!$A$9:$AU$40,N10,FALSE)</f>
        <v>2A:HL</v>
      </c>
      <c r="I10" s="198"/>
      <c r="J10" s="198">
        <f t="shared" si="2"/>
        <v>10</v>
      </c>
      <c r="K10" s="198">
        <f t="shared" si="1"/>
        <v>19</v>
      </c>
      <c r="L10" s="198">
        <f t="shared" si="1"/>
        <v>28</v>
      </c>
      <c r="M10" s="198">
        <f t="shared" si="1"/>
        <v>37</v>
      </c>
      <c r="N10" s="198">
        <f t="shared" si="1"/>
        <v>46</v>
      </c>
      <c r="O10" s="198">
        <f t="shared" si="1"/>
        <v>55</v>
      </c>
      <c r="P10" s="198">
        <f t="shared" si="1"/>
        <v>64</v>
      </c>
      <c r="Q10" s="198">
        <f t="shared" si="1"/>
        <v>73</v>
      </c>
      <c r="R10" s="198">
        <f t="shared" si="1"/>
        <v>82</v>
      </c>
    </row>
    <row r="11" spans="1:18" ht="16.5" thickBot="1" x14ac:dyDescent="0.3">
      <c r="A11" s="83">
        <v>9</v>
      </c>
      <c r="B11" s="15">
        <v>0.51041666666666674</v>
      </c>
      <c r="C11" s="82">
        <v>0.54166666666666674</v>
      </c>
      <c r="D11" s="212" t="str">
        <f>VLOOKUP($A$1,'TEACHER SUBJECT'!$A$9:$AU$40,J11,FALSE)</f>
        <v/>
      </c>
      <c r="E11" s="201" t="str">
        <f>VLOOKUP($A$1,'TEACHER SUBJECT'!$A$9:$AU$40,K11,FALSE)</f>
        <v/>
      </c>
      <c r="F11" s="201" t="str">
        <f>VLOOKUP($A$1,'TEACHER SUBJECT'!$A$9:$AU$40,L11,FALSE)</f>
        <v/>
      </c>
      <c r="G11" s="201" t="str">
        <f>VLOOKUP($A$1,'TEACHER SUBJECT'!$A$9:$AU$40,M11,FALSE)</f>
        <v/>
      </c>
      <c r="H11" s="200" t="str">
        <f>VLOOKUP($A$1,'TEACHER SUBJECT'!$A$9:$AU$40,N11,FALSE)</f>
        <v/>
      </c>
      <c r="I11" s="198"/>
      <c r="J11" s="198">
        <f t="shared" si="2"/>
        <v>11</v>
      </c>
      <c r="K11" s="198">
        <f t="shared" si="1"/>
        <v>20</v>
      </c>
      <c r="L11" s="198">
        <f t="shared" si="1"/>
        <v>29</v>
      </c>
      <c r="M11" s="198">
        <f t="shared" si="1"/>
        <v>38</v>
      </c>
      <c r="N11" s="198">
        <f t="shared" si="1"/>
        <v>47</v>
      </c>
      <c r="O11" s="198">
        <f t="shared" si="1"/>
        <v>56</v>
      </c>
      <c r="P11" s="198">
        <f t="shared" si="1"/>
        <v>65</v>
      </c>
      <c r="Q11" s="198">
        <f t="shared" si="1"/>
        <v>74</v>
      </c>
      <c r="R11" s="198">
        <f t="shared" si="1"/>
        <v>83</v>
      </c>
    </row>
    <row r="12" spans="1:18" ht="15.75" x14ac:dyDescent="0.25">
      <c r="A12" s="198"/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</row>
  </sheetData>
  <conditionalFormatting sqref="D3:H11">
    <cfRule type="containsBlanks" dxfId="93" priority="1">
      <formula>LEN(TRIM(D3))=0</formula>
    </cfRule>
  </conditionalFormatting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view="pageBreakPreview" zoomScale="115" zoomScaleSheetLayoutView="115" workbookViewId="0">
      <selection activeCell="A2" sqref="A2"/>
    </sheetView>
  </sheetViews>
  <sheetFormatPr defaultRowHeight="15" x14ac:dyDescent="0.25"/>
  <cols>
    <col min="1" max="1" width="3.28515625" bestFit="1" customWidth="1"/>
    <col min="2" max="2" width="10.140625" bestFit="1" customWidth="1"/>
    <col min="3" max="3" width="9.28515625" bestFit="1" customWidth="1"/>
    <col min="10" max="18" width="7.42578125" hidden="1" customWidth="1"/>
    <col min="19" max="19" width="9.140625" hidden="1" customWidth="1"/>
    <col min="20" max="21" width="0" hidden="1" customWidth="1"/>
  </cols>
  <sheetData>
    <row r="1" spans="1:18" ht="21" thickBot="1" x14ac:dyDescent="0.3">
      <c r="A1" s="61">
        <v>15</v>
      </c>
      <c r="B1" s="203" t="str">
        <f>VLOOKUP(A1,'TEACHER SUBJECT'!$A$9:$AU$40,2,FALSE)</f>
        <v>Sajith PG</v>
      </c>
      <c r="C1" s="204"/>
      <c r="D1" s="204"/>
      <c r="E1" s="204"/>
      <c r="F1" s="204"/>
      <c r="G1" s="204"/>
      <c r="H1" s="205">
        <f>VLOOKUP(A1,'TEACHER SUBJECT'!$A$9:$AV$40,48,FALSE)</f>
        <v>20</v>
      </c>
      <c r="I1" s="198"/>
      <c r="J1" s="198"/>
      <c r="K1" s="198"/>
      <c r="L1" s="198"/>
      <c r="M1" s="198"/>
      <c r="N1" s="198"/>
      <c r="O1" s="198"/>
      <c r="P1" s="198"/>
      <c r="Q1" s="198"/>
      <c r="R1" s="198"/>
    </row>
    <row r="2" spans="1:18" s="215" customFormat="1" ht="16.5" thickBot="1" x14ac:dyDescent="0.3">
      <c r="A2" s="378" t="s">
        <v>11</v>
      </c>
      <c r="B2" s="379" t="s">
        <v>27</v>
      </c>
      <c r="C2" s="380" t="s">
        <v>28</v>
      </c>
      <c r="D2" s="381" t="s">
        <v>29</v>
      </c>
      <c r="E2" s="379" t="s">
        <v>30</v>
      </c>
      <c r="F2" s="379" t="s">
        <v>31</v>
      </c>
      <c r="G2" s="379" t="s">
        <v>32</v>
      </c>
      <c r="H2" s="380" t="s">
        <v>33</v>
      </c>
    </row>
    <row r="3" spans="1:18" ht="15.75" x14ac:dyDescent="0.25">
      <c r="A3" s="87">
        <f t="array" ref="A3:A11">TRANSPOSE(EDIT!C4:K4)</f>
        <v>1</v>
      </c>
      <c r="B3" s="206">
        <f t="array" ref="B3:B11">TRANSPOSE(EDIT!C3:K3)</f>
        <v>0.29166666666666669</v>
      </c>
      <c r="C3" s="207">
        <f t="array" ref="C3:C11">TRANSPOSE(EDIT!C2:K2)</f>
        <v>0.31944444444444448</v>
      </c>
      <c r="D3" s="208" t="str">
        <f>VLOOKUP($A$1,'TEACHER SUBJECT'!$A$9:$AU$40,J3,FALSE)</f>
        <v/>
      </c>
      <c r="E3" s="88" t="str">
        <f>VLOOKUP($A$1,'TEACHER SUBJECT'!$A$9:$AU$40,K3,FALSE)</f>
        <v>10A:EN</v>
      </c>
      <c r="F3" s="88" t="str">
        <f>VLOOKUP($A$1,'TEACHER SUBJECT'!$A$9:$AU$40,L3,FALSE)</f>
        <v/>
      </c>
      <c r="G3" s="88" t="str">
        <f>VLOOKUP($A$1,'TEACHER SUBJECT'!$A$9:$AU$40,M3,FALSE)</f>
        <v/>
      </c>
      <c r="H3" s="89" t="str">
        <f>VLOOKUP($A$1,'TEACHER SUBJECT'!$A$9:$AU$40,N3,FALSE)</f>
        <v/>
      </c>
      <c r="I3" s="198"/>
      <c r="J3" s="198">
        <v>3</v>
      </c>
      <c r="K3" s="198">
        <f>J11+1</f>
        <v>12</v>
      </c>
      <c r="L3" s="198">
        <f t="shared" ref="L3:R3" si="0">K11+1</f>
        <v>21</v>
      </c>
      <c r="M3" s="198">
        <f t="shared" si="0"/>
        <v>30</v>
      </c>
      <c r="N3" s="198">
        <f t="shared" si="0"/>
        <v>39</v>
      </c>
      <c r="O3" s="198">
        <f t="shared" si="0"/>
        <v>48</v>
      </c>
      <c r="P3" s="198">
        <f t="shared" si="0"/>
        <v>57</v>
      </c>
      <c r="Q3" s="198">
        <f t="shared" si="0"/>
        <v>66</v>
      </c>
      <c r="R3" s="198">
        <f t="shared" si="0"/>
        <v>75</v>
      </c>
    </row>
    <row r="4" spans="1:18" ht="15.75" x14ac:dyDescent="0.25">
      <c r="A4" s="48">
        <v>2</v>
      </c>
      <c r="B4" s="209">
        <v>0.31944444444444448</v>
      </c>
      <c r="C4" s="210">
        <v>0.34722222222222227</v>
      </c>
      <c r="D4" s="211" t="str">
        <f>VLOOKUP($A$1,'TEACHER SUBJECT'!$A$9:$AU$40,J4,FALSE)</f>
        <v/>
      </c>
      <c r="E4" s="19" t="str">
        <f>VLOOKUP($A$1,'TEACHER SUBJECT'!$A$9:$AU$40,K4,FALSE)</f>
        <v/>
      </c>
      <c r="F4" s="19" t="str">
        <f>VLOOKUP($A$1,'TEACHER SUBJECT'!$A$9:$AU$40,L4,FALSE)</f>
        <v/>
      </c>
      <c r="G4" s="19" t="str">
        <f>VLOOKUP($A$1,'TEACHER SUBJECT'!$A$9:$AU$40,M4,FALSE)</f>
        <v>7A:EN</v>
      </c>
      <c r="H4" s="50" t="str">
        <f>VLOOKUP($A$1,'TEACHER SUBJECT'!$A$9:$AU$40,N4,FALSE)</f>
        <v>10A:EN</v>
      </c>
      <c r="I4" s="198"/>
      <c r="J4" s="198">
        <f>J3+1</f>
        <v>4</v>
      </c>
      <c r="K4" s="198">
        <f t="shared" ref="K4:R11" si="1">K3+1</f>
        <v>13</v>
      </c>
      <c r="L4" s="198">
        <f t="shared" si="1"/>
        <v>22</v>
      </c>
      <c r="M4" s="198">
        <f t="shared" si="1"/>
        <v>31</v>
      </c>
      <c r="N4" s="198">
        <f t="shared" si="1"/>
        <v>40</v>
      </c>
      <c r="O4" s="198">
        <f t="shared" si="1"/>
        <v>49</v>
      </c>
      <c r="P4" s="198">
        <f t="shared" si="1"/>
        <v>58</v>
      </c>
      <c r="Q4" s="198">
        <f t="shared" si="1"/>
        <v>67</v>
      </c>
      <c r="R4" s="198">
        <f t="shared" si="1"/>
        <v>76</v>
      </c>
    </row>
    <row r="5" spans="1:18" ht="15.75" x14ac:dyDescent="0.25">
      <c r="A5" s="48">
        <v>3</v>
      </c>
      <c r="B5" s="209">
        <v>0.34722222222222227</v>
      </c>
      <c r="C5" s="210">
        <v>0.37500000000000006</v>
      </c>
      <c r="D5" s="211" t="str">
        <f>VLOOKUP($A$1,'TEACHER SUBJECT'!$A$9:$AU$40,J5,FALSE)</f>
        <v>7A:EN</v>
      </c>
      <c r="E5" s="19" t="str">
        <f>VLOOKUP($A$1,'TEACHER SUBJECT'!$A$9:$AU$40,K5,FALSE)</f>
        <v>7A:EN</v>
      </c>
      <c r="F5" s="19" t="str">
        <f>VLOOKUP($A$1,'TEACHER SUBJECT'!$A$9:$AU$40,L5,FALSE)</f>
        <v>10A:EN</v>
      </c>
      <c r="G5" s="19" t="str">
        <f>VLOOKUP($A$1,'TEACHER SUBJECT'!$A$9:$AU$40,M5,FALSE)</f>
        <v>10A:EN</v>
      </c>
      <c r="H5" s="50" t="str">
        <f>VLOOKUP($A$1,'TEACHER SUBJECT'!$A$9:$AU$40,N5,FALSE)</f>
        <v/>
      </c>
      <c r="I5" s="198"/>
      <c r="J5" s="198">
        <f t="shared" ref="J5:J11" si="2">J4+1</f>
        <v>5</v>
      </c>
      <c r="K5" s="198">
        <f t="shared" si="1"/>
        <v>14</v>
      </c>
      <c r="L5" s="198">
        <f t="shared" si="1"/>
        <v>23</v>
      </c>
      <c r="M5" s="198">
        <f t="shared" si="1"/>
        <v>32</v>
      </c>
      <c r="N5" s="198">
        <f t="shared" si="1"/>
        <v>41</v>
      </c>
      <c r="O5" s="198">
        <f t="shared" si="1"/>
        <v>50</v>
      </c>
      <c r="P5" s="198">
        <f t="shared" si="1"/>
        <v>59</v>
      </c>
      <c r="Q5" s="198">
        <f t="shared" si="1"/>
        <v>68</v>
      </c>
      <c r="R5" s="198">
        <f t="shared" si="1"/>
        <v>77</v>
      </c>
    </row>
    <row r="6" spans="1:18" ht="15.75" x14ac:dyDescent="0.25">
      <c r="A6" s="48">
        <v>4</v>
      </c>
      <c r="B6" s="209">
        <v>0.37500000000000006</v>
      </c>
      <c r="C6" s="210">
        <v>0.40277777777777785</v>
      </c>
      <c r="D6" s="211" t="str">
        <f>VLOOKUP($A$1,'TEACHER SUBJECT'!$A$9:$AU$40,J6,FALSE)</f>
        <v>8A:LS</v>
      </c>
      <c r="E6" s="19" t="str">
        <f>VLOOKUP($A$1,'TEACHER SUBJECT'!$A$9:$AU$40,K6,FALSE)</f>
        <v/>
      </c>
      <c r="F6" s="19" t="str">
        <f>VLOOKUP($A$1,'TEACHER SUBJECT'!$A$9:$AU$40,L6,FALSE)</f>
        <v/>
      </c>
      <c r="G6" s="19" t="str">
        <f>VLOOKUP($A$1,'TEACHER SUBJECT'!$A$9:$AU$40,M6,FALSE)</f>
        <v/>
      </c>
      <c r="H6" s="50" t="str">
        <f>VLOOKUP($A$1,'TEACHER SUBJECT'!$A$9:$AU$40,N6,FALSE)</f>
        <v/>
      </c>
      <c r="I6" s="198"/>
      <c r="J6" s="198">
        <f t="shared" si="2"/>
        <v>6</v>
      </c>
      <c r="K6" s="198">
        <f t="shared" si="1"/>
        <v>15</v>
      </c>
      <c r="L6" s="198">
        <f t="shared" si="1"/>
        <v>24</v>
      </c>
      <c r="M6" s="198">
        <f t="shared" si="1"/>
        <v>33</v>
      </c>
      <c r="N6" s="198">
        <f t="shared" si="1"/>
        <v>42</v>
      </c>
      <c r="O6" s="198">
        <f t="shared" si="1"/>
        <v>51</v>
      </c>
      <c r="P6" s="198">
        <f t="shared" si="1"/>
        <v>60</v>
      </c>
      <c r="Q6" s="198">
        <f t="shared" si="1"/>
        <v>69</v>
      </c>
      <c r="R6" s="198">
        <f t="shared" si="1"/>
        <v>78</v>
      </c>
    </row>
    <row r="7" spans="1:18" ht="15.75" x14ac:dyDescent="0.25">
      <c r="A7" s="221">
        <v>0</v>
      </c>
      <c r="B7" s="222">
        <v>0.40277777777777785</v>
      </c>
      <c r="C7" s="223">
        <v>0.42708333333333343</v>
      </c>
      <c r="D7" s="156">
        <f>VLOOKUP($A$1,'TEACHER SUBJECT'!$A$9:$AU$40,J7,FALSE)</f>
        <v>0</v>
      </c>
      <c r="E7" s="157">
        <f>VLOOKUP($A$1,'TEACHER SUBJECT'!$A$9:$AU$40,K7,FALSE)</f>
        <v>0</v>
      </c>
      <c r="F7" s="157">
        <f>VLOOKUP($A$1,'TEACHER SUBJECT'!$A$9:$AU$40,L7,FALSE)</f>
        <v>0</v>
      </c>
      <c r="G7" s="157">
        <f>VLOOKUP($A$1,'TEACHER SUBJECT'!$A$9:$AU$40,M7,FALSE)</f>
        <v>0</v>
      </c>
      <c r="H7" s="158">
        <f>VLOOKUP($A$1,'TEACHER SUBJECT'!$A$9:$AU$40,N7,FALSE)</f>
        <v>0</v>
      </c>
      <c r="I7" s="198"/>
      <c r="J7" s="198">
        <f t="shared" si="2"/>
        <v>7</v>
      </c>
      <c r="K7" s="198">
        <f t="shared" si="1"/>
        <v>16</v>
      </c>
      <c r="L7" s="198">
        <f t="shared" si="1"/>
        <v>25</v>
      </c>
      <c r="M7" s="198">
        <f t="shared" si="1"/>
        <v>34</v>
      </c>
      <c r="N7" s="198">
        <f t="shared" si="1"/>
        <v>43</v>
      </c>
      <c r="O7" s="198">
        <f t="shared" si="1"/>
        <v>52</v>
      </c>
      <c r="P7" s="198">
        <f t="shared" si="1"/>
        <v>61</v>
      </c>
      <c r="Q7" s="198">
        <f t="shared" si="1"/>
        <v>70</v>
      </c>
      <c r="R7" s="198">
        <f t="shared" si="1"/>
        <v>79</v>
      </c>
    </row>
    <row r="8" spans="1:18" ht="15.75" x14ac:dyDescent="0.25">
      <c r="A8" s="48">
        <v>5</v>
      </c>
      <c r="B8" s="209">
        <v>0.42708333333333343</v>
      </c>
      <c r="C8" s="210">
        <v>0.45486111111111122</v>
      </c>
      <c r="D8" s="211" t="str">
        <f>VLOOKUP($A$1,'TEACHER SUBJECT'!$A$9:$AU$40,J8,FALSE)</f>
        <v>9A:EN</v>
      </c>
      <c r="E8" s="19" t="str">
        <f>VLOOKUP($A$1,'TEACHER SUBJECT'!$A$9:$AU$40,K8,FALSE)</f>
        <v>8A:EN</v>
      </c>
      <c r="F8" s="19" t="str">
        <f>VLOOKUP($A$1,'TEACHER SUBJECT'!$A$9:$AU$40,L8,FALSE)</f>
        <v>7A:EN</v>
      </c>
      <c r="G8" s="19" t="str">
        <f>VLOOKUP($A$1,'TEACHER SUBJECT'!$A$9:$AU$40,M8,FALSE)</f>
        <v>8A:EN</v>
      </c>
      <c r="H8" s="50" t="str">
        <f>VLOOKUP($A$1,'TEACHER SUBJECT'!$A$9:$AU$40,N8,FALSE)</f>
        <v>7A:EN</v>
      </c>
      <c r="I8" s="198"/>
      <c r="J8" s="198">
        <f t="shared" si="2"/>
        <v>8</v>
      </c>
      <c r="K8" s="198">
        <f t="shared" si="1"/>
        <v>17</v>
      </c>
      <c r="L8" s="198">
        <f t="shared" si="1"/>
        <v>26</v>
      </c>
      <c r="M8" s="198">
        <f t="shared" si="1"/>
        <v>35</v>
      </c>
      <c r="N8" s="198">
        <f t="shared" si="1"/>
        <v>44</v>
      </c>
      <c r="O8" s="198">
        <f t="shared" si="1"/>
        <v>53</v>
      </c>
      <c r="P8" s="198">
        <f t="shared" si="1"/>
        <v>62</v>
      </c>
      <c r="Q8" s="198">
        <f t="shared" si="1"/>
        <v>71</v>
      </c>
      <c r="R8" s="198">
        <f t="shared" si="1"/>
        <v>80</v>
      </c>
    </row>
    <row r="9" spans="1:18" ht="15.75" x14ac:dyDescent="0.25">
      <c r="A9" s="48">
        <v>6</v>
      </c>
      <c r="B9" s="209">
        <v>0.45486111111111122</v>
      </c>
      <c r="C9" s="210">
        <v>0.48263888888888901</v>
      </c>
      <c r="D9" s="211" t="str">
        <f>VLOOKUP($A$1,'TEACHER SUBJECT'!$A$9:$AU$40,J9,FALSE)</f>
        <v/>
      </c>
      <c r="E9" s="19" t="str">
        <f>VLOOKUP($A$1,'TEACHER SUBJECT'!$A$9:$AU$40,K9,FALSE)</f>
        <v/>
      </c>
      <c r="F9" s="19" t="str">
        <f>VLOOKUP($A$1,'TEACHER SUBJECT'!$A$9:$AU$40,L9,FALSE)</f>
        <v>8A:EN</v>
      </c>
      <c r="G9" s="19" t="str">
        <f>VLOOKUP($A$1,'TEACHER SUBJECT'!$A$9:$AU$40,M9,FALSE)</f>
        <v>9A:EN</v>
      </c>
      <c r="H9" s="50" t="str">
        <f>VLOOKUP($A$1,'TEACHER SUBJECT'!$A$9:$AU$40,N9,FALSE)</f>
        <v>8A:EN</v>
      </c>
      <c r="I9" s="198"/>
      <c r="J9" s="198">
        <f t="shared" si="2"/>
        <v>9</v>
      </c>
      <c r="K9" s="198">
        <f t="shared" si="1"/>
        <v>18</v>
      </c>
      <c r="L9" s="198">
        <f t="shared" si="1"/>
        <v>27</v>
      </c>
      <c r="M9" s="198">
        <f t="shared" si="1"/>
        <v>36</v>
      </c>
      <c r="N9" s="198">
        <f t="shared" si="1"/>
        <v>45</v>
      </c>
      <c r="O9" s="198">
        <f t="shared" si="1"/>
        <v>54</v>
      </c>
      <c r="P9" s="198">
        <f t="shared" si="1"/>
        <v>63</v>
      </c>
      <c r="Q9" s="198">
        <f t="shared" si="1"/>
        <v>72</v>
      </c>
      <c r="R9" s="198">
        <f t="shared" si="1"/>
        <v>81</v>
      </c>
    </row>
    <row r="10" spans="1:18" ht="15.75" x14ac:dyDescent="0.25">
      <c r="A10" s="48">
        <v>7</v>
      </c>
      <c r="B10" s="209">
        <v>0.48263888888888901</v>
      </c>
      <c r="C10" s="210">
        <v>0.51041666666666674</v>
      </c>
      <c r="D10" s="211" t="str">
        <f>VLOOKUP($A$1,'TEACHER SUBJECT'!$A$9:$AU$40,J10,FALSE)</f>
        <v>10A:LS</v>
      </c>
      <c r="E10" s="19" t="str">
        <f>VLOOKUP($A$1,'TEACHER SUBJECT'!$A$9:$AU$40,K10,FALSE)</f>
        <v>9A:EN</v>
      </c>
      <c r="F10" s="19" t="str">
        <f>VLOOKUP($A$1,'TEACHER SUBJECT'!$A$9:$AU$40,L10,FALSE)</f>
        <v>9A:LS</v>
      </c>
      <c r="G10" s="19" t="str">
        <f>VLOOKUP($A$1,'TEACHER SUBJECT'!$A$9:$AU$40,M10,FALSE)</f>
        <v/>
      </c>
      <c r="H10" s="50" t="str">
        <f>VLOOKUP($A$1,'TEACHER SUBJECT'!$A$9:$AU$40,N10,FALSE)</f>
        <v>9A:EN</v>
      </c>
      <c r="I10" s="198"/>
      <c r="J10" s="198">
        <f t="shared" si="2"/>
        <v>10</v>
      </c>
      <c r="K10" s="198">
        <f t="shared" si="1"/>
        <v>19</v>
      </c>
      <c r="L10" s="198">
        <f t="shared" si="1"/>
        <v>28</v>
      </c>
      <c r="M10" s="198">
        <f t="shared" si="1"/>
        <v>37</v>
      </c>
      <c r="N10" s="198">
        <f t="shared" si="1"/>
        <v>46</v>
      </c>
      <c r="O10" s="198">
        <f t="shared" si="1"/>
        <v>55</v>
      </c>
      <c r="P10" s="198">
        <f t="shared" si="1"/>
        <v>64</v>
      </c>
      <c r="Q10" s="198">
        <f t="shared" si="1"/>
        <v>73</v>
      </c>
      <c r="R10" s="198">
        <f t="shared" si="1"/>
        <v>82</v>
      </c>
    </row>
    <row r="11" spans="1:18" ht="16.5" thickBot="1" x14ac:dyDescent="0.3">
      <c r="A11" s="83">
        <v>9</v>
      </c>
      <c r="B11" s="15">
        <v>0.51041666666666674</v>
      </c>
      <c r="C11" s="82">
        <v>0.54166666666666674</v>
      </c>
      <c r="D11" s="212" t="str">
        <f>VLOOKUP($A$1,'TEACHER SUBJECT'!$A$9:$AU$40,J11,FALSE)</f>
        <v/>
      </c>
      <c r="E11" s="201" t="str">
        <f>VLOOKUP($A$1,'TEACHER SUBJECT'!$A$9:$AU$40,K11,FALSE)</f>
        <v/>
      </c>
      <c r="F11" s="201" t="str">
        <f>VLOOKUP($A$1,'TEACHER SUBJECT'!$A$9:$AU$40,L11,FALSE)</f>
        <v/>
      </c>
      <c r="G11" s="201" t="str">
        <f>VLOOKUP($A$1,'TEACHER SUBJECT'!$A$9:$AU$40,M11,FALSE)</f>
        <v/>
      </c>
      <c r="H11" s="200" t="str">
        <f>VLOOKUP($A$1,'TEACHER SUBJECT'!$A$9:$AU$40,N11,FALSE)</f>
        <v/>
      </c>
      <c r="I11" s="198"/>
      <c r="J11" s="198">
        <f t="shared" si="2"/>
        <v>11</v>
      </c>
      <c r="K11" s="198">
        <f t="shared" si="1"/>
        <v>20</v>
      </c>
      <c r="L11" s="198">
        <f t="shared" si="1"/>
        <v>29</v>
      </c>
      <c r="M11" s="198">
        <f t="shared" si="1"/>
        <v>38</v>
      </c>
      <c r="N11" s="198">
        <f t="shared" si="1"/>
        <v>47</v>
      </c>
      <c r="O11" s="198">
        <f t="shared" si="1"/>
        <v>56</v>
      </c>
      <c r="P11" s="198">
        <f t="shared" si="1"/>
        <v>65</v>
      </c>
      <c r="Q11" s="198">
        <f t="shared" si="1"/>
        <v>74</v>
      </c>
      <c r="R11" s="198">
        <f t="shared" si="1"/>
        <v>83</v>
      </c>
    </row>
    <row r="12" spans="1:18" ht="15.75" x14ac:dyDescent="0.25">
      <c r="A12" s="198"/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</row>
  </sheetData>
  <conditionalFormatting sqref="D3:H11">
    <cfRule type="containsBlanks" dxfId="92" priority="1">
      <formula>LEN(TRIM(D3))=0</formula>
    </cfRule>
  </conditionalFormatting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view="pageBreakPreview" zoomScale="115" zoomScaleSheetLayoutView="115" workbookViewId="0">
      <selection activeCell="A2" sqref="A2"/>
    </sheetView>
  </sheetViews>
  <sheetFormatPr defaultRowHeight="15" x14ac:dyDescent="0.25"/>
  <cols>
    <col min="1" max="1" width="3.28515625" bestFit="1" customWidth="1"/>
    <col min="2" max="2" width="10.140625" bestFit="1" customWidth="1"/>
    <col min="3" max="3" width="9.28515625" bestFit="1" customWidth="1"/>
    <col min="10" max="18" width="7.42578125" hidden="1" customWidth="1"/>
    <col min="19" max="19" width="9.140625" hidden="1" customWidth="1"/>
    <col min="20" max="21" width="0" hidden="1" customWidth="1"/>
  </cols>
  <sheetData>
    <row r="1" spans="1:18" ht="21" thickBot="1" x14ac:dyDescent="0.3">
      <c r="A1" s="61">
        <v>16</v>
      </c>
      <c r="B1" s="203" t="str">
        <f>VLOOKUP(A1,'TEACHER SUBJECT'!$A$9:$AU$40,2,FALSE)</f>
        <v>Nizna</v>
      </c>
      <c r="C1" s="204"/>
      <c r="D1" s="204"/>
      <c r="E1" s="204"/>
      <c r="F1" s="204"/>
      <c r="G1" s="204"/>
      <c r="H1" s="205">
        <f>VLOOKUP(A1,'TEACHER SUBJECT'!$A$9:$AV$40,48,FALSE)</f>
        <v>17</v>
      </c>
      <c r="I1" s="198"/>
      <c r="J1" s="198"/>
      <c r="K1" s="198"/>
      <c r="L1" s="198"/>
      <c r="M1" s="198"/>
      <c r="N1" s="198"/>
      <c r="O1" s="198"/>
      <c r="P1" s="198"/>
      <c r="Q1" s="198"/>
      <c r="R1" s="198"/>
    </row>
    <row r="2" spans="1:18" s="215" customFormat="1" ht="16.5" thickBot="1" x14ac:dyDescent="0.3">
      <c r="A2" s="378" t="s">
        <v>11</v>
      </c>
      <c r="B2" s="379" t="s">
        <v>27</v>
      </c>
      <c r="C2" s="380" t="s">
        <v>28</v>
      </c>
      <c r="D2" s="381" t="s">
        <v>29</v>
      </c>
      <c r="E2" s="379" t="s">
        <v>30</v>
      </c>
      <c r="F2" s="379" t="s">
        <v>31</v>
      </c>
      <c r="G2" s="379" t="s">
        <v>32</v>
      </c>
      <c r="H2" s="380" t="s">
        <v>33</v>
      </c>
    </row>
    <row r="3" spans="1:18" ht="15.75" x14ac:dyDescent="0.25">
      <c r="A3" s="87">
        <f t="array" ref="A3:A11">TRANSPOSE(EDIT!C4:K4)</f>
        <v>1</v>
      </c>
      <c r="B3" s="206">
        <f t="array" ref="B3:B11">TRANSPOSE(EDIT!C3:K3)</f>
        <v>0.29166666666666669</v>
      </c>
      <c r="C3" s="207">
        <f t="array" ref="C3:C11">TRANSPOSE(EDIT!C2:K2)</f>
        <v>0.31944444444444448</v>
      </c>
      <c r="D3" s="208" t="str">
        <f>VLOOKUP($A$1,'TEACHER SUBJECT'!$A$9:$AU$40,J3,FALSE)</f>
        <v/>
      </c>
      <c r="E3" s="88" t="str">
        <f>VLOOKUP($A$1,'TEACHER SUBJECT'!$A$9:$AU$40,K3,FALSE)</f>
        <v>9A:AC</v>
      </c>
      <c r="F3" s="88" t="str">
        <f>VLOOKUP($A$1,'TEACHER SUBJECT'!$A$9:$AU$40,L3,FALSE)</f>
        <v/>
      </c>
      <c r="G3" s="88" t="str">
        <f>VLOOKUP($A$1,'TEACHER SUBJECT'!$A$9:$AU$40,M3,FALSE)</f>
        <v/>
      </c>
      <c r="H3" s="89" t="str">
        <f>VLOOKUP($A$1,'TEACHER SUBJECT'!$A$9:$AU$40,N3,FALSE)</f>
        <v>9A:AC</v>
      </c>
      <c r="I3" s="198"/>
      <c r="J3" s="198">
        <v>3</v>
      </c>
      <c r="K3" s="198">
        <f>J11+1</f>
        <v>12</v>
      </c>
      <c r="L3" s="198">
        <f t="shared" ref="L3:R3" si="0">K11+1</f>
        <v>21</v>
      </c>
      <c r="M3" s="198">
        <f t="shared" si="0"/>
        <v>30</v>
      </c>
      <c r="N3" s="198">
        <f t="shared" si="0"/>
        <v>39</v>
      </c>
      <c r="O3" s="198">
        <f t="shared" si="0"/>
        <v>48</v>
      </c>
      <c r="P3" s="198">
        <f t="shared" si="0"/>
        <v>57</v>
      </c>
      <c r="Q3" s="198">
        <f t="shared" si="0"/>
        <v>66</v>
      </c>
      <c r="R3" s="198">
        <f t="shared" si="0"/>
        <v>75</v>
      </c>
    </row>
    <row r="4" spans="1:18" ht="15.75" x14ac:dyDescent="0.25">
      <c r="A4" s="48">
        <v>2</v>
      </c>
      <c r="B4" s="209">
        <v>0.31944444444444448</v>
      </c>
      <c r="C4" s="210">
        <v>0.34722222222222227</v>
      </c>
      <c r="D4" s="211" t="str">
        <f>VLOOKUP($A$1,'TEACHER SUBJECT'!$A$9:$AU$40,J4,FALSE)</f>
        <v>8A:AC</v>
      </c>
      <c r="E4" s="19" t="str">
        <f>VLOOKUP($A$1,'TEACHER SUBJECT'!$A$9:$AU$40,K4,FALSE)</f>
        <v>10A:AC</v>
      </c>
      <c r="F4" s="19" t="str">
        <f>VLOOKUP($A$1,'TEACHER SUBJECT'!$A$9:$AU$40,L4,FALSE)</f>
        <v>8A:AC</v>
      </c>
      <c r="G4" s="19" t="str">
        <f>VLOOKUP($A$1,'TEACHER SUBJECT'!$A$9:$AU$40,M4,FALSE)</f>
        <v/>
      </c>
      <c r="H4" s="50" t="str">
        <f>VLOOKUP($A$1,'TEACHER SUBJECT'!$A$9:$AU$40,N4,FALSE)</f>
        <v>8A:AC</v>
      </c>
      <c r="I4" s="198"/>
      <c r="J4" s="198">
        <f>J3+1</f>
        <v>4</v>
      </c>
      <c r="K4" s="198">
        <f t="shared" ref="K4:R11" si="1">K3+1</f>
        <v>13</v>
      </c>
      <c r="L4" s="198">
        <f t="shared" si="1"/>
        <v>22</v>
      </c>
      <c r="M4" s="198">
        <f t="shared" si="1"/>
        <v>31</v>
      </c>
      <c r="N4" s="198">
        <f t="shared" si="1"/>
        <v>40</v>
      </c>
      <c r="O4" s="198">
        <f t="shared" si="1"/>
        <v>49</v>
      </c>
      <c r="P4" s="198">
        <f t="shared" si="1"/>
        <v>58</v>
      </c>
      <c r="Q4" s="198">
        <f t="shared" si="1"/>
        <v>67</v>
      </c>
      <c r="R4" s="198">
        <f t="shared" si="1"/>
        <v>76</v>
      </c>
    </row>
    <row r="5" spans="1:18" ht="15.75" x14ac:dyDescent="0.25">
      <c r="A5" s="48">
        <v>3</v>
      </c>
      <c r="B5" s="209">
        <v>0.34722222222222227</v>
      </c>
      <c r="C5" s="210">
        <v>0.37500000000000006</v>
      </c>
      <c r="D5" s="211" t="str">
        <f>VLOOKUP($A$1,'TEACHER SUBJECT'!$A$9:$AU$40,J5,FALSE)</f>
        <v>9A:AC</v>
      </c>
      <c r="E5" s="19" t="str">
        <f>VLOOKUP($A$1,'TEACHER SUBJECT'!$A$9:$AU$40,K5,FALSE)</f>
        <v>8A:AC</v>
      </c>
      <c r="F5" s="19" t="str">
        <f>VLOOKUP($A$1,'TEACHER SUBJECT'!$A$9:$AU$40,L5,FALSE)</f>
        <v>9A:AC</v>
      </c>
      <c r="G5" s="19" t="str">
        <f>VLOOKUP($A$1,'TEACHER SUBJECT'!$A$9:$AU$40,M5,FALSE)</f>
        <v/>
      </c>
      <c r="H5" s="50" t="str">
        <f>VLOOKUP($A$1,'TEACHER SUBJECT'!$A$9:$AU$40,N5,FALSE)</f>
        <v>10A:AC</v>
      </c>
      <c r="I5" s="198"/>
      <c r="J5" s="198">
        <f t="shared" ref="J5:J11" si="2">J4+1</f>
        <v>5</v>
      </c>
      <c r="K5" s="198">
        <f t="shared" si="1"/>
        <v>14</v>
      </c>
      <c r="L5" s="198">
        <f t="shared" si="1"/>
        <v>23</v>
      </c>
      <c r="M5" s="198">
        <f t="shared" si="1"/>
        <v>32</v>
      </c>
      <c r="N5" s="198">
        <f t="shared" si="1"/>
        <v>41</v>
      </c>
      <c r="O5" s="198">
        <f t="shared" si="1"/>
        <v>50</v>
      </c>
      <c r="P5" s="198">
        <f t="shared" si="1"/>
        <v>59</v>
      </c>
      <c r="Q5" s="198">
        <f t="shared" si="1"/>
        <v>68</v>
      </c>
      <c r="R5" s="198">
        <f t="shared" si="1"/>
        <v>77</v>
      </c>
    </row>
    <row r="6" spans="1:18" ht="15.75" x14ac:dyDescent="0.25">
      <c r="A6" s="48">
        <v>4</v>
      </c>
      <c r="B6" s="209">
        <v>0.37500000000000006</v>
      </c>
      <c r="C6" s="210">
        <v>0.40277777777777785</v>
      </c>
      <c r="D6" s="211" t="str">
        <f>VLOOKUP($A$1,'TEACHER SUBJECT'!$A$9:$AU$40,J6,FALSE)</f>
        <v/>
      </c>
      <c r="E6" s="19" t="str">
        <f>VLOOKUP($A$1,'TEACHER SUBJECT'!$A$9:$AU$40,K6,FALSE)</f>
        <v/>
      </c>
      <c r="F6" s="19" t="str">
        <f>VLOOKUP($A$1,'TEACHER SUBJECT'!$A$9:$AU$40,L6,FALSE)</f>
        <v>9A:AC</v>
      </c>
      <c r="G6" s="19" t="str">
        <f>VLOOKUP($A$1,'TEACHER SUBJECT'!$A$9:$AU$40,M6,FALSE)</f>
        <v>10A:AC</v>
      </c>
      <c r="H6" s="50" t="str">
        <f>VLOOKUP($A$1,'TEACHER SUBJECT'!$A$9:$AU$40,N6,FALSE)</f>
        <v/>
      </c>
      <c r="I6" s="198"/>
      <c r="J6" s="198">
        <f t="shared" si="2"/>
        <v>6</v>
      </c>
      <c r="K6" s="198">
        <f t="shared" si="1"/>
        <v>15</v>
      </c>
      <c r="L6" s="198">
        <f t="shared" si="1"/>
        <v>24</v>
      </c>
      <c r="M6" s="198">
        <f t="shared" si="1"/>
        <v>33</v>
      </c>
      <c r="N6" s="198">
        <f t="shared" si="1"/>
        <v>42</v>
      </c>
      <c r="O6" s="198">
        <f t="shared" si="1"/>
        <v>51</v>
      </c>
      <c r="P6" s="198">
        <f t="shared" si="1"/>
        <v>60</v>
      </c>
      <c r="Q6" s="198">
        <f t="shared" si="1"/>
        <v>69</v>
      </c>
      <c r="R6" s="198">
        <f t="shared" si="1"/>
        <v>78</v>
      </c>
    </row>
    <row r="7" spans="1:18" ht="15.75" x14ac:dyDescent="0.25">
      <c r="A7" s="221">
        <v>0</v>
      </c>
      <c r="B7" s="222">
        <v>0.40277777777777785</v>
      </c>
      <c r="C7" s="223">
        <v>0.42708333333333343</v>
      </c>
      <c r="D7" s="156">
        <f>VLOOKUP($A$1,'TEACHER SUBJECT'!$A$9:$AU$40,J7,FALSE)</f>
        <v>0</v>
      </c>
      <c r="E7" s="157">
        <f>VLOOKUP($A$1,'TEACHER SUBJECT'!$A$9:$AU$40,K7,FALSE)</f>
        <v>0</v>
      </c>
      <c r="F7" s="157">
        <f>VLOOKUP($A$1,'TEACHER SUBJECT'!$A$9:$AU$40,L7,FALSE)</f>
        <v>0</v>
      </c>
      <c r="G7" s="157">
        <f>VLOOKUP($A$1,'TEACHER SUBJECT'!$A$9:$AU$40,M7,FALSE)</f>
        <v>0</v>
      </c>
      <c r="H7" s="158">
        <f>VLOOKUP($A$1,'TEACHER SUBJECT'!$A$9:$AU$40,N7,FALSE)</f>
        <v>0</v>
      </c>
      <c r="I7" s="198"/>
      <c r="J7" s="198">
        <f t="shared" si="2"/>
        <v>7</v>
      </c>
      <c r="K7" s="198">
        <f t="shared" si="1"/>
        <v>16</v>
      </c>
      <c r="L7" s="198">
        <f t="shared" si="1"/>
        <v>25</v>
      </c>
      <c r="M7" s="198">
        <f t="shared" si="1"/>
        <v>34</v>
      </c>
      <c r="N7" s="198">
        <f t="shared" si="1"/>
        <v>43</v>
      </c>
      <c r="O7" s="198">
        <f t="shared" si="1"/>
        <v>52</v>
      </c>
      <c r="P7" s="198">
        <f t="shared" si="1"/>
        <v>61</v>
      </c>
      <c r="Q7" s="198">
        <f t="shared" si="1"/>
        <v>70</v>
      </c>
      <c r="R7" s="198">
        <f t="shared" si="1"/>
        <v>79</v>
      </c>
    </row>
    <row r="8" spans="1:18" ht="15.75" x14ac:dyDescent="0.25">
      <c r="A8" s="48">
        <v>5</v>
      </c>
      <c r="B8" s="209">
        <v>0.42708333333333343</v>
      </c>
      <c r="C8" s="210">
        <v>0.45486111111111122</v>
      </c>
      <c r="D8" s="211" t="str">
        <f>VLOOKUP($A$1,'TEACHER SUBJECT'!$A$9:$AU$40,J8,FALSE)</f>
        <v>10A:AC</v>
      </c>
      <c r="E8" s="19" t="str">
        <f>VLOOKUP($A$1,'TEACHER SUBJECT'!$A$9:$AU$40,K8,FALSE)</f>
        <v/>
      </c>
      <c r="F8" s="19" t="str">
        <f>VLOOKUP($A$1,'TEACHER SUBJECT'!$A$9:$AU$40,L8,FALSE)</f>
        <v>5A:CA</v>
      </c>
      <c r="G8" s="19" t="str">
        <f>VLOOKUP($A$1,'TEACHER SUBJECT'!$A$9:$AU$40,M8,FALSE)</f>
        <v/>
      </c>
      <c r="H8" s="50" t="str">
        <f>VLOOKUP($A$1,'TEACHER SUBJECT'!$A$9:$AU$40,N8,FALSE)</f>
        <v>5A:CA</v>
      </c>
      <c r="I8" s="198"/>
      <c r="J8" s="198">
        <f t="shared" si="2"/>
        <v>8</v>
      </c>
      <c r="K8" s="198">
        <f t="shared" si="1"/>
        <v>17</v>
      </c>
      <c r="L8" s="198">
        <f t="shared" si="1"/>
        <v>26</v>
      </c>
      <c r="M8" s="198">
        <f t="shared" si="1"/>
        <v>35</v>
      </c>
      <c r="N8" s="198">
        <f t="shared" si="1"/>
        <v>44</v>
      </c>
      <c r="O8" s="198">
        <f t="shared" si="1"/>
        <v>53</v>
      </c>
      <c r="P8" s="198">
        <f t="shared" si="1"/>
        <v>62</v>
      </c>
      <c r="Q8" s="198">
        <f t="shared" si="1"/>
        <v>71</v>
      </c>
      <c r="R8" s="198">
        <f t="shared" si="1"/>
        <v>80</v>
      </c>
    </row>
    <row r="9" spans="1:18" ht="15.75" x14ac:dyDescent="0.25">
      <c r="A9" s="48">
        <v>6</v>
      </c>
      <c r="B9" s="209">
        <v>0.45486111111111122</v>
      </c>
      <c r="C9" s="210">
        <v>0.48263888888888901</v>
      </c>
      <c r="D9" s="211" t="str">
        <f>VLOOKUP($A$1,'TEACHER SUBJECT'!$A$9:$AU$40,J9,FALSE)</f>
        <v/>
      </c>
      <c r="E9" s="19" t="str">
        <f>VLOOKUP($A$1,'TEACHER SUBJECT'!$A$9:$AU$40,K9,FALSE)</f>
        <v>5A:IC</v>
      </c>
      <c r="F9" s="19" t="str">
        <f>VLOOKUP($A$1,'TEACHER SUBJECT'!$A$9:$AU$40,L9,FALSE)</f>
        <v/>
      </c>
      <c r="G9" s="19" t="str">
        <f>VLOOKUP($A$1,'TEACHER SUBJECT'!$A$9:$AU$40,M9,FALSE)</f>
        <v/>
      </c>
      <c r="H9" s="50" t="str">
        <f>VLOOKUP($A$1,'TEACHER SUBJECT'!$A$9:$AU$40,N9,FALSE)</f>
        <v/>
      </c>
      <c r="I9" s="198"/>
      <c r="J9" s="198">
        <f t="shared" si="2"/>
        <v>9</v>
      </c>
      <c r="K9" s="198">
        <f t="shared" si="1"/>
        <v>18</v>
      </c>
      <c r="L9" s="198">
        <f t="shared" si="1"/>
        <v>27</v>
      </c>
      <c r="M9" s="198">
        <f t="shared" si="1"/>
        <v>36</v>
      </c>
      <c r="N9" s="198">
        <f t="shared" si="1"/>
        <v>45</v>
      </c>
      <c r="O9" s="198">
        <f t="shared" si="1"/>
        <v>54</v>
      </c>
      <c r="P9" s="198">
        <f t="shared" si="1"/>
        <v>63</v>
      </c>
      <c r="Q9" s="198">
        <f t="shared" si="1"/>
        <v>72</v>
      </c>
      <c r="R9" s="198">
        <f t="shared" si="1"/>
        <v>81</v>
      </c>
    </row>
    <row r="10" spans="1:18" ht="15.75" x14ac:dyDescent="0.25">
      <c r="A10" s="48">
        <v>7</v>
      </c>
      <c r="B10" s="209">
        <v>0.48263888888888901</v>
      </c>
      <c r="C10" s="210">
        <v>0.51041666666666674</v>
      </c>
      <c r="D10" s="211" t="str">
        <f>VLOOKUP($A$1,'TEACHER SUBJECT'!$A$9:$AU$40,J10,FALSE)</f>
        <v/>
      </c>
      <c r="E10" s="19" t="str">
        <f>VLOOKUP($A$1,'TEACHER SUBJECT'!$A$9:$AU$40,K10,FALSE)</f>
        <v>2A:IC</v>
      </c>
      <c r="F10" s="19" t="str">
        <f>VLOOKUP($A$1,'TEACHER SUBJECT'!$A$9:$AU$40,L10,FALSE)</f>
        <v/>
      </c>
      <c r="G10" s="19" t="str">
        <f>VLOOKUP($A$1,'TEACHER SUBJECT'!$A$9:$AU$40,M10,FALSE)</f>
        <v/>
      </c>
      <c r="H10" s="50" t="str">
        <f>VLOOKUP($A$1,'TEACHER SUBJECT'!$A$9:$AU$40,N10,FALSE)</f>
        <v/>
      </c>
      <c r="I10" s="198"/>
      <c r="J10" s="198">
        <f t="shared" si="2"/>
        <v>10</v>
      </c>
      <c r="K10" s="198">
        <f t="shared" si="1"/>
        <v>19</v>
      </c>
      <c r="L10" s="198">
        <f t="shared" si="1"/>
        <v>28</v>
      </c>
      <c r="M10" s="198">
        <f t="shared" si="1"/>
        <v>37</v>
      </c>
      <c r="N10" s="198">
        <f t="shared" si="1"/>
        <v>46</v>
      </c>
      <c r="O10" s="198">
        <f t="shared" si="1"/>
        <v>55</v>
      </c>
      <c r="P10" s="198">
        <f t="shared" si="1"/>
        <v>64</v>
      </c>
      <c r="Q10" s="198">
        <f t="shared" si="1"/>
        <v>73</v>
      </c>
      <c r="R10" s="198">
        <f t="shared" si="1"/>
        <v>82</v>
      </c>
    </row>
    <row r="11" spans="1:18" ht="16.5" thickBot="1" x14ac:dyDescent="0.3">
      <c r="A11" s="83">
        <v>9</v>
      </c>
      <c r="B11" s="15">
        <v>0.51041666666666674</v>
      </c>
      <c r="C11" s="82">
        <v>0.54166666666666674</v>
      </c>
      <c r="D11" s="212" t="str">
        <f>VLOOKUP($A$1,'TEACHER SUBJECT'!$A$9:$AU$40,J11,FALSE)</f>
        <v/>
      </c>
      <c r="E11" s="201" t="str">
        <f>VLOOKUP($A$1,'TEACHER SUBJECT'!$A$9:$AU$40,K11,FALSE)</f>
        <v/>
      </c>
      <c r="F11" s="201" t="str">
        <f>VLOOKUP($A$1,'TEACHER SUBJECT'!$A$9:$AU$40,L11,FALSE)</f>
        <v/>
      </c>
      <c r="G11" s="201" t="str">
        <f>VLOOKUP($A$1,'TEACHER SUBJECT'!$A$9:$AU$40,M11,FALSE)</f>
        <v/>
      </c>
      <c r="H11" s="200" t="str">
        <f>VLOOKUP($A$1,'TEACHER SUBJECT'!$A$9:$AU$40,N11,FALSE)</f>
        <v/>
      </c>
      <c r="I11" s="198"/>
      <c r="J11" s="198">
        <f t="shared" si="2"/>
        <v>11</v>
      </c>
      <c r="K11" s="198">
        <f t="shared" si="1"/>
        <v>20</v>
      </c>
      <c r="L11" s="198">
        <f t="shared" si="1"/>
        <v>29</v>
      </c>
      <c r="M11" s="198">
        <f t="shared" si="1"/>
        <v>38</v>
      </c>
      <c r="N11" s="198">
        <f t="shared" si="1"/>
        <v>47</v>
      </c>
      <c r="O11" s="198">
        <f t="shared" si="1"/>
        <v>56</v>
      </c>
      <c r="P11" s="198">
        <f t="shared" si="1"/>
        <v>65</v>
      </c>
      <c r="Q11" s="198">
        <f t="shared" si="1"/>
        <v>74</v>
      </c>
      <c r="R11" s="198">
        <f t="shared" si="1"/>
        <v>83</v>
      </c>
    </row>
    <row r="12" spans="1:18" ht="15.75" x14ac:dyDescent="0.25">
      <c r="A12" s="198"/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</row>
  </sheetData>
  <conditionalFormatting sqref="D3:H11">
    <cfRule type="containsBlanks" dxfId="91" priority="1">
      <formula>LEN(TRIM(D3))=0</formula>
    </cfRule>
  </conditionalFormatting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view="pageBreakPreview" zoomScale="115" zoomScaleSheetLayoutView="115" workbookViewId="0">
      <selection activeCell="A2" sqref="A2"/>
    </sheetView>
  </sheetViews>
  <sheetFormatPr defaultRowHeight="15" x14ac:dyDescent="0.25"/>
  <cols>
    <col min="1" max="1" width="3.28515625" bestFit="1" customWidth="1"/>
    <col min="2" max="2" width="10.140625" bestFit="1" customWidth="1"/>
    <col min="3" max="3" width="9.28515625" bestFit="1" customWidth="1"/>
    <col min="10" max="18" width="7.42578125" hidden="1" customWidth="1"/>
    <col min="19" max="19" width="9.140625" hidden="1" customWidth="1"/>
    <col min="20" max="21" width="0" hidden="1" customWidth="1"/>
  </cols>
  <sheetData>
    <row r="1" spans="1:18" ht="21" thickBot="1" x14ac:dyDescent="0.3">
      <c r="A1" s="61">
        <v>17</v>
      </c>
      <c r="B1" s="203" t="str">
        <f>VLOOKUP(A1,'TEACHER SUBJECT'!$A$9:$AU$40,2,FALSE)</f>
        <v>Sanjay</v>
      </c>
      <c r="C1" s="204"/>
      <c r="D1" s="204"/>
      <c r="E1" s="204"/>
      <c r="F1" s="204"/>
      <c r="G1" s="204"/>
      <c r="H1" s="205">
        <f>VLOOKUP(A1,'TEACHER SUBJECT'!$A$9:$AV$40,48,FALSE)</f>
        <v>16</v>
      </c>
      <c r="I1" s="198"/>
      <c r="J1" s="198"/>
      <c r="K1" s="198"/>
      <c r="L1" s="198"/>
      <c r="M1" s="198"/>
      <c r="N1" s="198"/>
      <c r="O1" s="198"/>
      <c r="P1" s="198"/>
      <c r="Q1" s="198"/>
      <c r="R1" s="198"/>
    </row>
    <row r="2" spans="1:18" s="215" customFormat="1" ht="16.5" thickBot="1" x14ac:dyDescent="0.3">
      <c r="A2" s="378" t="s">
        <v>11</v>
      </c>
      <c r="B2" s="379" t="s">
        <v>27</v>
      </c>
      <c r="C2" s="380" t="s">
        <v>28</v>
      </c>
      <c r="D2" s="381" t="s">
        <v>29</v>
      </c>
      <c r="E2" s="379" t="s">
        <v>30</v>
      </c>
      <c r="F2" s="379" t="s">
        <v>31</v>
      </c>
      <c r="G2" s="379" t="s">
        <v>32</v>
      </c>
      <c r="H2" s="380" t="s">
        <v>33</v>
      </c>
    </row>
    <row r="3" spans="1:18" ht="15.75" x14ac:dyDescent="0.25">
      <c r="A3" s="87">
        <f t="array" ref="A3:A11">TRANSPOSE(EDIT!C4:K4)</f>
        <v>1</v>
      </c>
      <c r="B3" s="206">
        <f t="array" ref="B3:B11">TRANSPOSE(EDIT!C3:K3)</f>
        <v>0.29166666666666669</v>
      </c>
      <c r="C3" s="207">
        <f t="array" ref="C3:C11">TRANSPOSE(EDIT!C2:K2)</f>
        <v>0.31944444444444448</v>
      </c>
      <c r="D3" s="208" t="str">
        <f>VLOOKUP($A$1,'TEACHER SUBJECT'!$A$9:$AU$40,J3,FALSE)</f>
        <v/>
      </c>
      <c r="E3" s="88" t="str">
        <f>VLOOKUP($A$1,'TEACHER SUBJECT'!$A$9:$AU$40,K3,FALSE)</f>
        <v/>
      </c>
      <c r="F3" s="88" t="str">
        <f>VLOOKUP($A$1,'TEACHER SUBJECT'!$A$9:$AU$40,L3,FALSE)</f>
        <v/>
      </c>
      <c r="G3" s="88" t="str">
        <f>VLOOKUP($A$1,'TEACHER SUBJECT'!$A$9:$AU$40,M3,FALSE)</f>
        <v/>
      </c>
      <c r="H3" s="89" t="str">
        <f>VLOOKUP($A$1,'TEACHER SUBJECT'!$A$9:$AU$40,N3,FALSE)</f>
        <v/>
      </c>
      <c r="I3" s="198"/>
      <c r="J3" s="198">
        <v>3</v>
      </c>
      <c r="K3" s="198">
        <f>J11+1</f>
        <v>12</v>
      </c>
      <c r="L3" s="198">
        <f t="shared" ref="L3:R3" si="0">K11+1</f>
        <v>21</v>
      </c>
      <c r="M3" s="198">
        <f t="shared" si="0"/>
        <v>30</v>
      </c>
      <c r="N3" s="198">
        <f t="shared" si="0"/>
        <v>39</v>
      </c>
      <c r="O3" s="198">
        <f t="shared" si="0"/>
        <v>48</v>
      </c>
      <c r="P3" s="198">
        <f t="shared" si="0"/>
        <v>57</v>
      </c>
      <c r="Q3" s="198">
        <f t="shared" si="0"/>
        <v>66</v>
      </c>
      <c r="R3" s="198">
        <f t="shared" si="0"/>
        <v>75</v>
      </c>
    </row>
    <row r="4" spans="1:18" ht="15.75" x14ac:dyDescent="0.25">
      <c r="A4" s="48">
        <v>2</v>
      </c>
      <c r="B4" s="209">
        <v>0.31944444444444448</v>
      </c>
      <c r="C4" s="210">
        <v>0.34722222222222227</v>
      </c>
      <c r="D4" s="211" t="str">
        <f>VLOOKUP($A$1,'TEACHER SUBJECT'!$A$9:$AU$40,J4,FALSE)</f>
        <v/>
      </c>
      <c r="E4" s="19" t="str">
        <f>VLOOKUP($A$1,'TEACHER SUBJECT'!$A$9:$AU$40,K4,FALSE)</f>
        <v/>
      </c>
      <c r="F4" s="19" t="str">
        <f>VLOOKUP($A$1,'TEACHER SUBJECT'!$A$9:$AU$40,L4,FALSE)</f>
        <v/>
      </c>
      <c r="G4" s="19" t="str">
        <f>VLOOKUP($A$1,'TEACHER SUBJECT'!$A$9:$AU$40,M4,FALSE)</f>
        <v/>
      </c>
      <c r="H4" s="50" t="str">
        <f>VLOOKUP($A$1,'TEACHER SUBJECT'!$A$9:$AU$40,N4,FALSE)</f>
        <v>5A:SS</v>
      </c>
      <c r="I4" s="198"/>
      <c r="J4" s="198">
        <f>J3+1</f>
        <v>4</v>
      </c>
      <c r="K4" s="198">
        <f t="shared" ref="K4:R11" si="1">K3+1</f>
        <v>13</v>
      </c>
      <c r="L4" s="198">
        <f t="shared" si="1"/>
        <v>22</v>
      </c>
      <c r="M4" s="198">
        <f t="shared" si="1"/>
        <v>31</v>
      </c>
      <c r="N4" s="198">
        <f t="shared" si="1"/>
        <v>40</v>
      </c>
      <c r="O4" s="198">
        <f t="shared" si="1"/>
        <v>49</v>
      </c>
      <c r="P4" s="198">
        <f t="shared" si="1"/>
        <v>58</v>
      </c>
      <c r="Q4" s="198">
        <f t="shared" si="1"/>
        <v>67</v>
      </c>
      <c r="R4" s="198">
        <f t="shared" si="1"/>
        <v>76</v>
      </c>
    </row>
    <row r="5" spans="1:18" ht="15.75" x14ac:dyDescent="0.25">
      <c r="A5" s="48">
        <v>3</v>
      </c>
      <c r="B5" s="209">
        <v>0.34722222222222227</v>
      </c>
      <c r="C5" s="210">
        <v>0.37500000000000006</v>
      </c>
      <c r="D5" s="211" t="str">
        <f>VLOOKUP($A$1,'TEACHER SUBJECT'!$A$9:$AU$40,J5,FALSE)</f>
        <v>5A:SS</v>
      </c>
      <c r="E5" s="19" t="str">
        <f>VLOOKUP($A$1,'TEACHER SUBJECT'!$A$9:$AU$40,K5,FALSE)</f>
        <v>5A:SS</v>
      </c>
      <c r="F5" s="19" t="str">
        <f>VLOOKUP($A$1,'TEACHER SUBJECT'!$A$9:$AU$40,L5,FALSE)</f>
        <v>6A:SS</v>
      </c>
      <c r="G5" s="19" t="str">
        <f>VLOOKUP($A$1,'TEACHER SUBJECT'!$A$9:$AU$40,M5,FALSE)</f>
        <v/>
      </c>
      <c r="H5" s="50" t="str">
        <f>VLOOKUP($A$1,'TEACHER SUBJECT'!$A$9:$AU$40,N5,FALSE)</f>
        <v/>
      </c>
      <c r="I5" s="198"/>
      <c r="J5" s="198">
        <f t="shared" ref="J5:J11" si="2">J4+1</f>
        <v>5</v>
      </c>
      <c r="K5" s="198">
        <f t="shared" si="1"/>
        <v>14</v>
      </c>
      <c r="L5" s="198">
        <f t="shared" si="1"/>
        <v>23</v>
      </c>
      <c r="M5" s="198">
        <f t="shared" si="1"/>
        <v>32</v>
      </c>
      <c r="N5" s="198">
        <f t="shared" si="1"/>
        <v>41</v>
      </c>
      <c r="O5" s="198">
        <f t="shared" si="1"/>
        <v>50</v>
      </c>
      <c r="P5" s="198">
        <f t="shared" si="1"/>
        <v>59</v>
      </c>
      <c r="Q5" s="198">
        <f t="shared" si="1"/>
        <v>68</v>
      </c>
      <c r="R5" s="198">
        <f t="shared" si="1"/>
        <v>77</v>
      </c>
    </row>
    <row r="6" spans="1:18" ht="15.75" x14ac:dyDescent="0.25">
      <c r="A6" s="48">
        <v>4</v>
      </c>
      <c r="B6" s="209">
        <v>0.37500000000000006</v>
      </c>
      <c r="C6" s="210">
        <v>0.40277777777777785</v>
      </c>
      <c r="D6" s="211" t="str">
        <f>VLOOKUP($A$1,'TEACHER SUBJECT'!$A$9:$AU$40,J6,FALSE)</f>
        <v>6A:SS</v>
      </c>
      <c r="E6" s="19" t="str">
        <f>VLOOKUP($A$1,'TEACHER SUBJECT'!$A$9:$AU$40,K6,FALSE)</f>
        <v/>
      </c>
      <c r="F6" s="19" t="str">
        <f>VLOOKUP($A$1,'TEACHER SUBJECT'!$A$9:$AU$40,L6,FALSE)</f>
        <v/>
      </c>
      <c r="G6" s="19" t="str">
        <f>VLOOKUP($A$1,'TEACHER SUBJECT'!$A$9:$AU$40,M6,FALSE)</f>
        <v/>
      </c>
      <c r="H6" s="50" t="str">
        <f>VLOOKUP($A$1,'TEACHER SUBJECT'!$A$9:$AU$40,N6,FALSE)</f>
        <v>7A:SS</v>
      </c>
      <c r="I6" s="198"/>
      <c r="J6" s="198">
        <f t="shared" si="2"/>
        <v>6</v>
      </c>
      <c r="K6" s="198">
        <f t="shared" si="1"/>
        <v>15</v>
      </c>
      <c r="L6" s="198">
        <f t="shared" si="1"/>
        <v>24</v>
      </c>
      <c r="M6" s="198">
        <f t="shared" si="1"/>
        <v>33</v>
      </c>
      <c r="N6" s="198">
        <f t="shared" si="1"/>
        <v>42</v>
      </c>
      <c r="O6" s="198">
        <f t="shared" si="1"/>
        <v>51</v>
      </c>
      <c r="P6" s="198">
        <f t="shared" si="1"/>
        <v>60</v>
      </c>
      <c r="Q6" s="198">
        <f t="shared" si="1"/>
        <v>69</v>
      </c>
      <c r="R6" s="198">
        <f t="shared" si="1"/>
        <v>78</v>
      </c>
    </row>
    <row r="7" spans="1:18" ht="15.75" x14ac:dyDescent="0.25">
      <c r="A7" s="221">
        <v>0</v>
      </c>
      <c r="B7" s="222">
        <v>0.40277777777777785</v>
      </c>
      <c r="C7" s="223">
        <v>0.42708333333333343</v>
      </c>
      <c r="D7" s="156">
        <f>VLOOKUP($A$1,'TEACHER SUBJECT'!$A$9:$AU$40,J7,FALSE)</f>
        <v>0</v>
      </c>
      <c r="E7" s="157">
        <f>VLOOKUP($A$1,'TEACHER SUBJECT'!$A$9:$AU$40,K7,FALSE)</f>
        <v>0</v>
      </c>
      <c r="F7" s="157">
        <f>VLOOKUP($A$1,'TEACHER SUBJECT'!$A$9:$AU$40,L7,FALSE)</f>
        <v>0</v>
      </c>
      <c r="G7" s="157">
        <f>VLOOKUP($A$1,'TEACHER SUBJECT'!$A$9:$AU$40,M7,FALSE)</f>
        <v>0</v>
      </c>
      <c r="H7" s="158">
        <f>VLOOKUP($A$1,'TEACHER SUBJECT'!$A$9:$AU$40,N7,FALSE)</f>
        <v>0</v>
      </c>
      <c r="I7" s="198"/>
      <c r="J7" s="198">
        <f t="shared" si="2"/>
        <v>7</v>
      </c>
      <c r="K7" s="198">
        <f t="shared" si="1"/>
        <v>16</v>
      </c>
      <c r="L7" s="198">
        <f t="shared" si="1"/>
        <v>25</v>
      </c>
      <c r="M7" s="198">
        <f t="shared" si="1"/>
        <v>34</v>
      </c>
      <c r="N7" s="198">
        <f t="shared" si="1"/>
        <v>43</v>
      </c>
      <c r="O7" s="198">
        <f t="shared" si="1"/>
        <v>52</v>
      </c>
      <c r="P7" s="198">
        <f t="shared" si="1"/>
        <v>61</v>
      </c>
      <c r="Q7" s="198">
        <f t="shared" si="1"/>
        <v>70</v>
      </c>
      <c r="R7" s="198">
        <f t="shared" si="1"/>
        <v>79</v>
      </c>
    </row>
    <row r="8" spans="1:18" ht="15.75" x14ac:dyDescent="0.25">
      <c r="A8" s="48">
        <v>5</v>
      </c>
      <c r="B8" s="209">
        <v>0.42708333333333343</v>
      </c>
      <c r="C8" s="210">
        <v>0.45486111111111122</v>
      </c>
      <c r="D8" s="211" t="str">
        <f>VLOOKUP($A$1,'TEACHER SUBJECT'!$A$9:$AU$40,J8,FALSE)</f>
        <v>7A:SS</v>
      </c>
      <c r="E8" s="19" t="str">
        <f>VLOOKUP($A$1,'TEACHER SUBJECT'!$A$9:$AU$40,K8,FALSE)</f>
        <v/>
      </c>
      <c r="F8" s="19" t="str">
        <f>VLOOKUP($A$1,'TEACHER SUBJECT'!$A$9:$AU$40,L8,FALSE)</f>
        <v>6A:CA</v>
      </c>
      <c r="G8" s="19" t="str">
        <f>VLOOKUP($A$1,'TEACHER SUBJECT'!$A$9:$AU$40,M8,FALSE)</f>
        <v>6A:SS</v>
      </c>
      <c r="H8" s="50" t="str">
        <f>VLOOKUP($A$1,'TEACHER SUBJECT'!$A$9:$AU$40,N8,FALSE)</f>
        <v/>
      </c>
      <c r="I8" s="198"/>
      <c r="J8" s="198">
        <f t="shared" si="2"/>
        <v>8</v>
      </c>
      <c r="K8" s="198">
        <f t="shared" si="1"/>
        <v>17</v>
      </c>
      <c r="L8" s="198">
        <f t="shared" si="1"/>
        <v>26</v>
      </c>
      <c r="M8" s="198">
        <f t="shared" si="1"/>
        <v>35</v>
      </c>
      <c r="N8" s="198">
        <f t="shared" si="1"/>
        <v>44</v>
      </c>
      <c r="O8" s="198">
        <f t="shared" si="1"/>
        <v>53</v>
      </c>
      <c r="P8" s="198">
        <f t="shared" si="1"/>
        <v>62</v>
      </c>
      <c r="Q8" s="198">
        <f t="shared" si="1"/>
        <v>71</v>
      </c>
      <c r="R8" s="198">
        <f t="shared" si="1"/>
        <v>80</v>
      </c>
    </row>
    <row r="9" spans="1:18" ht="15.75" x14ac:dyDescent="0.25">
      <c r="A9" s="48">
        <v>6</v>
      </c>
      <c r="B9" s="209">
        <v>0.45486111111111122</v>
      </c>
      <c r="C9" s="210">
        <v>0.48263888888888901</v>
      </c>
      <c r="D9" s="211" t="str">
        <f>VLOOKUP($A$1,'TEACHER SUBJECT'!$A$9:$AU$40,J9,FALSE)</f>
        <v/>
      </c>
      <c r="E9" s="19" t="str">
        <f>VLOOKUP($A$1,'TEACHER SUBJECT'!$A$9:$AU$40,K9,FALSE)</f>
        <v/>
      </c>
      <c r="F9" s="19" t="str">
        <f>VLOOKUP($A$1,'TEACHER SUBJECT'!$A$9:$AU$40,L9,FALSE)</f>
        <v>7A:CA</v>
      </c>
      <c r="G9" s="19" t="str">
        <f>VLOOKUP($A$1,'TEACHER SUBJECT'!$A$9:$AU$40,M9,FALSE)</f>
        <v>7A:SS</v>
      </c>
      <c r="H9" s="50" t="str">
        <f>VLOOKUP($A$1,'TEACHER SUBJECT'!$A$9:$AU$40,N9,FALSE)</f>
        <v>6A:CA</v>
      </c>
      <c r="I9" s="198"/>
      <c r="J9" s="198">
        <f t="shared" si="2"/>
        <v>9</v>
      </c>
      <c r="K9" s="198">
        <f t="shared" si="1"/>
        <v>18</v>
      </c>
      <c r="L9" s="198">
        <f t="shared" si="1"/>
        <v>27</v>
      </c>
      <c r="M9" s="198">
        <f t="shared" si="1"/>
        <v>36</v>
      </c>
      <c r="N9" s="198">
        <f t="shared" si="1"/>
        <v>45</v>
      </c>
      <c r="O9" s="198">
        <f t="shared" si="1"/>
        <v>54</v>
      </c>
      <c r="P9" s="198">
        <f t="shared" si="1"/>
        <v>63</v>
      </c>
      <c r="Q9" s="198">
        <f t="shared" si="1"/>
        <v>72</v>
      </c>
      <c r="R9" s="198">
        <f t="shared" si="1"/>
        <v>81</v>
      </c>
    </row>
    <row r="10" spans="1:18" ht="15.75" x14ac:dyDescent="0.25">
      <c r="A10" s="48">
        <v>7</v>
      </c>
      <c r="B10" s="209">
        <v>0.48263888888888901</v>
      </c>
      <c r="C10" s="210">
        <v>0.51041666666666674</v>
      </c>
      <c r="D10" s="211" t="str">
        <f>VLOOKUP($A$1,'TEACHER SUBJECT'!$A$9:$AU$40,J10,FALSE)</f>
        <v>7A:CA</v>
      </c>
      <c r="E10" s="19" t="str">
        <f>VLOOKUP($A$1,'TEACHER SUBJECT'!$A$9:$AU$40,K10,FALSE)</f>
        <v>6A:HL</v>
      </c>
      <c r="F10" s="19" t="str">
        <f>VLOOKUP($A$1,'TEACHER SUBJECT'!$A$9:$AU$40,L10,FALSE)</f>
        <v>7A:SS</v>
      </c>
      <c r="G10" s="19" t="str">
        <f>VLOOKUP($A$1,'TEACHER SUBJECT'!$A$9:$AU$40,M10,FALSE)</f>
        <v/>
      </c>
      <c r="H10" s="50" t="str">
        <f>VLOOKUP($A$1,'TEACHER SUBJECT'!$A$9:$AU$40,N10,FALSE)</f>
        <v>7A:CA</v>
      </c>
      <c r="I10" s="198"/>
      <c r="J10" s="198">
        <f t="shared" si="2"/>
        <v>10</v>
      </c>
      <c r="K10" s="198">
        <f t="shared" si="1"/>
        <v>19</v>
      </c>
      <c r="L10" s="198">
        <f t="shared" si="1"/>
        <v>28</v>
      </c>
      <c r="M10" s="198">
        <f t="shared" si="1"/>
        <v>37</v>
      </c>
      <c r="N10" s="198">
        <f t="shared" si="1"/>
        <v>46</v>
      </c>
      <c r="O10" s="198">
        <f t="shared" si="1"/>
        <v>55</v>
      </c>
      <c r="P10" s="198">
        <f t="shared" si="1"/>
        <v>64</v>
      </c>
      <c r="Q10" s="198">
        <f t="shared" si="1"/>
        <v>73</v>
      </c>
      <c r="R10" s="198">
        <f t="shared" si="1"/>
        <v>82</v>
      </c>
    </row>
    <row r="11" spans="1:18" ht="16.5" thickBot="1" x14ac:dyDescent="0.3">
      <c r="A11" s="83">
        <v>9</v>
      </c>
      <c r="B11" s="15">
        <v>0.51041666666666674</v>
      </c>
      <c r="C11" s="82">
        <v>0.54166666666666674</v>
      </c>
      <c r="D11" s="212" t="str">
        <f>VLOOKUP($A$1,'TEACHER SUBJECT'!$A$9:$AU$40,J11,FALSE)</f>
        <v/>
      </c>
      <c r="E11" s="201" t="str">
        <f>VLOOKUP($A$1,'TEACHER SUBJECT'!$A$9:$AU$40,K11,FALSE)</f>
        <v/>
      </c>
      <c r="F11" s="201" t="str">
        <f>VLOOKUP($A$1,'TEACHER SUBJECT'!$A$9:$AU$40,L11,FALSE)</f>
        <v/>
      </c>
      <c r="G11" s="201" t="str">
        <f>VLOOKUP($A$1,'TEACHER SUBJECT'!$A$9:$AU$40,M11,FALSE)</f>
        <v/>
      </c>
      <c r="H11" s="200" t="str">
        <f>VLOOKUP($A$1,'TEACHER SUBJECT'!$A$9:$AU$40,N11,FALSE)</f>
        <v/>
      </c>
      <c r="I11" s="198"/>
      <c r="J11" s="198">
        <f t="shared" si="2"/>
        <v>11</v>
      </c>
      <c r="K11" s="198">
        <f t="shared" si="1"/>
        <v>20</v>
      </c>
      <c r="L11" s="198">
        <f t="shared" si="1"/>
        <v>29</v>
      </c>
      <c r="M11" s="198">
        <f t="shared" si="1"/>
        <v>38</v>
      </c>
      <c r="N11" s="198">
        <f t="shared" si="1"/>
        <v>47</v>
      </c>
      <c r="O11" s="198">
        <f t="shared" si="1"/>
        <v>56</v>
      </c>
      <c r="P11" s="198">
        <f t="shared" si="1"/>
        <v>65</v>
      </c>
      <c r="Q11" s="198">
        <f t="shared" si="1"/>
        <v>74</v>
      </c>
      <c r="R11" s="198">
        <f t="shared" si="1"/>
        <v>83</v>
      </c>
    </row>
    <row r="12" spans="1:18" ht="15.75" x14ac:dyDescent="0.25">
      <c r="A12" s="198"/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</row>
  </sheetData>
  <conditionalFormatting sqref="D3:H11">
    <cfRule type="containsBlanks" dxfId="90" priority="1">
      <formula>LEN(TRIM(D3))=0</formula>
    </cfRule>
  </conditionalFormatting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view="pageBreakPreview" zoomScale="115" zoomScaleSheetLayoutView="115" workbookViewId="0">
      <selection activeCell="A2" sqref="A2"/>
    </sheetView>
  </sheetViews>
  <sheetFormatPr defaultRowHeight="15" x14ac:dyDescent="0.25"/>
  <cols>
    <col min="1" max="1" width="3.28515625" bestFit="1" customWidth="1"/>
    <col min="2" max="2" width="10.140625" bestFit="1" customWidth="1"/>
    <col min="3" max="3" width="9.28515625" bestFit="1" customWidth="1"/>
    <col min="10" max="18" width="7.42578125" hidden="1" customWidth="1"/>
    <col min="19" max="19" width="9.140625" hidden="1" customWidth="1"/>
    <col min="20" max="21" width="0" hidden="1" customWidth="1"/>
  </cols>
  <sheetData>
    <row r="1" spans="1:18" ht="21" thickBot="1" x14ac:dyDescent="0.3">
      <c r="A1" s="61">
        <v>18</v>
      </c>
      <c r="B1" s="203" t="str">
        <f>VLOOKUP(A1,'TEACHER SUBJECT'!$A$9:$AU$40,2,FALSE)</f>
        <v>Sindhu</v>
      </c>
      <c r="C1" s="204"/>
      <c r="D1" s="204"/>
      <c r="E1" s="204"/>
      <c r="F1" s="204"/>
      <c r="G1" s="204"/>
      <c r="H1" s="205">
        <f>VLOOKUP(A1,'TEACHER SUBJECT'!$A$9:$AV$40,48,FALSE)</f>
        <v>18</v>
      </c>
      <c r="I1" s="198"/>
      <c r="J1" s="198"/>
      <c r="K1" s="198"/>
      <c r="L1" s="198"/>
      <c r="M1" s="198"/>
      <c r="N1" s="198"/>
      <c r="O1" s="198"/>
      <c r="P1" s="198"/>
      <c r="Q1" s="198"/>
      <c r="R1" s="198"/>
    </row>
    <row r="2" spans="1:18" s="215" customFormat="1" ht="16.5" thickBot="1" x14ac:dyDescent="0.3">
      <c r="A2" s="378" t="s">
        <v>11</v>
      </c>
      <c r="B2" s="379" t="s">
        <v>27</v>
      </c>
      <c r="C2" s="380" t="s">
        <v>28</v>
      </c>
      <c r="D2" s="381" t="s">
        <v>29</v>
      </c>
      <c r="E2" s="379" t="s">
        <v>30</v>
      </c>
      <c r="F2" s="379" t="s">
        <v>31</v>
      </c>
      <c r="G2" s="379" t="s">
        <v>32</v>
      </c>
      <c r="H2" s="380" t="s">
        <v>33</v>
      </c>
    </row>
    <row r="3" spans="1:18" ht="15.75" x14ac:dyDescent="0.25">
      <c r="A3" s="87">
        <f t="array" ref="A3:A11">TRANSPOSE(EDIT!C4:K4)</f>
        <v>1</v>
      </c>
      <c r="B3" s="206">
        <f t="array" ref="B3:B11">TRANSPOSE(EDIT!C3:K3)</f>
        <v>0.29166666666666669</v>
      </c>
      <c r="C3" s="207">
        <f t="array" ref="C3:C11">TRANSPOSE(EDIT!C2:K2)</f>
        <v>0.31944444444444448</v>
      </c>
      <c r="D3" s="208" t="str">
        <f>VLOOKUP($A$1,'TEACHER SUBJECT'!$A$9:$AU$40,J3,FALSE)</f>
        <v>4A:EN</v>
      </c>
      <c r="E3" s="88" t="str">
        <f>VLOOKUP($A$1,'TEACHER SUBJECT'!$A$9:$AU$40,K3,FALSE)</f>
        <v>4A:EN</v>
      </c>
      <c r="F3" s="88" t="str">
        <f>VLOOKUP($A$1,'TEACHER SUBJECT'!$A$9:$AU$40,L3,FALSE)</f>
        <v/>
      </c>
      <c r="G3" s="88" t="str">
        <f>VLOOKUP($A$1,'TEACHER SUBJECT'!$A$9:$AU$40,M3,FALSE)</f>
        <v>4A:EN</v>
      </c>
      <c r="H3" s="89" t="str">
        <f>VLOOKUP($A$1,'TEACHER SUBJECT'!$A$9:$AU$40,N3,FALSE)</f>
        <v>2A:EN</v>
      </c>
      <c r="I3" s="198"/>
      <c r="J3" s="198">
        <v>3</v>
      </c>
      <c r="K3" s="198">
        <f>J11+1</f>
        <v>12</v>
      </c>
      <c r="L3" s="198">
        <f t="shared" ref="L3:R3" si="0">K11+1</f>
        <v>21</v>
      </c>
      <c r="M3" s="198">
        <f t="shared" si="0"/>
        <v>30</v>
      </c>
      <c r="N3" s="198">
        <f t="shared" si="0"/>
        <v>39</v>
      </c>
      <c r="O3" s="198">
        <f t="shared" si="0"/>
        <v>48</v>
      </c>
      <c r="P3" s="198">
        <f t="shared" si="0"/>
        <v>57</v>
      </c>
      <c r="Q3" s="198">
        <f t="shared" si="0"/>
        <v>66</v>
      </c>
      <c r="R3" s="198">
        <f t="shared" si="0"/>
        <v>75</v>
      </c>
    </row>
    <row r="4" spans="1:18" ht="15.75" x14ac:dyDescent="0.25">
      <c r="A4" s="48">
        <v>2</v>
      </c>
      <c r="B4" s="209">
        <v>0.31944444444444448</v>
      </c>
      <c r="C4" s="210">
        <v>0.34722222222222227</v>
      </c>
      <c r="D4" s="211" t="str">
        <f>VLOOKUP($A$1,'TEACHER SUBJECT'!$A$9:$AU$40,J4,FALSE)</f>
        <v>4A:EN</v>
      </c>
      <c r="E4" s="19" t="str">
        <f>VLOOKUP($A$1,'TEACHER SUBJECT'!$A$9:$AU$40,K4,FALSE)</f>
        <v/>
      </c>
      <c r="F4" s="19" t="str">
        <f>VLOOKUP($A$1,'TEACHER SUBJECT'!$A$9:$AU$40,L4,FALSE)</f>
        <v/>
      </c>
      <c r="G4" s="19" t="str">
        <f>VLOOKUP($A$1,'TEACHER SUBJECT'!$A$9:$AU$40,M4,FALSE)</f>
        <v/>
      </c>
      <c r="H4" s="50" t="str">
        <f>VLOOKUP($A$1,'TEACHER SUBJECT'!$A$9:$AU$40,N4,FALSE)</f>
        <v>2A:EN</v>
      </c>
      <c r="I4" s="198"/>
      <c r="J4" s="198">
        <f>J3+1</f>
        <v>4</v>
      </c>
      <c r="K4" s="198">
        <f t="shared" ref="K4:R11" si="1">K3+1</f>
        <v>13</v>
      </c>
      <c r="L4" s="198">
        <f t="shared" si="1"/>
        <v>22</v>
      </c>
      <c r="M4" s="198">
        <f t="shared" si="1"/>
        <v>31</v>
      </c>
      <c r="N4" s="198">
        <f t="shared" si="1"/>
        <v>40</v>
      </c>
      <c r="O4" s="198">
        <f t="shared" si="1"/>
        <v>49</v>
      </c>
      <c r="P4" s="198">
        <f t="shared" si="1"/>
        <v>58</v>
      </c>
      <c r="Q4" s="198">
        <f t="shared" si="1"/>
        <v>67</v>
      </c>
      <c r="R4" s="198">
        <f t="shared" si="1"/>
        <v>76</v>
      </c>
    </row>
    <row r="5" spans="1:18" ht="15.75" x14ac:dyDescent="0.25">
      <c r="A5" s="48">
        <v>3</v>
      </c>
      <c r="B5" s="209">
        <v>0.34722222222222227</v>
      </c>
      <c r="C5" s="210">
        <v>0.37500000000000006</v>
      </c>
      <c r="D5" s="211" t="str">
        <f>VLOOKUP($A$1,'TEACHER SUBJECT'!$A$9:$AU$40,J5,FALSE)</f>
        <v>2A:EN</v>
      </c>
      <c r="E5" s="19" t="str">
        <f>VLOOKUP($A$1,'TEACHER SUBJECT'!$A$9:$AU$40,K5,FALSE)</f>
        <v>2A:EN</v>
      </c>
      <c r="F5" s="19" t="str">
        <f>VLOOKUP($A$1,'TEACHER SUBJECT'!$A$9:$AU$40,L5,FALSE)</f>
        <v>2A:EN</v>
      </c>
      <c r="G5" s="19" t="str">
        <f>VLOOKUP($A$1,'TEACHER SUBJECT'!$A$9:$AU$40,M5,FALSE)</f>
        <v>6A:EN</v>
      </c>
      <c r="H5" s="50" t="str">
        <f>VLOOKUP($A$1,'TEACHER SUBJECT'!$A$9:$AU$40,N5,FALSE)</f>
        <v/>
      </c>
      <c r="I5" s="198"/>
      <c r="J5" s="198">
        <f t="shared" ref="J5:J11" si="2">J4+1</f>
        <v>5</v>
      </c>
      <c r="K5" s="198">
        <f t="shared" si="1"/>
        <v>14</v>
      </c>
      <c r="L5" s="198">
        <f t="shared" si="1"/>
        <v>23</v>
      </c>
      <c r="M5" s="198">
        <f t="shared" si="1"/>
        <v>32</v>
      </c>
      <c r="N5" s="198">
        <f t="shared" si="1"/>
        <v>41</v>
      </c>
      <c r="O5" s="198">
        <f t="shared" si="1"/>
        <v>50</v>
      </c>
      <c r="P5" s="198">
        <f t="shared" si="1"/>
        <v>59</v>
      </c>
      <c r="Q5" s="198">
        <f t="shared" si="1"/>
        <v>68</v>
      </c>
      <c r="R5" s="198">
        <f t="shared" si="1"/>
        <v>77</v>
      </c>
    </row>
    <row r="6" spans="1:18" ht="15.75" x14ac:dyDescent="0.25">
      <c r="A6" s="48">
        <v>4</v>
      </c>
      <c r="B6" s="209">
        <v>0.37500000000000006</v>
      </c>
      <c r="C6" s="210">
        <v>0.40277777777777785</v>
      </c>
      <c r="D6" s="211" t="str">
        <f>VLOOKUP($A$1,'TEACHER SUBJECT'!$A$9:$AU$40,J6,FALSE)</f>
        <v/>
      </c>
      <c r="E6" s="19" t="str">
        <f>VLOOKUP($A$1,'TEACHER SUBJECT'!$A$9:$AU$40,K6,FALSE)</f>
        <v>6A:EN</v>
      </c>
      <c r="F6" s="19" t="str">
        <f>VLOOKUP($A$1,'TEACHER SUBJECT'!$A$9:$AU$40,L6,FALSE)</f>
        <v>4A:EN</v>
      </c>
      <c r="G6" s="19" t="str">
        <f>VLOOKUP($A$1,'TEACHER SUBJECT'!$A$9:$AU$40,M6,FALSE)</f>
        <v>6A:EN</v>
      </c>
      <c r="H6" s="50" t="str">
        <f>VLOOKUP($A$1,'TEACHER SUBJECT'!$A$9:$AU$40,N6,FALSE)</f>
        <v/>
      </c>
      <c r="I6" s="198"/>
      <c r="J6" s="198">
        <f t="shared" si="2"/>
        <v>6</v>
      </c>
      <c r="K6" s="198">
        <f t="shared" si="1"/>
        <v>15</v>
      </c>
      <c r="L6" s="198">
        <f t="shared" si="1"/>
        <v>24</v>
      </c>
      <c r="M6" s="198">
        <f t="shared" si="1"/>
        <v>33</v>
      </c>
      <c r="N6" s="198">
        <f t="shared" si="1"/>
        <v>42</v>
      </c>
      <c r="O6" s="198">
        <f t="shared" si="1"/>
        <v>51</v>
      </c>
      <c r="P6" s="198">
        <f t="shared" si="1"/>
        <v>60</v>
      </c>
      <c r="Q6" s="198">
        <f t="shared" si="1"/>
        <v>69</v>
      </c>
      <c r="R6" s="198">
        <f t="shared" si="1"/>
        <v>78</v>
      </c>
    </row>
    <row r="7" spans="1:18" ht="15.75" x14ac:dyDescent="0.25">
      <c r="A7" s="221">
        <v>0</v>
      </c>
      <c r="B7" s="222">
        <v>0.40277777777777785</v>
      </c>
      <c r="C7" s="223">
        <v>0.42708333333333343</v>
      </c>
      <c r="D7" s="156">
        <f>VLOOKUP($A$1,'TEACHER SUBJECT'!$A$9:$AU$40,J7,FALSE)</f>
        <v>0</v>
      </c>
      <c r="E7" s="157">
        <f>VLOOKUP($A$1,'TEACHER SUBJECT'!$A$9:$AU$40,K7,FALSE)</f>
        <v>0</v>
      </c>
      <c r="F7" s="157">
        <f>VLOOKUP($A$1,'TEACHER SUBJECT'!$A$9:$AU$40,L7,FALSE)</f>
        <v>0</v>
      </c>
      <c r="G7" s="157">
        <f>VLOOKUP($A$1,'TEACHER SUBJECT'!$A$9:$AU$40,M7,FALSE)</f>
        <v>0</v>
      </c>
      <c r="H7" s="158">
        <f>VLOOKUP($A$1,'TEACHER SUBJECT'!$A$9:$AU$40,N7,FALSE)</f>
        <v>0</v>
      </c>
      <c r="I7" s="198"/>
      <c r="J7" s="198">
        <f t="shared" si="2"/>
        <v>7</v>
      </c>
      <c r="K7" s="198">
        <f t="shared" si="1"/>
        <v>16</v>
      </c>
      <c r="L7" s="198">
        <f t="shared" si="1"/>
        <v>25</v>
      </c>
      <c r="M7" s="198">
        <f t="shared" si="1"/>
        <v>34</v>
      </c>
      <c r="N7" s="198">
        <f t="shared" si="1"/>
        <v>43</v>
      </c>
      <c r="O7" s="198">
        <f t="shared" si="1"/>
        <v>52</v>
      </c>
      <c r="P7" s="198">
        <f t="shared" si="1"/>
        <v>61</v>
      </c>
      <c r="Q7" s="198">
        <f t="shared" si="1"/>
        <v>70</v>
      </c>
      <c r="R7" s="198">
        <f t="shared" si="1"/>
        <v>79</v>
      </c>
    </row>
    <row r="8" spans="1:18" ht="15.75" x14ac:dyDescent="0.25">
      <c r="A8" s="48">
        <v>5</v>
      </c>
      <c r="B8" s="209">
        <v>0.42708333333333343</v>
      </c>
      <c r="C8" s="210">
        <v>0.45486111111111122</v>
      </c>
      <c r="D8" s="211" t="str">
        <f>VLOOKUP($A$1,'TEACHER SUBJECT'!$A$9:$AU$40,J8,FALSE)</f>
        <v>6A:EN</v>
      </c>
      <c r="E8" s="19" t="str">
        <f>VLOOKUP($A$1,'TEACHER SUBJECT'!$A$9:$AU$40,K8,FALSE)</f>
        <v/>
      </c>
      <c r="F8" s="19" t="str">
        <f>VLOOKUP($A$1,'TEACHER SUBJECT'!$A$9:$AU$40,L8,FALSE)</f>
        <v/>
      </c>
      <c r="G8" s="19" t="str">
        <f>VLOOKUP($A$1,'TEACHER SUBJECT'!$A$9:$AU$40,M8,FALSE)</f>
        <v>2A:EN</v>
      </c>
      <c r="H8" s="50" t="str">
        <f>VLOOKUP($A$1,'TEACHER SUBJECT'!$A$9:$AU$40,N8,FALSE)</f>
        <v/>
      </c>
      <c r="I8" s="198"/>
      <c r="J8" s="198">
        <f t="shared" si="2"/>
        <v>8</v>
      </c>
      <c r="K8" s="198">
        <f t="shared" si="1"/>
        <v>17</v>
      </c>
      <c r="L8" s="198">
        <f t="shared" si="1"/>
        <v>26</v>
      </c>
      <c r="M8" s="198">
        <f t="shared" si="1"/>
        <v>35</v>
      </c>
      <c r="N8" s="198">
        <f t="shared" si="1"/>
        <v>44</v>
      </c>
      <c r="O8" s="198">
        <f t="shared" si="1"/>
        <v>53</v>
      </c>
      <c r="P8" s="198">
        <f t="shared" si="1"/>
        <v>62</v>
      </c>
      <c r="Q8" s="198">
        <f t="shared" si="1"/>
        <v>71</v>
      </c>
      <c r="R8" s="198">
        <f t="shared" si="1"/>
        <v>80</v>
      </c>
    </row>
    <row r="9" spans="1:18" ht="15.75" x14ac:dyDescent="0.25">
      <c r="A9" s="48">
        <v>6</v>
      </c>
      <c r="B9" s="209">
        <v>0.45486111111111122</v>
      </c>
      <c r="C9" s="210">
        <v>0.48263888888888901</v>
      </c>
      <c r="D9" s="211" t="str">
        <f>VLOOKUP($A$1,'TEACHER SUBJECT'!$A$9:$AU$40,J9,FALSE)</f>
        <v/>
      </c>
      <c r="E9" s="19" t="str">
        <f>VLOOKUP($A$1,'TEACHER SUBJECT'!$A$9:$AU$40,K9,FALSE)</f>
        <v/>
      </c>
      <c r="F9" s="19" t="str">
        <f>VLOOKUP($A$1,'TEACHER SUBJECT'!$A$9:$AU$40,L9,FALSE)</f>
        <v/>
      </c>
      <c r="G9" s="19" t="str">
        <f>VLOOKUP($A$1,'TEACHER SUBJECT'!$A$9:$AU$40,M9,FALSE)</f>
        <v>4A:EN</v>
      </c>
      <c r="H9" s="50" t="str">
        <f>VLOOKUP($A$1,'TEACHER SUBJECT'!$A$9:$AU$40,N9,FALSE)</f>
        <v/>
      </c>
      <c r="I9" s="198"/>
      <c r="J9" s="198">
        <f t="shared" si="2"/>
        <v>9</v>
      </c>
      <c r="K9" s="198">
        <f t="shared" si="1"/>
        <v>18</v>
      </c>
      <c r="L9" s="198">
        <f t="shared" si="1"/>
        <v>27</v>
      </c>
      <c r="M9" s="198">
        <f t="shared" si="1"/>
        <v>36</v>
      </c>
      <c r="N9" s="198">
        <f t="shared" si="1"/>
        <v>45</v>
      </c>
      <c r="O9" s="198">
        <f t="shared" si="1"/>
        <v>54</v>
      </c>
      <c r="P9" s="198">
        <f t="shared" si="1"/>
        <v>63</v>
      </c>
      <c r="Q9" s="198">
        <f t="shared" si="1"/>
        <v>72</v>
      </c>
      <c r="R9" s="198">
        <f t="shared" si="1"/>
        <v>81</v>
      </c>
    </row>
    <row r="10" spans="1:18" ht="15.75" x14ac:dyDescent="0.25">
      <c r="A10" s="48">
        <v>7</v>
      </c>
      <c r="B10" s="209">
        <v>0.48263888888888901</v>
      </c>
      <c r="C10" s="210">
        <v>0.51041666666666674</v>
      </c>
      <c r="D10" s="211" t="str">
        <f>VLOOKUP($A$1,'TEACHER SUBJECT'!$A$9:$AU$40,J10,FALSE)</f>
        <v/>
      </c>
      <c r="E10" s="19" t="str">
        <f>VLOOKUP($A$1,'TEACHER SUBJECT'!$A$9:$AU$40,K10,FALSE)</f>
        <v/>
      </c>
      <c r="F10" s="19" t="str">
        <f>VLOOKUP($A$1,'TEACHER SUBJECT'!$A$9:$AU$40,L10,FALSE)</f>
        <v>6A:EN</v>
      </c>
      <c r="G10" s="19" t="str">
        <f>VLOOKUP($A$1,'TEACHER SUBJECT'!$A$9:$AU$40,M10,FALSE)</f>
        <v/>
      </c>
      <c r="H10" s="50" t="str">
        <f>VLOOKUP($A$1,'TEACHER SUBJECT'!$A$9:$AU$40,N10,FALSE)</f>
        <v>6A:EN</v>
      </c>
      <c r="I10" s="198"/>
      <c r="J10" s="198">
        <f t="shared" si="2"/>
        <v>10</v>
      </c>
      <c r="K10" s="198">
        <f t="shared" si="1"/>
        <v>19</v>
      </c>
      <c r="L10" s="198">
        <f t="shared" si="1"/>
        <v>28</v>
      </c>
      <c r="M10" s="198">
        <f t="shared" si="1"/>
        <v>37</v>
      </c>
      <c r="N10" s="198">
        <f t="shared" si="1"/>
        <v>46</v>
      </c>
      <c r="O10" s="198">
        <f t="shared" si="1"/>
        <v>55</v>
      </c>
      <c r="P10" s="198">
        <f t="shared" si="1"/>
        <v>64</v>
      </c>
      <c r="Q10" s="198">
        <f t="shared" si="1"/>
        <v>73</v>
      </c>
      <c r="R10" s="198">
        <f t="shared" si="1"/>
        <v>82</v>
      </c>
    </row>
    <row r="11" spans="1:18" ht="16.5" thickBot="1" x14ac:dyDescent="0.3">
      <c r="A11" s="83">
        <v>9</v>
      </c>
      <c r="B11" s="15">
        <v>0.51041666666666674</v>
      </c>
      <c r="C11" s="82">
        <v>0.54166666666666674</v>
      </c>
      <c r="D11" s="212" t="str">
        <f>VLOOKUP($A$1,'TEACHER SUBJECT'!$A$9:$AU$40,J11,FALSE)</f>
        <v/>
      </c>
      <c r="E11" s="201" t="str">
        <f>VLOOKUP($A$1,'TEACHER SUBJECT'!$A$9:$AU$40,K11,FALSE)</f>
        <v/>
      </c>
      <c r="F11" s="201" t="str">
        <f>VLOOKUP($A$1,'TEACHER SUBJECT'!$A$9:$AU$40,L11,FALSE)</f>
        <v/>
      </c>
      <c r="G11" s="201" t="str">
        <f>VLOOKUP($A$1,'TEACHER SUBJECT'!$A$9:$AU$40,M11,FALSE)</f>
        <v/>
      </c>
      <c r="H11" s="200" t="str">
        <f>VLOOKUP($A$1,'TEACHER SUBJECT'!$A$9:$AU$40,N11,FALSE)</f>
        <v/>
      </c>
      <c r="I11" s="198"/>
      <c r="J11" s="198">
        <f t="shared" si="2"/>
        <v>11</v>
      </c>
      <c r="K11" s="198">
        <f t="shared" si="1"/>
        <v>20</v>
      </c>
      <c r="L11" s="198">
        <f t="shared" si="1"/>
        <v>29</v>
      </c>
      <c r="M11" s="198">
        <f t="shared" si="1"/>
        <v>38</v>
      </c>
      <c r="N11" s="198">
        <f t="shared" si="1"/>
        <v>47</v>
      </c>
      <c r="O11" s="198">
        <f t="shared" si="1"/>
        <v>56</v>
      </c>
      <c r="P11" s="198">
        <f t="shared" si="1"/>
        <v>65</v>
      </c>
      <c r="Q11" s="198">
        <f t="shared" si="1"/>
        <v>74</v>
      </c>
      <c r="R11" s="198">
        <f t="shared" si="1"/>
        <v>83</v>
      </c>
    </row>
    <row r="12" spans="1:18" ht="15.75" x14ac:dyDescent="0.25">
      <c r="A12" s="198"/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</row>
  </sheetData>
  <conditionalFormatting sqref="D3:H11">
    <cfRule type="containsBlanks" dxfId="89" priority="1">
      <formula>LEN(TRIM(D3))=0</formula>
    </cfRule>
  </conditionalFormatting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view="pageBreakPreview" zoomScale="115" zoomScaleSheetLayoutView="115" workbookViewId="0">
      <selection activeCell="A2" sqref="A2"/>
    </sheetView>
  </sheetViews>
  <sheetFormatPr defaultRowHeight="15" x14ac:dyDescent="0.25"/>
  <cols>
    <col min="1" max="1" width="3.28515625" bestFit="1" customWidth="1"/>
    <col min="2" max="2" width="10.140625" bestFit="1" customWidth="1"/>
    <col min="3" max="3" width="9.28515625" bestFit="1" customWidth="1"/>
    <col min="10" max="18" width="7.42578125" hidden="1" customWidth="1"/>
    <col min="19" max="19" width="9.140625" hidden="1" customWidth="1"/>
    <col min="20" max="21" width="0" hidden="1" customWidth="1"/>
  </cols>
  <sheetData>
    <row r="1" spans="1:18" ht="21" thickBot="1" x14ac:dyDescent="0.3">
      <c r="A1" s="61">
        <v>19</v>
      </c>
      <c r="B1" s="203" t="str">
        <f>VLOOKUP(A1,'TEACHER SUBJECT'!$A$9:$AU$40,2,FALSE)</f>
        <v>Ahmed</v>
      </c>
      <c r="C1" s="204"/>
      <c r="D1" s="204"/>
      <c r="E1" s="204"/>
      <c r="F1" s="204"/>
      <c r="G1" s="204"/>
      <c r="H1" s="205">
        <f>VLOOKUP(A1,'TEACHER SUBJECT'!$A$9:$AV$40,48,FALSE)</f>
        <v>21</v>
      </c>
      <c r="I1" s="198"/>
      <c r="J1" s="198"/>
      <c r="K1" s="198"/>
      <c r="L1" s="198"/>
      <c r="M1" s="198"/>
      <c r="N1" s="198"/>
      <c r="O1" s="198"/>
      <c r="P1" s="198"/>
      <c r="Q1" s="198"/>
      <c r="R1" s="198"/>
    </row>
    <row r="2" spans="1:18" s="215" customFormat="1" ht="16.5" thickBot="1" x14ac:dyDescent="0.3">
      <c r="A2" s="378" t="s">
        <v>11</v>
      </c>
      <c r="B2" s="379" t="s">
        <v>27</v>
      </c>
      <c r="C2" s="380" t="s">
        <v>28</v>
      </c>
      <c r="D2" s="381" t="s">
        <v>29</v>
      </c>
      <c r="E2" s="379" t="s">
        <v>30</v>
      </c>
      <c r="F2" s="379" t="s">
        <v>31</v>
      </c>
      <c r="G2" s="379" t="s">
        <v>32</v>
      </c>
      <c r="H2" s="380" t="s">
        <v>33</v>
      </c>
    </row>
    <row r="3" spans="1:18" ht="15.75" x14ac:dyDescent="0.25">
      <c r="A3" s="87">
        <f t="array" ref="A3:A11">TRANSPOSE(EDIT!C4:K4)</f>
        <v>1</v>
      </c>
      <c r="B3" s="206">
        <f t="array" ref="B3:B11">TRANSPOSE(EDIT!C3:K3)</f>
        <v>0.29166666666666669</v>
      </c>
      <c r="C3" s="207">
        <f t="array" ref="C3:C11">TRANSPOSE(EDIT!C2:K2)</f>
        <v>0.31944444444444448</v>
      </c>
      <c r="D3" s="208" t="str">
        <f>VLOOKUP($A$1,'TEACHER SUBJECT'!$A$9:$AU$40,J3,FALSE)</f>
        <v>2A:IS</v>
      </c>
      <c r="E3" s="88" t="str">
        <f>VLOOKUP($A$1,'TEACHER SUBJECT'!$A$9:$AU$40,K3,FALSE)</f>
        <v/>
      </c>
      <c r="F3" s="88" t="str">
        <f>VLOOKUP($A$1,'TEACHER SUBJECT'!$A$9:$AU$40,L3,FALSE)</f>
        <v>5A:IS</v>
      </c>
      <c r="G3" s="88" t="str">
        <f>VLOOKUP($A$1,'TEACHER SUBJECT'!$A$9:$AU$40,M3,FALSE)</f>
        <v>2A:IS</v>
      </c>
      <c r="H3" s="89" t="str">
        <f>VLOOKUP($A$1,'TEACHER SUBJECT'!$A$9:$AU$40,N3,FALSE)</f>
        <v/>
      </c>
      <c r="I3" s="198"/>
      <c r="J3" s="198">
        <v>3</v>
      </c>
      <c r="K3" s="198">
        <f>J11+1</f>
        <v>12</v>
      </c>
      <c r="L3" s="198">
        <f t="shared" ref="L3:R3" si="0">K11+1</f>
        <v>21</v>
      </c>
      <c r="M3" s="198">
        <f t="shared" si="0"/>
        <v>30</v>
      </c>
      <c r="N3" s="198">
        <f t="shared" si="0"/>
        <v>39</v>
      </c>
      <c r="O3" s="198">
        <f t="shared" si="0"/>
        <v>48</v>
      </c>
      <c r="P3" s="198">
        <f t="shared" si="0"/>
        <v>57</v>
      </c>
      <c r="Q3" s="198">
        <f t="shared" si="0"/>
        <v>66</v>
      </c>
      <c r="R3" s="198">
        <f t="shared" si="0"/>
        <v>75</v>
      </c>
    </row>
    <row r="4" spans="1:18" ht="15.75" x14ac:dyDescent="0.25">
      <c r="A4" s="48">
        <v>2</v>
      </c>
      <c r="B4" s="209">
        <v>0.31944444444444448</v>
      </c>
      <c r="C4" s="210">
        <v>0.34722222222222227</v>
      </c>
      <c r="D4" s="211" t="str">
        <f>VLOOKUP($A$1,'TEACHER SUBJECT'!$A$9:$AU$40,J4,FALSE)</f>
        <v/>
      </c>
      <c r="E4" s="19" t="str">
        <f>VLOOKUP($A$1,'TEACHER SUBJECT'!$A$9:$AU$40,K4,FALSE)</f>
        <v>7A:QR</v>
      </c>
      <c r="F4" s="19" t="str">
        <f>VLOOKUP($A$1,'TEACHER SUBJECT'!$A$9:$AU$40,L4,FALSE)</f>
        <v>7A:QR</v>
      </c>
      <c r="G4" s="19" t="str">
        <f>VLOOKUP($A$1,'TEACHER SUBJECT'!$A$9:$AU$40,M4,FALSE)</f>
        <v>5A:IS</v>
      </c>
      <c r="H4" s="50" t="str">
        <f>VLOOKUP($A$1,'TEACHER SUBJECT'!$A$9:$AU$40,N4,FALSE)</f>
        <v/>
      </c>
      <c r="I4" s="198"/>
      <c r="J4" s="198">
        <f>J3+1</f>
        <v>4</v>
      </c>
      <c r="K4" s="198">
        <f t="shared" ref="K4:R11" si="1">K3+1</f>
        <v>13</v>
      </c>
      <c r="L4" s="198">
        <f t="shared" si="1"/>
        <v>22</v>
      </c>
      <c r="M4" s="198">
        <f t="shared" si="1"/>
        <v>31</v>
      </c>
      <c r="N4" s="198">
        <f t="shared" si="1"/>
        <v>40</v>
      </c>
      <c r="O4" s="198">
        <f t="shared" si="1"/>
        <v>49</v>
      </c>
      <c r="P4" s="198">
        <f t="shared" si="1"/>
        <v>58</v>
      </c>
      <c r="Q4" s="198">
        <f t="shared" si="1"/>
        <v>67</v>
      </c>
      <c r="R4" s="198">
        <f t="shared" si="1"/>
        <v>76</v>
      </c>
    </row>
    <row r="5" spans="1:18" ht="15.75" x14ac:dyDescent="0.25">
      <c r="A5" s="48">
        <v>3</v>
      </c>
      <c r="B5" s="209">
        <v>0.34722222222222227</v>
      </c>
      <c r="C5" s="210">
        <v>0.37500000000000006</v>
      </c>
      <c r="D5" s="211" t="str">
        <f>VLOOKUP($A$1,'TEACHER SUBJECT'!$A$9:$AU$40,J5,FALSE)</f>
        <v/>
      </c>
      <c r="E5" s="19" t="str">
        <f>VLOOKUP($A$1,'TEACHER SUBJECT'!$A$9:$AU$40,K5,FALSE)</f>
        <v/>
      </c>
      <c r="F5" s="19" t="str">
        <f>VLOOKUP($A$1,'TEACHER SUBJECT'!$A$9:$AU$40,L5,FALSE)</f>
        <v>4A:QR</v>
      </c>
      <c r="G5" s="19" t="str">
        <f>VLOOKUP($A$1,'TEACHER SUBJECT'!$A$9:$AU$40,M5,FALSE)</f>
        <v>4A:QR</v>
      </c>
      <c r="H5" s="50" t="str">
        <f>VLOOKUP($A$1,'TEACHER SUBJECT'!$A$9:$AU$40,N5,FALSE)</f>
        <v>5A:IS</v>
      </c>
      <c r="I5" s="198"/>
      <c r="J5" s="198">
        <f t="shared" ref="J5:J11" si="2">J4+1</f>
        <v>5</v>
      </c>
      <c r="K5" s="198">
        <f t="shared" si="1"/>
        <v>14</v>
      </c>
      <c r="L5" s="198">
        <f t="shared" si="1"/>
        <v>23</v>
      </c>
      <c r="M5" s="198">
        <f t="shared" si="1"/>
        <v>32</v>
      </c>
      <c r="N5" s="198">
        <f t="shared" si="1"/>
        <v>41</v>
      </c>
      <c r="O5" s="198">
        <f t="shared" si="1"/>
        <v>50</v>
      </c>
      <c r="P5" s="198">
        <f t="shared" si="1"/>
        <v>59</v>
      </c>
      <c r="Q5" s="198">
        <f t="shared" si="1"/>
        <v>68</v>
      </c>
      <c r="R5" s="198">
        <f t="shared" si="1"/>
        <v>77</v>
      </c>
    </row>
    <row r="6" spans="1:18" ht="15.75" x14ac:dyDescent="0.25">
      <c r="A6" s="48">
        <v>4</v>
      </c>
      <c r="B6" s="209">
        <v>0.37500000000000006</v>
      </c>
      <c r="C6" s="210">
        <v>0.40277777777777785</v>
      </c>
      <c r="D6" s="211" t="str">
        <f>VLOOKUP($A$1,'TEACHER SUBJECT'!$A$9:$AU$40,J6,FALSE)</f>
        <v>4A:QR</v>
      </c>
      <c r="E6" s="19" t="str">
        <f>VLOOKUP($A$1,'TEACHER SUBJECT'!$A$9:$AU$40,K6,FALSE)</f>
        <v>1A:QR</v>
      </c>
      <c r="F6" s="19" t="str">
        <f>VLOOKUP($A$1,'TEACHER SUBJECT'!$A$9:$AU$40,L6,FALSE)</f>
        <v>1A:QR</v>
      </c>
      <c r="G6" s="19" t="str">
        <f>VLOOKUP($A$1,'TEACHER SUBJECT'!$A$9:$AU$40,M6,FALSE)</f>
        <v/>
      </c>
      <c r="H6" s="50" t="str">
        <f>VLOOKUP($A$1,'TEACHER SUBJECT'!$A$9:$AU$40,N6,FALSE)</f>
        <v/>
      </c>
      <c r="I6" s="198"/>
      <c r="J6" s="198">
        <f t="shared" si="2"/>
        <v>6</v>
      </c>
      <c r="K6" s="198">
        <f t="shared" si="1"/>
        <v>15</v>
      </c>
      <c r="L6" s="198">
        <f t="shared" si="1"/>
        <v>24</v>
      </c>
      <c r="M6" s="198">
        <f t="shared" si="1"/>
        <v>33</v>
      </c>
      <c r="N6" s="198">
        <f t="shared" si="1"/>
        <v>42</v>
      </c>
      <c r="O6" s="198">
        <f t="shared" si="1"/>
        <v>51</v>
      </c>
      <c r="P6" s="198">
        <f t="shared" si="1"/>
        <v>60</v>
      </c>
      <c r="Q6" s="198">
        <f t="shared" si="1"/>
        <v>69</v>
      </c>
      <c r="R6" s="198">
        <f t="shared" si="1"/>
        <v>78</v>
      </c>
    </row>
    <row r="7" spans="1:18" ht="15.75" x14ac:dyDescent="0.25">
      <c r="A7" s="221">
        <v>0</v>
      </c>
      <c r="B7" s="222">
        <v>0.40277777777777785</v>
      </c>
      <c r="C7" s="223">
        <v>0.42708333333333343</v>
      </c>
      <c r="D7" s="156">
        <f>VLOOKUP($A$1,'TEACHER SUBJECT'!$A$9:$AU$40,J7,FALSE)</f>
        <v>0</v>
      </c>
      <c r="E7" s="157">
        <f>VLOOKUP($A$1,'TEACHER SUBJECT'!$A$9:$AU$40,K7,FALSE)</f>
        <v>0</v>
      </c>
      <c r="F7" s="157">
        <f>VLOOKUP($A$1,'TEACHER SUBJECT'!$A$9:$AU$40,L7,FALSE)</f>
        <v>0</v>
      </c>
      <c r="G7" s="157">
        <f>VLOOKUP($A$1,'TEACHER SUBJECT'!$A$9:$AU$40,M7,FALSE)</f>
        <v>0</v>
      </c>
      <c r="H7" s="158">
        <f>VLOOKUP($A$1,'TEACHER SUBJECT'!$A$9:$AU$40,N7,FALSE)</f>
        <v>0</v>
      </c>
      <c r="I7" s="198"/>
      <c r="J7" s="198">
        <f t="shared" si="2"/>
        <v>7</v>
      </c>
      <c r="K7" s="198">
        <f t="shared" si="1"/>
        <v>16</v>
      </c>
      <c r="L7" s="198">
        <f t="shared" si="1"/>
        <v>25</v>
      </c>
      <c r="M7" s="198">
        <f t="shared" si="1"/>
        <v>34</v>
      </c>
      <c r="N7" s="198">
        <f t="shared" si="1"/>
        <v>43</v>
      </c>
      <c r="O7" s="198">
        <f t="shared" si="1"/>
        <v>52</v>
      </c>
      <c r="P7" s="198">
        <f t="shared" si="1"/>
        <v>61</v>
      </c>
      <c r="Q7" s="198">
        <f t="shared" si="1"/>
        <v>70</v>
      </c>
      <c r="R7" s="198">
        <f t="shared" si="1"/>
        <v>79</v>
      </c>
    </row>
    <row r="8" spans="1:18" ht="15.75" x14ac:dyDescent="0.25">
      <c r="A8" s="48">
        <v>5</v>
      </c>
      <c r="B8" s="209">
        <v>0.42708333333333343</v>
      </c>
      <c r="C8" s="210">
        <v>0.45486111111111122</v>
      </c>
      <c r="D8" s="211" t="str">
        <f>VLOOKUP($A$1,'TEACHER SUBJECT'!$A$9:$AU$40,J8,FALSE)</f>
        <v>1A:QR</v>
      </c>
      <c r="E8" s="19" t="str">
        <f>VLOOKUP($A$1,'TEACHER SUBJECT'!$A$9:$AU$40,K8,FALSE)</f>
        <v>3A:QR</v>
      </c>
      <c r="F8" s="19" t="str">
        <f>VLOOKUP($A$1,'TEACHER SUBJECT'!$A$9:$AU$40,L8,FALSE)</f>
        <v>3A:QR</v>
      </c>
      <c r="G8" s="19" t="str">
        <f>VLOOKUP($A$1,'TEACHER SUBJECT'!$A$9:$AU$40,M8,FALSE)</f>
        <v>7A:QR</v>
      </c>
      <c r="H8" s="50" t="str">
        <f>VLOOKUP($A$1,'TEACHER SUBJECT'!$A$9:$AU$40,N8,FALSE)</f>
        <v/>
      </c>
      <c r="I8" s="198"/>
      <c r="J8" s="198">
        <f t="shared" si="2"/>
        <v>8</v>
      </c>
      <c r="K8" s="198">
        <f t="shared" si="1"/>
        <v>17</v>
      </c>
      <c r="L8" s="198">
        <f t="shared" si="1"/>
        <v>26</v>
      </c>
      <c r="M8" s="198">
        <f t="shared" si="1"/>
        <v>35</v>
      </c>
      <c r="N8" s="198">
        <f t="shared" si="1"/>
        <v>44</v>
      </c>
      <c r="O8" s="198">
        <f t="shared" si="1"/>
        <v>53</v>
      </c>
      <c r="P8" s="198">
        <f t="shared" si="1"/>
        <v>62</v>
      </c>
      <c r="Q8" s="198">
        <f t="shared" si="1"/>
        <v>71</v>
      </c>
      <c r="R8" s="198">
        <f t="shared" si="1"/>
        <v>80</v>
      </c>
    </row>
    <row r="9" spans="1:18" ht="15.75" x14ac:dyDescent="0.25">
      <c r="A9" s="48">
        <v>6</v>
      </c>
      <c r="B9" s="209">
        <v>0.45486111111111122</v>
      </c>
      <c r="C9" s="210">
        <v>0.48263888888888901</v>
      </c>
      <c r="D9" s="211" t="str">
        <f>VLOOKUP($A$1,'TEACHER SUBJECT'!$A$9:$AU$40,J9,FALSE)</f>
        <v/>
      </c>
      <c r="E9" s="19" t="str">
        <f>VLOOKUP($A$1,'TEACHER SUBJECT'!$A$9:$AU$40,K9,FALSE)</f>
        <v>6A:QR</v>
      </c>
      <c r="F9" s="19" t="str">
        <f>VLOOKUP($A$1,'TEACHER SUBJECT'!$A$9:$AU$40,L9,FALSE)</f>
        <v/>
      </c>
      <c r="G9" s="19" t="str">
        <f>VLOOKUP($A$1,'TEACHER SUBJECT'!$A$9:$AU$40,M9,FALSE)</f>
        <v>3A:QR</v>
      </c>
      <c r="H9" s="50" t="str">
        <f>VLOOKUP($A$1,'TEACHER SUBJECT'!$A$9:$AU$40,N9,FALSE)</f>
        <v>2A:IS</v>
      </c>
      <c r="I9" s="198"/>
      <c r="J9" s="198">
        <f t="shared" si="2"/>
        <v>9</v>
      </c>
      <c r="K9" s="198">
        <f t="shared" si="1"/>
        <v>18</v>
      </c>
      <c r="L9" s="198">
        <f t="shared" si="1"/>
        <v>27</v>
      </c>
      <c r="M9" s="198">
        <f t="shared" si="1"/>
        <v>36</v>
      </c>
      <c r="N9" s="198">
        <f t="shared" si="1"/>
        <v>45</v>
      </c>
      <c r="O9" s="198">
        <f t="shared" si="1"/>
        <v>54</v>
      </c>
      <c r="P9" s="198">
        <f t="shared" si="1"/>
        <v>63</v>
      </c>
      <c r="Q9" s="198">
        <f t="shared" si="1"/>
        <v>72</v>
      </c>
      <c r="R9" s="198">
        <f t="shared" si="1"/>
        <v>81</v>
      </c>
    </row>
    <row r="10" spans="1:18" ht="15.75" x14ac:dyDescent="0.25">
      <c r="A10" s="48">
        <v>7</v>
      </c>
      <c r="B10" s="209">
        <v>0.48263888888888901</v>
      </c>
      <c r="C10" s="210">
        <v>0.51041666666666674</v>
      </c>
      <c r="D10" s="211" t="str">
        <f>VLOOKUP($A$1,'TEACHER SUBJECT'!$A$9:$AU$40,J10,FALSE)</f>
        <v>6A:QR</v>
      </c>
      <c r="E10" s="19" t="str">
        <f>VLOOKUP($A$1,'TEACHER SUBJECT'!$A$9:$AU$40,K10,FALSE)</f>
        <v/>
      </c>
      <c r="F10" s="19" t="str">
        <f>VLOOKUP($A$1,'TEACHER SUBJECT'!$A$9:$AU$40,L10,FALSE)</f>
        <v/>
      </c>
      <c r="G10" s="19" t="str">
        <f>VLOOKUP($A$1,'TEACHER SUBJECT'!$A$9:$AU$40,M10,FALSE)</f>
        <v>6A:QR</v>
      </c>
      <c r="H10" s="50" t="str">
        <f>VLOOKUP($A$1,'TEACHER SUBJECT'!$A$9:$AU$40,N10,FALSE)</f>
        <v/>
      </c>
      <c r="I10" s="198"/>
      <c r="J10" s="198">
        <f t="shared" si="2"/>
        <v>10</v>
      </c>
      <c r="K10" s="198">
        <f t="shared" si="1"/>
        <v>19</v>
      </c>
      <c r="L10" s="198">
        <f t="shared" si="1"/>
        <v>28</v>
      </c>
      <c r="M10" s="198">
        <f t="shared" si="1"/>
        <v>37</v>
      </c>
      <c r="N10" s="198">
        <f t="shared" si="1"/>
        <v>46</v>
      </c>
      <c r="O10" s="198">
        <f t="shared" si="1"/>
        <v>55</v>
      </c>
      <c r="P10" s="198">
        <f t="shared" si="1"/>
        <v>64</v>
      </c>
      <c r="Q10" s="198">
        <f t="shared" si="1"/>
        <v>73</v>
      </c>
      <c r="R10" s="198">
        <f t="shared" si="1"/>
        <v>82</v>
      </c>
    </row>
    <row r="11" spans="1:18" ht="16.5" thickBot="1" x14ac:dyDescent="0.3">
      <c r="A11" s="83">
        <v>9</v>
      </c>
      <c r="B11" s="15">
        <v>0.51041666666666674</v>
      </c>
      <c r="C11" s="82">
        <v>0.54166666666666674</v>
      </c>
      <c r="D11" s="212" t="str">
        <f>VLOOKUP($A$1,'TEACHER SUBJECT'!$A$9:$AU$40,J11,FALSE)</f>
        <v/>
      </c>
      <c r="E11" s="201" t="str">
        <f>VLOOKUP($A$1,'TEACHER SUBJECT'!$A$9:$AU$40,K11,FALSE)</f>
        <v/>
      </c>
      <c r="F11" s="201" t="str">
        <f>VLOOKUP($A$1,'TEACHER SUBJECT'!$A$9:$AU$40,L11,FALSE)</f>
        <v/>
      </c>
      <c r="G11" s="201" t="str">
        <f>VLOOKUP($A$1,'TEACHER SUBJECT'!$A$9:$AU$40,M11,FALSE)</f>
        <v/>
      </c>
      <c r="H11" s="200" t="str">
        <f>VLOOKUP($A$1,'TEACHER SUBJECT'!$A$9:$AU$40,N11,FALSE)</f>
        <v/>
      </c>
      <c r="I11" s="198"/>
      <c r="J11" s="198">
        <f t="shared" si="2"/>
        <v>11</v>
      </c>
      <c r="K11" s="198">
        <f t="shared" si="1"/>
        <v>20</v>
      </c>
      <c r="L11" s="198">
        <f t="shared" si="1"/>
        <v>29</v>
      </c>
      <c r="M11" s="198">
        <f t="shared" si="1"/>
        <v>38</v>
      </c>
      <c r="N11" s="198">
        <f t="shared" si="1"/>
        <v>47</v>
      </c>
      <c r="O11" s="198">
        <f t="shared" si="1"/>
        <v>56</v>
      </c>
      <c r="P11" s="198">
        <f t="shared" si="1"/>
        <v>65</v>
      </c>
      <c r="Q11" s="198">
        <f t="shared" si="1"/>
        <v>74</v>
      </c>
      <c r="R11" s="198">
        <f t="shared" si="1"/>
        <v>83</v>
      </c>
    </row>
    <row r="12" spans="1:18" ht="15.75" x14ac:dyDescent="0.25">
      <c r="A12" s="198"/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</row>
  </sheetData>
  <conditionalFormatting sqref="D3:H11">
    <cfRule type="containsBlanks" dxfId="88" priority="1">
      <formula>LEN(TRIM(D3))=0</formula>
    </cfRule>
  </conditionalFormatting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view="pageBreakPreview" zoomScale="115" zoomScaleSheetLayoutView="115" workbookViewId="0">
      <selection activeCell="A2" sqref="A2"/>
    </sheetView>
  </sheetViews>
  <sheetFormatPr defaultRowHeight="15" x14ac:dyDescent="0.25"/>
  <cols>
    <col min="1" max="1" width="3.28515625" bestFit="1" customWidth="1"/>
    <col min="2" max="2" width="10.140625" bestFit="1" customWidth="1"/>
    <col min="3" max="3" width="9.28515625" bestFit="1" customWidth="1"/>
    <col min="10" max="18" width="7.42578125" hidden="1" customWidth="1"/>
    <col min="19" max="19" width="9.140625" hidden="1" customWidth="1"/>
    <col min="20" max="21" width="0" hidden="1" customWidth="1"/>
  </cols>
  <sheetData>
    <row r="1" spans="1:18" ht="21" thickBot="1" x14ac:dyDescent="0.3">
      <c r="A1" s="61">
        <v>20</v>
      </c>
      <c r="B1" s="203" t="str">
        <f>VLOOKUP(A1,'TEACHER SUBJECT'!$A$9:$AU$40,2,FALSE)</f>
        <v>Naushadh</v>
      </c>
      <c r="C1" s="204"/>
      <c r="D1" s="204"/>
      <c r="E1" s="204"/>
      <c r="F1" s="204"/>
      <c r="G1" s="204"/>
      <c r="H1" s="205">
        <f>VLOOKUP(A1,'TEACHER SUBJECT'!$A$9:$AV$40,48,FALSE)</f>
        <v>7</v>
      </c>
      <c r="I1" s="198"/>
      <c r="J1" s="198"/>
      <c r="K1" s="198"/>
      <c r="L1" s="198"/>
      <c r="M1" s="198"/>
      <c r="N1" s="198"/>
      <c r="O1" s="198"/>
      <c r="P1" s="198"/>
      <c r="Q1" s="198"/>
      <c r="R1" s="198"/>
    </row>
    <row r="2" spans="1:18" s="215" customFormat="1" ht="16.5" thickBot="1" x14ac:dyDescent="0.3">
      <c r="A2" s="378" t="s">
        <v>11</v>
      </c>
      <c r="B2" s="379" t="s">
        <v>27</v>
      </c>
      <c r="C2" s="380" t="s">
        <v>28</v>
      </c>
      <c r="D2" s="381" t="s">
        <v>29</v>
      </c>
      <c r="E2" s="379" t="s">
        <v>30</v>
      </c>
      <c r="F2" s="379" t="s">
        <v>31</v>
      </c>
      <c r="G2" s="379" t="s">
        <v>32</v>
      </c>
      <c r="H2" s="380" t="s">
        <v>33</v>
      </c>
    </row>
    <row r="3" spans="1:18" ht="15.75" x14ac:dyDescent="0.25">
      <c r="A3" s="87">
        <f t="array" ref="A3:A11">TRANSPOSE(EDIT!C4:K4)</f>
        <v>1</v>
      </c>
      <c r="B3" s="206">
        <f t="array" ref="B3:B11">TRANSPOSE(EDIT!C3:K3)</f>
        <v>0.29166666666666669</v>
      </c>
      <c r="C3" s="207">
        <f t="array" ref="C3:C11">TRANSPOSE(EDIT!C2:K2)</f>
        <v>0.31944444444444448</v>
      </c>
      <c r="D3" s="208" t="str">
        <f>VLOOKUP($A$1,'TEACHER SUBJECT'!$A$9:$AU$40,J3,FALSE)</f>
        <v/>
      </c>
      <c r="E3" s="88" t="str">
        <f>VLOOKUP($A$1,'TEACHER SUBJECT'!$A$9:$AU$40,K3,FALSE)</f>
        <v/>
      </c>
      <c r="F3" s="88" t="str">
        <f>VLOOKUP($A$1,'TEACHER SUBJECT'!$A$9:$AU$40,L3,FALSE)</f>
        <v/>
      </c>
      <c r="G3" s="88" t="str">
        <f>VLOOKUP($A$1,'TEACHER SUBJECT'!$A$9:$AU$40,M3,FALSE)</f>
        <v/>
      </c>
      <c r="H3" s="89" t="str">
        <f>VLOOKUP($A$1,'TEACHER SUBJECT'!$A$9:$AU$40,N3,FALSE)</f>
        <v/>
      </c>
      <c r="I3" s="198"/>
      <c r="J3" s="198">
        <v>3</v>
      </c>
      <c r="K3" s="198">
        <f>J11+1</f>
        <v>12</v>
      </c>
      <c r="L3" s="198">
        <f t="shared" ref="L3:R3" si="0">K11+1</f>
        <v>21</v>
      </c>
      <c r="M3" s="198">
        <f t="shared" si="0"/>
        <v>30</v>
      </c>
      <c r="N3" s="198">
        <f t="shared" si="0"/>
        <v>39</v>
      </c>
      <c r="O3" s="198">
        <f t="shared" si="0"/>
        <v>48</v>
      </c>
      <c r="P3" s="198">
        <f t="shared" si="0"/>
        <v>57</v>
      </c>
      <c r="Q3" s="198">
        <f t="shared" si="0"/>
        <v>66</v>
      </c>
      <c r="R3" s="198">
        <f t="shared" si="0"/>
        <v>75</v>
      </c>
    </row>
    <row r="4" spans="1:18" ht="15.75" x14ac:dyDescent="0.25">
      <c r="A4" s="48">
        <v>2</v>
      </c>
      <c r="B4" s="209">
        <v>0.31944444444444448</v>
      </c>
      <c r="C4" s="210">
        <v>0.34722222222222227</v>
      </c>
      <c r="D4" s="211" t="str">
        <f>VLOOKUP($A$1,'TEACHER SUBJECT'!$A$9:$AU$40,J4,FALSE)</f>
        <v>10A:IS</v>
      </c>
      <c r="E4" s="19" t="str">
        <f>VLOOKUP($A$1,'TEACHER SUBJECT'!$A$9:$AU$40,K4,FALSE)</f>
        <v/>
      </c>
      <c r="F4" s="19" t="str">
        <f>VLOOKUP($A$1,'TEACHER SUBJECT'!$A$9:$AU$40,L4,FALSE)</f>
        <v/>
      </c>
      <c r="G4" s="19" t="str">
        <f>VLOOKUP($A$1,'TEACHER SUBJECT'!$A$9:$AU$40,M4,FALSE)</f>
        <v/>
      </c>
      <c r="H4" s="50" t="str">
        <f>VLOOKUP($A$1,'TEACHER SUBJECT'!$A$9:$AU$40,N4,FALSE)</f>
        <v/>
      </c>
      <c r="I4" s="198"/>
      <c r="J4" s="198">
        <f>J3+1</f>
        <v>4</v>
      </c>
      <c r="K4" s="198">
        <f t="shared" ref="K4:R11" si="1">K3+1</f>
        <v>13</v>
      </c>
      <c r="L4" s="198">
        <f t="shared" si="1"/>
        <v>22</v>
      </c>
      <c r="M4" s="198">
        <f t="shared" si="1"/>
        <v>31</v>
      </c>
      <c r="N4" s="198">
        <f t="shared" si="1"/>
        <v>40</v>
      </c>
      <c r="O4" s="198">
        <f t="shared" si="1"/>
        <v>49</v>
      </c>
      <c r="P4" s="198">
        <f t="shared" si="1"/>
        <v>58</v>
      </c>
      <c r="Q4" s="198">
        <f t="shared" si="1"/>
        <v>67</v>
      </c>
      <c r="R4" s="198">
        <f t="shared" si="1"/>
        <v>76</v>
      </c>
    </row>
    <row r="5" spans="1:18" ht="15.75" x14ac:dyDescent="0.25">
      <c r="A5" s="48">
        <v>3</v>
      </c>
      <c r="B5" s="209">
        <v>0.34722222222222227</v>
      </c>
      <c r="C5" s="210">
        <v>0.37500000000000006</v>
      </c>
      <c r="D5" s="211" t="str">
        <f>VLOOKUP($A$1,'TEACHER SUBJECT'!$A$9:$AU$40,J5,FALSE)</f>
        <v/>
      </c>
      <c r="E5" s="19" t="str">
        <f>VLOOKUP($A$1,'TEACHER SUBJECT'!$A$9:$AU$40,K5,FALSE)</f>
        <v/>
      </c>
      <c r="F5" s="19" t="str">
        <f>VLOOKUP($A$1,'TEACHER SUBJECT'!$A$9:$AU$40,L5,FALSE)</f>
        <v/>
      </c>
      <c r="G5" s="19" t="str">
        <f>VLOOKUP($A$1,'TEACHER SUBJECT'!$A$9:$AU$40,M5,FALSE)</f>
        <v/>
      </c>
      <c r="H5" s="50" t="str">
        <f>VLOOKUP($A$1,'TEACHER SUBJECT'!$A$9:$AU$40,N5,FALSE)</f>
        <v/>
      </c>
      <c r="I5" s="198"/>
      <c r="J5" s="198">
        <f t="shared" ref="J5:J11" si="2">J4+1</f>
        <v>5</v>
      </c>
      <c r="K5" s="198">
        <f t="shared" si="1"/>
        <v>14</v>
      </c>
      <c r="L5" s="198">
        <f t="shared" si="1"/>
        <v>23</v>
      </c>
      <c r="M5" s="198">
        <f t="shared" si="1"/>
        <v>32</v>
      </c>
      <c r="N5" s="198">
        <f t="shared" si="1"/>
        <v>41</v>
      </c>
      <c r="O5" s="198">
        <f t="shared" si="1"/>
        <v>50</v>
      </c>
      <c r="P5" s="198">
        <f t="shared" si="1"/>
        <v>59</v>
      </c>
      <c r="Q5" s="198">
        <f t="shared" si="1"/>
        <v>68</v>
      </c>
      <c r="R5" s="198">
        <f t="shared" si="1"/>
        <v>77</v>
      </c>
    </row>
    <row r="6" spans="1:18" ht="15.75" x14ac:dyDescent="0.25">
      <c r="A6" s="48">
        <v>4</v>
      </c>
      <c r="B6" s="209">
        <v>0.37500000000000006</v>
      </c>
      <c r="C6" s="210">
        <v>0.40277777777777785</v>
      </c>
      <c r="D6" s="211" t="str">
        <f>VLOOKUP($A$1,'TEACHER SUBJECT'!$A$9:$AU$40,J6,FALSE)</f>
        <v/>
      </c>
      <c r="E6" s="19" t="str">
        <f>VLOOKUP($A$1,'TEACHER SUBJECT'!$A$9:$AU$40,K6,FALSE)</f>
        <v/>
      </c>
      <c r="F6" s="19" t="str">
        <f>VLOOKUP($A$1,'TEACHER SUBJECT'!$A$9:$AU$40,L6,FALSE)</f>
        <v/>
      </c>
      <c r="G6" s="19" t="str">
        <f>VLOOKUP($A$1,'TEACHER SUBJECT'!$A$9:$AU$40,M6,FALSE)</f>
        <v>9A:IS</v>
      </c>
      <c r="H6" s="50" t="str">
        <f>VLOOKUP($A$1,'TEACHER SUBJECT'!$A$9:$AU$40,N6,FALSE)</f>
        <v>9A:IS</v>
      </c>
      <c r="I6" s="198"/>
      <c r="J6" s="198">
        <f t="shared" si="2"/>
        <v>6</v>
      </c>
      <c r="K6" s="198">
        <f t="shared" si="1"/>
        <v>15</v>
      </c>
      <c r="L6" s="198">
        <f t="shared" si="1"/>
        <v>24</v>
      </c>
      <c r="M6" s="198">
        <f t="shared" si="1"/>
        <v>33</v>
      </c>
      <c r="N6" s="198">
        <f t="shared" si="1"/>
        <v>42</v>
      </c>
      <c r="O6" s="198">
        <f t="shared" si="1"/>
        <v>51</v>
      </c>
      <c r="P6" s="198">
        <f t="shared" si="1"/>
        <v>60</v>
      </c>
      <c r="Q6" s="198">
        <f t="shared" si="1"/>
        <v>69</v>
      </c>
      <c r="R6" s="198">
        <f t="shared" si="1"/>
        <v>78</v>
      </c>
    </row>
    <row r="7" spans="1:18" ht="15.75" x14ac:dyDescent="0.25">
      <c r="A7" s="221">
        <v>0</v>
      </c>
      <c r="B7" s="222">
        <v>0.40277777777777785</v>
      </c>
      <c r="C7" s="223">
        <v>0.42708333333333343</v>
      </c>
      <c r="D7" s="156">
        <f>VLOOKUP($A$1,'TEACHER SUBJECT'!$A$9:$AU$40,J7,FALSE)</f>
        <v>0</v>
      </c>
      <c r="E7" s="157">
        <f>VLOOKUP($A$1,'TEACHER SUBJECT'!$A$9:$AU$40,K7,FALSE)</f>
        <v>0</v>
      </c>
      <c r="F7" s="157">
        <f>VLOOKUP($A$1,'TEACHER SUBJECT'!$A$9:$AU$40,L7,FALSE)</f>
        <v>0</v>
      </c>
      <c r="G7" s="157">
        <f>VLOOKUP($A$1,'TEACHER SUBJECT'!$A$9:$AU$40,M7,FALSE)</f>
        <v>0</v>
      </c>
      <c r="H7" s="158">
        <f>VLOOKUP($A$1,'TEACHER SUBJECT'!$A$9:$AU$40,N7,FALSE)</f>
        <v>0</v>
      </c>
      <c r="I7" s="198"/>
      <c r="J7" s="198">
        <f t="shared" si="2"/>
        <v>7</v>
      </c>
      <c r="K7" s="198">
        <f t="shared" si="1"/>
        <v>16</v>
      </c>
      <c r="L7" s="198">
        <f t="shared" si="1"/>
        <v>25</v>
      </c>
      <c r="M7" s="198">
        <f t="shared" si="1"/>
        <v>34</v>
      </c>
      <c r="N7" s="198">
        <f t="shared" si="1"/>
        <v>43</v>
      </c>
      <c r="O7" s="198">
        <f t="shared" si="1"/>
        <v>52</v>
      </c>
      <c r="P7" s="198">
        <f t="shared" si="1"/>
        <v>61</v>
      </c>
      <c r="Q7" s="198">
        <f t="shared" si="1"/>
        <v>70</v>
      </c>
      <c r="R7" s="198">
        <f t="shared" si="1"/>
        <v>79</v>
      </c>
    </row>
    <row r="8" spans="1:18" ht="15.75" x14ac:dyDescent="0.25">
      <c r="A8" s="48">
        <v>5</v>
      </c>
      <c r="B8" s="209">
        <v>0.42708333333333343</v>
      </c>
      <c r="C8" s="210">
        <v>0.45486111111111122</v>
      </c>
      <c r="D8" s="211" t="str">
        <f>VLOOKUP($A$1,'TEACHER SUBJECT'!$A$9:$AU$40,J8,FALSE)</f>
        <v/>
      </c>
      <c r="E8" s="19" t="str">
        <f>VLOOKUP($A$1,'TEACHER SUBJECT'!$A$9:$AU$40,K8,FALSE)</f>
        <v/>
      </c>
      <c r="F8" s="19" t="str">
        <f>VLOOKUP($A$1,'TEACHER SUBJECT'!$A$9:$AU$40,L8,FALSE)</f>
        <v/>
      </c>
      <c r="G8" s="19" t="str">
        <f>VLOOKUP($A$1,'TEACHER SUBJECT'!$A$9:$AU$40,M8,FALSE)</f>
        <v>10A:IS</v>
      </c>
      <c r="H8" s="50" t="str">
        <f>VLOOKUP($A$1,'TEACHER SUBJECT'!$A$9:$AU$40,N8,FALSE)</f>
        <v/>
      </c>
      <c r="I8" s="198"/>
      <c r="J8" s="198">
        <f t="shared" si="2"/>
        <v>8</v>
      </c>
      <c r="K8" s="198">
        <f t="shared" si="1"/>
        <v>17</v>
      </c>
      <c r="L8" s="198">
        <f t="shared" si="1"/>
        <v>26</v>
      </c>
      <c r="M8" s="198">
        <f t="shared" si="1"/>
        <v>35</v>
      </c>
      <c r="N8" s="198">
        <f t="shared" si="1"/>
        <v>44</v>
      </c>
      <c r="O8" s="198">
        <f t="shared" si="1"/>
        <v>53</v>
      </c>
      <c r="P8" s="198">
        <f t="shared" si="1"/>
        <v>62</v>
      </c>
      <c r="Q8" s="198">
        <f t="shared" si="1"/>
        <v>71</v>
      </c>
      <c r="R8" s="198">
        <f t="shared" si="1"/>
        <v>80</v>
      </c>
    </row>
    <row r="9" spans="1:18" ht="15.75" x14ac:dyDescent="0.25">
      <c r="A9" s="48">
        <v>6</v>
      </c>
      <c r="B9" s="209">
        <v>0.45486111111111122</v>
      </c>
      <c r="C9" s="210">
        <v>0.48263888888888901</v>
      </c>
      <c r="D9" s="211" t="str">
        <f>VLOOKUP($A$1,'TEACHER SUBJECT'!$A$9:$AU$40,J9,FALSE)</f>
        <v/>
      </c>
      <c r="E9" s="19" t="str">
        <f>VLOOKUP($A$1,'TEACHER SUBJECT'!$A$9:$AU$40,K9,FALSE)</f>
        <v>9A:IS</v>
      </c>
      <c r="F9" s="19" t="str">
        <f>VLOOKUP($A$1,'TEACHER SUBJECT'!$A$9:$AU$40,L9,FALSE)</f>
        <v/>
      </c>
      <c r="G9" s="19" t="str">
        <f>VLOOKUP($A$1,'TEACHER SUBJECT'!$A$9:$AU$40,M9,FALSE)</f>
        <v/>
      </c>
      <c r="H9" s="50" t="str">
        <f>VLOOKUP($A$1,'TEACHER SUBJECT'!$A$9:$AU$40,N9,FALSE)</f>
        <v/>
      </c>
      <c r="I9" s="198"/>
      <c r="J9" s="198">
        <f t="shared" si="2"/>
        <v>9</v>
      </c>
      <c r="K9" s="198">
        <f t="shared" si="1"/>
        <v>18</v>
      </c>
      <c r="L9" s="198">
        <f t="shared" si="1"/>
        <v>27</v>
      </c>
      <c r="M9" s="198">
        <f t="shared" si="1"/>
        <v>36</v>
      </c>
      <c r="N9" s="198">
        <f t="shared" si="1"/>
        <v>45</v>
      </c>
      <c r="O9" s="198">
        <f t="shared" si="1"/>
        <v>54</v>
      </c>
      <c r="P9" s="198">
        <f t="shared" si="1"/>
        <v>63</v>
      </c>
      <c r="Q9" s="198">
        <f t="shared" si="1"/>
        <v>72</v>
      </c>
      <c r="R9" s="198">
        <f t="shared" si="1"/>
        <v>81</v>
      </c>
    </row>
    <row r="10" spans="1:18" ht="15.75" x14ac:dyDescent="0.25">
      <c r="A10" s="48">
        <v>7</v>
      </c>
      <c r="B10" s="209">
        <v>0.48263888888888901</v>
      </c>
      <c r="C10" s="210">
        <v>0.51041666666666674</v>
      </c>
      <c r="D10" s="211" t="str">
        <f>VLOOKUP($A$1,'TEACHER SUBJECT'!$A$9:$AU$40,J10,FALSE)</f>
        <v/>
      </c>
      <c r="E10" s="19" t="str">
        <f>VLOOKUP($A$1,'TEACHER SUBJECT'!$A$9:$AU$40,K10,FALSE)</f>
        <v>10A:IS</v>
      </c>
      <c r="F10" s="19" t="str">
        <f>VLOOKUP($A$1,'TEACHER SUBJECT'!$A$9:$AU$40,L10,FALSE)</f>
        <v>10A:IS</v>
      </c>
      <c r="G10" s="19" t="str">
        <f>VLOOKUP($A$1,'TEACHER SUBJECT'!$A$9:$AU$40,M10,FALSE)</f>
        <v/>
      </c>
      <c r="H10" s="50" t="str">
        <f>VLOOKUP($A$1,'TEACHER SUBJECT'!$A$9:$AU$40,N10,FALSE)</f>
        <v/>
      </c>
      <c r="I10" s="198"/>
      <c r="J10" s="198">
        <f t="shared" si="2"/>
        <v>10</v>
      </c>
      <c r="K10" s="198">
        <f t="shared" si="1"/>
        <v>19</v>
      </c>
      <c r="L10" s="198">
        <f t="shared" si="1"/>
        <v>28</v>
      </c>
      <c r="M10" s="198">
        <f t="shared" si="1"/>
        <v>37</v>
      </c>
      <c r="N10" s="198">
        <f t="shared" si="1"/>
        <v>46</v>
      </c>
      <c r="O10" s="198">
        <f t="shared" si="1"/>
        <v>55</v>
      </c>
      <c r="P10" s="198">
        <f t="shared" si="1"/>
        <v>64</v>
      </c>
      <c r="Q10" s="198">
        <f t="shared" si="1"/>
        <v>73</v>
      </c>
      <c r="R10" s="198">
        <f t="shared" si="1"/>
        <v>82</v>
      </c>
    </row>
    <row r="11" spans="1:18" ht="16.5" thickBot="1" x14ac:dyDescent="0.3">
      <c r="A11" s="83">
        <v>9</v>
      </c>
      <c r="B11" s="15">
        <v>0.51041666666666674</v>
      </c>
      <c r="C11" s="82">
        <v>0.54166666666666674</v>
      </c>
      <c r="D11" s="212" t="str">
        <f>VLOOKUP($A$1,'TEACHER SUBJECT'!$A$9:$AU$40,J11,FALSE)</f>
        <v/>
      </c>
      <c r="E11" s="201" t="str">
        <f>VLOOKUP($A$1,'TEACHER SUBJECT'!$A$9:$AU$40,K11,FALSE)</f>
        <v/>
      </c>
      <c r="F11" s="201" t="str">
        <f>VLOOKUP($A$1,'TEACHER SUBJECT'!$A$9:$AU$40,L11,FALSE)</f>
        <v/>
      </c>
      <c r="G11" s="201" t="str">
        <f>VLOOKUP($A$1,'TEACHER SUBJECT'!$A$9:$AU$40,M11,FALSE)</f>
        <v/>
      </c>
      <c r="H11" s="200" t="str">
        <f>VLOOKUP($A$1,'TEACHER SUBJECT'!$A$9:$AU$40,N11,FALSE)</f>
        <v/>
      </c>
      <c r="I11" s="198"/>
      <c r="J11" s="198">
        <f t="shared" si="2"/>
        <v>11</v>
      </c>
      <c r="K11" s="198">
        <f t="shared" si="1"/>
        <v>20</v>
      </c>
      <c r="L11" s="198">
        <f t="shared" si="1"/>
        <v>29</v>
      </c>
      <c r="M11" s="198">
        <f t="shared" si="1"/>
        <v>38</v>
      </c>
      <c r="N11" s="198">
        <f t="shared" si="1"/>
        <v>47</v>
      </c>
      <c r="O11" s="198">
        <f t="shared" si="1"/>
        <v>56</v>
      </c>
      <c r="P11" s="198">
        <f t="shared" si="1"/>
        <v>65</v>
      </c>
      <c r="Q11" s="198">
        <f t="shared" si="1"/>
        <v>74</v>
      </c>
      <c r="R11" s="198">
        <f t="shared" si="1"/>
        <v>83</v>
      </c>
    </row>
    <row r="12" spans="1:18" ht="15.75" x14ac:dyDescent="0.25">
      <c r="A12" s="198"/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</row>
  </sheetData>
  <conditionalFormatting sqref="D3:H11">
    <cfRule type="containsBlanks" dxfId="87" priority="1">
      <formula>LEN(TRIM(D3))=0</formula>
    </cfRule>
  </conditionalFormatting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view="pageBreakPreview" zoomScale="115" zoomScaleSheetLayoutView="115" workbookViewId="0">
      <selection activeCell="A2" sqref="A2"/>
    </sheetView>
  </sheetViews>
  <sheetFormatPr defaultRowHeight="15" x14ac:dyDescent="0.25"/>
  <cols>
    <col min="1" max="1" width="3.28515625" bestFit="1" customWidth="1"/>
    <col min="2" max="2" width="10.140625" bestFit="1" customWidth="1"/>
    <col min="3" max="3" width="9.28515625" bestFit="1" customWidth="1"/>
    <col min="10" max="18" width="7.42578125" hidden="1" customWidth="1"/>
    <col min="19" max="19" width="9.140625" hidden="1" customWidth="1"/>
    <col min="20" max="21" width="0" hidden="1" customWidth="1"/>
  </cols>
  <sheetData>
    <row r="1" spans="1:18" ht="21" thickBot="1" x14ac:dyDescent="0.3">
      <c r="A1" s="61">
        <v>21</v>
      </c>
      <c r="B1" s="203" t="str">
        <f>VLOOKUP(A1,'TEACHER SUBJECT'!$A$9:$AU$40,2,FALSE)</f>
        <v>Muna</v>
      </c>
      <c r="C1" s="204"/>
      <c r="D1" s="204"/>
      <c r="E1" s="204"/>
      <c r="F1" s="204"/>
      <c r="G1" s="204"/>
      <c r="H1" s="205">
        <f>VLOOKUP(A1,'TEACHER SUBJECT'!$A$9:$AV$40,48,FALSE)</f>
        <v>18</v>
      </c>
      <c r="I1" s="198"/>
      <c r="J1" s="198"/>
      <c r="K1" s="198"/>
      <c r="L1" s="198"/>
      <c r="M1" s="198"/>
      <c r="N1" s="198"/>
      <c r="O1" s="198"/>
      <c r="P1" s="198"/>
      <c r="Q1" s="198"/>
      <c r="R1" s="198"/>
    </row>
    <row r="2" spans="1:18" s="215" customFormat="1" ht="16.5" thickBot="1" x14ac:dyDescent="0.3">
      <c r="A2" s="378" t="s">
        <v>11</v>
      </c>
      <c r="B2" s="379" t="s">
        <v>27</v>
      </c>
      <c r="C2" s="380" t="s">
        <v>28</v>
      </c>
      <c r="D2" s="381" t="s">
        <v>29</v>
      </c>
      <c r="E2" s="379" t="s">
        <v>30</v>
      </c>
      <c r="F2" s="379" t="s">
        <v>31</v>
      </c>
      <c r="G2" s="379" t="s">
        <v>32</v>
      </c>
      <c r="H2" s="380" t="s">
        <v>33</v>
      </c>
    </row>
    <row r="3" spans="1:18" ht="15.75" x14ac:dyDescent="0.25">
      <c r="A3" s="87">
        <f t="array" ref="A3:A11">TRANSPOSE(EDIT!C4:K4)</f>
        <v>1</v>
      </c>
      <c r="B3" s="206">
        <f t="array" ref="B3:B11">TRANSPOSE(EDIT!C3:K3)</f>
        <v>0.29166666666666669</v>
      </c>
      <c r="C3" s="207">
        <f t="array" ref="C3:C11">TRANSPOSE(EDIT!C2:K2)</f>
        <v>0.31944444444444448</v>
      </c>
      <c r="D3" s="208" t="str">
        <f>VLOOKUP($A$1,'TEACHER SUBJECT'!$A$9:$AU$40,J3,FALSE)</f>
        <v/>
      </c>
      <c r="E3" s="88" t="str">
        <f>VLOOKUP($A$1,'TEACHER SUBJECT'!$A$9:$AU$40,K3,FALSE)</f>
        <v/>
      </c>
      <c r="F3" s="88" t="str">
        <f>VLOOKUP($A$1,'TEACHER SUBJECT'!$A$9:$AU$40,L3,FALSE)</f>
        <v/>
      </c>
      <c r="G3" s="88" t="str">
        <f>VLOOKUP($A$1,'TEACHER SUBJECT'!$A$9:$AU$40,M3,FALSE)</f>
        <v/>
      </c>
      <c r="H3" s="89" t="str">
        <f>VLOOKUP($A$1,'TEACHER SUBJECT'!$A$9:$AU$40,N3,FALSE)</f>
        <v/>
      </c>
      <c r="I3" s="198"/>
      <c r="J3" s="198">
        <v>3</v>
      </c>
      <c r="K3" s="198">
        <f>J11+1</f>
        <v>12</v>
      </c>
      <c r="L3" s="198">
        <f t="shared" ref="L3:R3" si="0">K11+1</f>
        <v>21</v>
      </c>
      <c r="M3" s="198">
        <f t="shared" si="0"/>
        <v>30</v>
      </c>
      <c r="N3" s="198">
        <f t="shared" si="0"/>
        <v>39</v>
      </c>
      <c r="O3" s="198">
        <f t="shared" si="0"/>
        <v>48</v>
      </c>
      <c r="P3" s="198">
        <f t="shared" si="0"/>
        <v>57</v>
      </c>
      <c r="Q3" s="198">
        <f t="shared" si="0"/>
        <v>66</v>
      </c>
      <c r="R3" s="198">
        <f t="shared" si="0"/>
        <v>75</v>
      </c>
    </row>
    <row r="4" spans="1:18" ht="15.75" x14ac:dyDescent="0.25">
      <c r="A4" s="48">
        <v>2</v>
      </c>
      <c r="B4" s="209">
        <v>0.31944444444444448</v>
      </c>
      <c r="C4" s="210">
        <v>0.34722222222222227</v>
      </c>
      <c r="D4" s="211" t="str">
        <f>VLOOKUP($A$1,'TEACHER SUBJECT'!$A$9:$AU$40,J4,FALSE)</f>
        <v>2A:DH</v>
      </c>
      <c r="E4" s="19" t="str">
        <f>VLOOKUP($A$1,'TEACHER SUBJECT'!$A$9:$AU$40,K4,FALSE)</f>
        <v>2A:DH</v>
      </c>
      <c r="F4" s="19" t="str">
        <f>VLOOKUP($A$1,'TEACHER SUBJECT'!$A$9:$AU$40,L4,FALSE)</f>
        <v/>
      </c>
      <c r="G4" s="19" t="str">
        <f>VLOOKUP($A$1,'TEACHER SUBJECT'!$A$9:$AU$40,M4,FALSE)</f>
        <v>2A:DH</v>
      </c>
      <c r="H4" s="50" t="str">
        <f>VLOOKUP($A$1,'TEACHER SUBJECT'!$A$9:$AU$40,N4,FALSE)</f>
        <v/>
      </c>
      <c r="I4" s="198"/>
      <c r="J4" s="198">
        <f>J3+1</f>
        <v>4</v>
      </c>
      <c r="K4" s="198">
        <f t="shared" ref="K4:R11" si="1">K3+1</f>
        <v>13</v>
      </c>
      <c r="L4" s="198">
        <f t="shared" si="1"/>
        <v>22</v>
      </c>
      <c r="M4" s="198">
        <f t="shared" si="1"/>
        <v>31</v>
      </c>
      <c r="N4" s="198">
        <f t="shared" si="1"/>
        <v>40</v>
      </c>
      <c r="O4" s="198">
        <f t="shared" si="1"/>
        <v>49</v>
      </c>
      <c r="P4" s="198">
        <f t="shared" si="1"/>
        <v>58</v>
      </c>
      <c r="Q4" s="198">
        <f t="shared" si="1"/>
        <v>67</v>
      </c>
      <c r="R4" s="198">
        <f t="shared" si="1"/>
        <v>76</v>
      </c>
    </row>
    <row r="5" spans="1:18" ht="15.75" x14ac:dyDescent="0.25">
      <c r="A5" s="48">
        <v>3</v>
      </c>
      <c r="B5" s="209">
        <v>0.34722222222222227</v>
      </c>
      <c r="C5" s="210">
        <v>0.37500000000000006</v>
      </c>
      <c r="D5" s="211" t="str">
        <f>VLOOKUP($A$1,'TEACHER SUBJECT'!$A$9:$AU$40,J5,FALSE)</f>
        <v/>
      </c>
      <c r="E5" s="19" t="str">
        <f>VLOOKUP($A$1,'TEACHER SUBJECT'!$A$9:$AU$40,K5,FALSE)</f>
        <v/>
      </c>
      <c r="F5" s="19" t="str">
        <f>VLOOKUP($A$1,'TEACHER SUBJECT'!$A$9:$AU$40,L5,FALSE)</f>
        <v/>
      </c>
      <c r="G5" s="19" t="str">
        <f>VLOOKUP($A$1,'TEACHER SUBJECT'!$A$9:$AU$40,M5,FALSE)</f>
        <v/>
      </c>
      <c r="H5" s="50" t="str">
        <f>VLOOKUP($A$1,'TEACHER SUBJECT'!$A$9:$AU$40,N5,FALSE)</f>
        <v/>
      </c>
      <c r="I5" s="198"/>
      <c r="J5" s="198">
        <f t="shared" ref="J5:J11" si="2">J4+1</f>
        <v>5</v>
      </c>
      <c r="K5" s="198">
        <f t="shared" si="1"/>
        <v>14</v>
      </c>
      <c r="L5" s="198">
        <f t="shared" si="1"/>
        <v>23</v>
      </c>
      <c r="M5" s="198">
        <f t="shared" si="1"/>
        <v>32</v>
      </c>
      <c r="N5" s="198">
        <f t="shared" si="1"/>
        <v>41</v>
      </c>
      <c r="O5" s="198">
        <f t="shared" si="1"/>
        <v>50</v>
      </c>
      <c r="P5" s="198">
        <f t="shared" si="1"/>
        <v>59</v>
      </c>
      <c r="Q5" s="198">
        <f t="shared" si="1"/>
        <v>68</v>
      </c>
      <c r="R5" s="198">
        <f t="shared" si="1"/>
        <v>77</v>
      </c>
    </row>
    <row r="6" spans="1:18" ht="15.75" x14ac:dyDescent="0.25">
      <c r="A6" s="48">
        <v>4</v>
      </c>
      <c r="B6" s="209">
        <v>0.37500000000000006</v>
      </c>
      <c r="C6" s="210">
        <v>0.40277777777777785</v>
      </c>
      <c r="D6" s="211" t="str">
        <f>VLOOKUP($A$1,'TEACHER SUBJECT'!$A$9:$AU$40,J6,FALSE)</f>
        <v/>
      </c>
      <c r="E6" s="19" t="str">
        <f>VLOOKUP($A$1,'TEACHER SUBJECT'!$A$9:$AU$40,K6,FALSE)</f>
        <v>P2:DH</v>
      </c>
      <c r="F6" s="19" t="str">
        <f>VLOOKUP($A$1,'TEACHER SUBJECT'!$A$9:$AU$40,L6,FALSE)</f>
        <v>P2:SC</v>
      </c>
      <c r="G6" s="19" t="str">
        <f>VLOOKUP($A$1,'TEACHER SUBJECT'!$A$9:$AU$40,M6,FALSE)</f>
        <v>P2:SC</v>
      </c>
      <c r="H6" s="50" t="str">
        <f>VLOOKUP($A$1,'TEACHER SUBJECT'!$A$9:$AU$40,N6,FALSE)</f>
        <v>4A:DH</v>
      </c>
      <c r="I6" s="198"/>
      <c r="J6" s="198">
        <f t="shared" si="2"/>
        <v>6</v>
      </c>
      <c r="K6" s="198">
        <f t="shared" si="1"/>
        <v>15</v>
      </c>
      <c r="L6" s="198">
        <f t="shared" si="1"/>
        <v>24</v>
      </c>
      <c r="M6" s="198">
        <f t="shared" si="1"/>
        <v>33</v>
      </c>
      <c r="N6" s="198">
        <f t="shared" si="1"/>
        <v>42</v>
      </c>
      <c r="O6" s="198">
        <f t="shared" si="1"/>
        <v>51</v>
      </c>
      <c r="P6" s="198">
        <f t="shared" si="1"/>
        <v>60</v>
      </c>
      <c r="Q6" s="198">
        <f t="shared" si="1"/>
        <v>69</v>
      </c>
      <c r="R6" s="198">
        <f t="shared" si="1"/>
        <v>78</v>
      </c>
    </row>
    <row r="7" spans="1:18" ht="15.75" x14ac:dyDescent="0.25">
      <c r="A7" s="221">
        <v>0</v>
      </c>
      <c r="B7" s="222">
        <v>0.40277777777777785</v>
      </c>
      <c r="C7" s="223">
        <v>0.42708333333333343</v>
      </c>
      <c r="D7" s="156">
        <f>VLOOKUP($A$1,'TEACHER SUBJECT'!$A$9:$AU$40,J7,FALSE)</f>
        <v>0</v>
      </c>
      <c r="E7" s="157">
        <f>VLOOKUP($A$1,'TEACHER SUBJECT'!$A$9:$AU$40,K7,FALSE)</f>
        <v>0</v>
      </c>
      <c r="F7" s="157">
        <f>VLOOKUP($A$1,'TEACHER SUBJECT'!$A$9:$AU$40,L7,FALSE)</f>
        <v>0</v>
      </c>
      <c r="G7" s="157">
        <f>VLOOKUP($A$1,'TEACHER SUBJECT'!$A$9:$AU$40,M7,FALSE)</f>
        <v>0</v>
      </c>
      <c r="H7" s="158">
        <f>VLOOKUP($A$1,'TEACHER SUBJECT'!$A$9:$AU$40,N7,FALSE)</f>
        <v>0</v>
      </c>
      <c r="I7" s="198"/>
      <c r="J7" s="198">
        <f t="shared" si="2"/>
        <v>7</v>
      </c>
      <c r="K7" s="198">
        <f t="shared" si="1"/>
        <v>16</v>
      </c>
      <c r="L7" s="198">
        <f t="shared" si="1"/>
        <v>25</v>
      </c>
      <c r="M7" s="198">
        <f t="shared" si="1"/>
        <v>34</v>
      </c>
      <c r="N7" s="198">
        <f t="shared" si="1"/>
        <v>43</v>
      </c>
      <c r="O7" s="198">
        <f t="shared" si="1"/>
        <v>52</v>
      </c>
      <c r="P7" s="198">
        <f t="shared" si="1"/>
        <v>61</v>
      </c>
      <c r="Q7" s="198">
        <f t="shared" si="1"/>
        <v>70</v>
      </c>
      <c r="R7" s="198">
        <f t="shared" si="1"/>
        <v>79</v>
      </c>
    </row>
    <row r="8" spans="1:18" ht="15.75" x14ac:dyDescent="0.25">
      <c r="A8" s="48">
        <v>5</v>
      </c>
      <c r="B8" s="209">
        <v>0.42708333333333343</v>
      </c>
      <c r="C8" s="210">
        <v>0.45486111111111122</v>
      </c>
      <c r="D8" s="211" t="str">
        <f>VLOOKUP($A$1,'TEACHER SUBJECT'!$A$9:$AU$40,J8,FALSE)</f>
        <v/>
      </c>
      <c r="E8" s="19" t="str">
        <f>VLOOKUP($A$1,'TEACHER SUBJECT'!$A$9:$AU$40,K8,FALSE)</f>
        <v>4A:DH</v>
      </c>
      <c r="F8" s="19" t="str">
        <f>VLOOKUP($A$1,'TEACHER SUBJECT'!$A$9:$AU$40,L8,FALSE)</f>
        <v>2A:DH</v>
      </c>
      <c r="G8" s="19" t="str">
        <f>VLOOKUP($A$1,'TEACHER SUBJECT'!$A$9:$AU$40,M8,FALSE)</f>
        <v>4A:DH</v>
      </c>
      <c r="H8" s="50" t="str">
        <f>VLOOKUP($A$1,'TEACHER SUBJECT'!$A$9:$AU$40,N8,FALSE)</f>
        <v>2A:DH</v>
      </c>
      <c r="I8" s="198"/>
      <c r="J8" s="198">
        <f t="shared" si="2"/>
        <v>8</v>
      </c>
      <c r="K8" s="198">
        <f t="shared" si="1"/>
        <v>17</v>
      </c>
      <c r="L8" s="198">
        <f t="shared" si="1"/>
        <v>26</v>
      </c>
      <c r="M8" s="198">
        <f t="shared" si="1"/>
        <v>35</v>
      </c>
      <c r="N8" s="198">
        <f t="shared" si="1"/>
        <v>44</v>
      </c>
      <c r="O8" s="198">
        <f t="shared" si="1"/>
        <v>53</v>
      </c>
      <c r="P8" s="198">
        <f t="shared" si="1"/>
        <v>62</v>
      </c>
      <c r="Q8" s="198">
        <f t="shared" si="1"/>
        <v>71</v>
      </c>
      <c r="R8" s="198">
        <f t="shared" si="1"/>
        <v>80</v>
      </c>
    </row>
    <row r="9" spans="1:18" ht="15.75" x14ac:dyDescent="0.25">
      <c r="A9" s="48">
        <v>6</v>
      </c>
      <c r="B9" s="209">
        <v>0.45486111111111122</v>
      </c>
      <c r="C9" s="210">
        <v>0.48263888888888901</v>
      </c>
      <c r="D9" s="211" t="str">
        <f>VLOOKUP($A$1,'TEACHER SUBJECT'!$A$9:$AU$40,J9,FALSE)</f>
        <v/>
      </c>
      <c r="E9" s="19" t="str">
        <f>VLOOKUP($A$1,'TEACHER SUBJECT'!$A$9:$AU$40,K9,FALSE)</f>
        <v>P2:CA</v>
      </c>
      <c r="F9" s="19" t="str">
        <f>VLOOKUP($A$1,'TEACHER SUBJECT'!$A$9:$AU$40,L9,FALSE)</f>
        <v>P2:DH</v>
      </c>
      <c r="G9" s="19" t="str">
        <f>VLOOKUP($A$1,'TEACHER SUBJECT'!$A$9:$AU$40,M9,FALSE)</f>
        <v>P2:CA</v>
      </c>
      <c r="H9" s="50" t="str">
        <f>VLOOKUP($A$1,'TEACHER SUBJECT'!$A$9:$AU$40,N9,FALSE)</f>
        <v/>
      </c>
      <c r="I9" s="198"/>
      <c r="J9" s="198">
        <f t="shared" si="2"/>
        <v>9</v>
      </c>
      <c r="K9" s="198">
        <f t="shared" si="1"/>
        <v>18</v>
      </c>
      <c r="L9" s="198">
        <f t="shared" si="1"/>
        <v>27</v>
      </c>
      <c r="M9" s="198">
        <f t="shared" si="1"/>
        <v>36</v>
      </c>
      <c r="N9" s="198">
        <f t="shared" si="1"/>
        <v>45</v>
      </c>
      <c r="O9" s="198">
        <f t="shared" si="1"/>
        <v>54</v>
      </c>
      <c r="P9" s="198">
        <f t="shared" si="1"/>
        <v>63</v>
      </c>
      <c r="Q9" s="198">
        <f t="shared" si="1"/>
        <v>72</v>
      </c>
      <c r="R9" s="198">
        <f t="shared" si="1"/>
        <v>81</v>
      </c>
    </row>
    <row r="10" spans="1:18" ht="15.75" x14ac:dyDescent="0.25">
      <c r="A10" s="48">
        <v>7</v>
      </c>
      <c r="B10" s="209">
        <v>0.48263888888888901</v>
      </c>
      <c r="C10" s="210">
        <v>0.51041666666666674</v>
      </c>
      <c r="D10" s="211" t="str">
        <f>VLOOKUP($A$1,'TEACHER SUBJECT'!$A$9:$AU$40,J10,FALSE)</f>
        <v>4A:DH</v>
      </c>
      <c r="E10" s="19" t="str">
        <f>VLOOKUP($A$1,'TEACHER SUBJECT'!$A$9:$AU$40,K10,FALSE)</f>
        <v>1A:IC</v>
      </c>
      <c r="F10" s="19" t="str">
        <f>VLOOKUP($A$1,'TEACHER SUBJECT'!$A$9:$AU$40,L10,FALSE)</f>
        <v>4A:DH</v>
      </c>
      <c r="G10" s="19" t="str">
        <f>VLOOKUP($A$1,'TEACHER SUBJECT'!$A$9:$AU$40,M10,FALSE)</f>
        <v/>
      </c>
      <c r="H10" s="50" t="str">
        <f>VLOOKUP($A$1,'TEACHER SUBJECT'!$A$9:$AU$40,N10,FALSE)</f>
        <v/>
      </c>
      <c r="I10" s="198"/>
      <c r="J10" s="198">
        <f t="shared" si="2"/>
        <v>10</v>
      </c>
      <c r="K10" s="198">
        <f t="shared" si="1"/>
        <v>19</v>
      </c>
      <c r="L10" s="198">
        <f t="shared" si="1"/>
        <v>28</v>
      </c>
      <c r="M10" s="198">
        <f t="shared" si="1"/>
        <v>37</v>
      </c>
      <c r="N10" s="198">
        <f t="shared" si="1"/>
        <v>46</v>
      </c>
      <c r="O10" s="198">
        <f t="shared" si="1"/>
        <v>55</v>
      </c>
      <c r="P10" s="198">
        <f t="shared" si="1"/>
        <v>64</v>
      </c>
      <c r="Q10" s="198">
        <f t="shared" si="1"/>
        <v>73</v>
      </c>
      <c r="R10" s="198">
        <f t="shared" si="1"/>
        <v>82</v>
      </c>
    </row>
    <row r="11" spans="1:18" ht="16.5" thickBot="1" x14ac:dyDescent="0.3">
      <c r="A11" s="83">
        <v>9</v>
      </c>
      <c r="B11" s="15">
        <v>0.51041666666666674</v>
      </c>
      <c r="C11" s="82">
        <v>0.54166666666666674</v>
      </c>
      <c r="D11" s="212" t="str">
        <f>VLOOKUP($A$1,'TEACHER SUBJECT'!$A$9:$AU$40,J11,FALSE)</f>
        <v/>
      </c>
      <c r="E11" s="201" t="str">
        <f>VLOOKUP($A$1,'TEACHER SUBJECT'!$A$9:$AU$40,K11,FALSE)</f>
        <v/>
      </c>
      <c r="F11" s="201" t="str">
        <f>VLOOKUP($A$1,'TEACHER SUBJECT'!$A$9:$AU$40,L11,FALSE)</f>
        <v/>
      </c>
      <c r="G11" s="201" t="str">
        <f>VLOOKUP($A$1,'TEACHER SUBJECT'!$A$9:$AU$40,M11,FALSE)</f>
        <v/>
      </c>
      <c r="H11" s="200" t="str">
        <f>VLOOKUP($A$1,'TEACHER SUBJECT'!$A$9:$AU$40,N11,FALSE)</f>
        <v/>
      </c>
      <c r="I11" s="198"/>
      <c r="J11" s="198">
        <f t="shared" si="2"/>
        <v>11</v>
      </c>
      <c r="K11" s="198">
        <f t="shared" si="1"/>
        <v>20</v>
      </c>
      <c r="L11" s="198">
        <f t="shared" si="1"/>
        <v>29</v>
      </c>
      <c r="M11" s="198">
        <f t="shared" si="1"/>
        <v>38</v>
      </c>
      <c r="N11" s="198">
        <f t="shared" si="1"/>
        <v>47</v>
      </c>
      <c r="O11" s="198">
        <f t="shared" si="1"/>
        <v>56</v>
      </c>
      <c r="P11" s="198">
        <f t="shared" si="1"/>
        <v>65</v>
      </c>
      <c r="Q11" s="198">
        <f t="shared" si="1"/>
        <v>74</v>
      </c>
      <c r="R11" s="198">
        <f t="shared" si="1"/>
        <v>83</v>
      </c>
    </row>
    <row r="12" spans="1:18" ht="15.75" x14ac:dyDescent="0.25">
      <c r="A12" s="198"/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</row>
  </sheetData>
  <conditionalFormatting sqref="D3:H11">
    <cfRule type="containsBlanks" dxfId="86" priority="1">
      <formula>LEN(TRIM(D3))=0</formula>
    </cfRule>
  </conditionalFormatting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view="pageBreakPreview" zoomScale="115" zoomScaleSheetLayoutView="115" workbookViewId="0">
      <selection activeCell="A2" sqref="A2"/>
    </sheetView>
  </sheetViews>
  <sheetFormatPr defaultRowHeight="15" x14ac:dyDescent="0.25"/>
  <cols>
    <col min="1" max="1" width="3.28515625" bestFit="1" customWidth="1"/>
    <col min="2" max="2" width="10.140625" bestFit="1" customWidth="1"/>
    <col min="3" max="3" width="9.28515625" bestFit="1" customWidth="1"/>
    <col min="10" max="18" width="7.42578125" hidden="1" customWidth="1"/>
    <col min="19" max="19" width="9.140625" hidden="1" customWidth="1"/>
    <col min="20" max="21" width="0" hidden="1" customWidth="1"/>
  </cols>
  <sheetData>
    <row r="1" spans="1:18" ht="21" thickBot="1" x14ac:dyDescent="0.3">
      <c r="A1" s="61">
        <v>23</v>
      </c>
      <c r="B1" s="203" t="str">
        <f>VLOOKUP(A1,'TEACHER SUBJECT'!$A$9:$AU$40,2,FALSE)</f>
        <v xml:space="preserve">Sharafiyya </v>
      </c>
      <c r="C1" s="204"/>
      <c r="D1" s="204"/>
      <c r="E1" s="204"/>
      <c r="F1" s="204"/>
      <c r="G1" s="204"/>
      <c r="H1" s="205">
        <f>VLOOKUP(A1,'TEACHER SUBJECT'!$A$9:$AV$40,48,FALSE)</f>
        <v>18</v>
      </c>
      <c r="I1" s="198"/>
      <c r="J1" s="198"/>
      <c r="K1" s="198"/>
      <c r="L1" s="198"/>
      <c r="M1" s="198"/>
      <c r="N1" s="198"/>
      <c r="O1" s="198"/>
      <c r="P1" s="198"/>
      <c r="Q1" s="198"/>
      <c r="R1" s="198"/>
    </row>
    <row r="2" spans="1:18" s="215" customFormat="1" ht="16.5" thickBot="1" x14ac:dyDescent="0.3">
      <c r="A2" s="577" t="s">
        <v>11</v>
      </c>
      <c r="B2" s="578" t="s">
        <v>27</v>
      </c>
      <c r="C2" s="579" t="s">
        <v>28</v>
      </c>
      <c r="D2" s="580" t="s">
        <v>29</v>
      </c>
      <c r="E2" s="578" t="s">
        <v>30</v>
      </c>
      <c r="F2" s="578" t="s">
        <v>31</v>
      </c>
      <c r="G2" s="578" t="s">
        <v>32</v>
      </c>
      <c r="H2" s="579" t="s">
        <v>33</v>
      </c>
    </row>
    <row r="3" spans="1:18" ht="15.75" x14ac:dyDescent="0.25">
      <c r="A3" s="87">
        <f t="array" ref="A3:A11">TRANSPOSE(EDIT!C4:K4)</f>
        <v>1</v>
      </c>
      <c r="B3" s="206">
        <f t="array" ref="B3:B11">TRANSPOSE(EDIT!C3:K3)</f>
        <v>0.29166666666666669</v>
      </c>
      <c r="C3" s="207">
        <f t="array" ref="C3:C11">TRANSPOSE(EDIT!C2:K2)</f>
        <v>0.31944444444444448</v>
      </c>
      <c r="D3" s="208" t="str">
        <f>VLOOKUP($A$1,'TEACHER SUBJECT'!$A$9:$AU$40,J3,FALSE)</f>
        <v/>
      </c>
      <c r="E3" s="88" t="str">
        <f>VLOOKUP($A$1,'TEACHER SUBJECT'!$A$9:$AU$40,K3,FALSE)</f>
        <v>3A:DH</v>
      </c>
      <c r="F3" s="88" t="str">
        <f>VLOOKUP($A$1,'TEACHER SUBJECT'!$A$9:$AU$40,L3,FALSE)</f>
        <v/>
      </c>
      <c r="G3" s="88" t="str">
        <f>VLOOKUP($A$1,'TEACHER SUBJECT'!$A$9:$AU$40,M3,FALSE)</f>
        <v>3A:DH</v>
      </c>
      <c r="H3" s="89" t="str">
        <f>VLOOKUP($A$1,'TEACHER SUBJECT'!$A$9:$AU$40,N3,FALSE)</f>
        <v/>
      </c>
      <c r="I3" s="198"/>
      <c r="J3" s="198">
        <v>3</v>
      </c>
      <c r="K3" s="198">
        <f>J11+1</f>
        <v>12</v>
      </c>
      <c r="L3" s="198">
        <f t="shared" ref="L3:R3" si="0">K11+1</f>
        <v>21</v>
      </c>
      <c r="M3" s="198">
        <f t="shared" si="0"/>
        <v>30</v>
      </c>
      <c r="N3" s="198">
        <f t="shared" si="0"/>
        <v>39</v>
      </c>
      <c r="O3" s="198">
        <f t="shared" si="0"/>
        <v>48</v>
      </c>
      <c r="P3" s="198">
        <f t="shared" si="0"/>
        <v>57</v>
      </c>
      <c r="Q3" s="198">
        <f t="shared" si="0"/>
        <v>66</v>
      </c>
      <c r="R3" s="198">
        <f t="shared" si="0"/>
        <v>75</v>
      </c>
    </row>
    <row r="4" spans="1:18" ht="15.75" x14ac:dyDescent="0.25">
      <c r="A4" s="48">
        <v>2</v>
      </c>
      <c r="B4" s="209">
        <v>0.31944444444444448</v>
      </c>
      <c r="C4" s="210">
        <v>0.34722222222222227</v>
      </c>
      <c r="D4" s="211" t="str">
        <f>VLOOKUP($A$1,'TEACHER SUBJECT'!$A$9:$AU$40,J4,FALSE)</f>
        <v>1A:DH</v>
      </c>
      <c r="E4" s="19" t="str">
        <f>VLOOKUP($A$1,'TEACHER SUBJECT'!$A$9:$AU$40,K4,FALSE)</f>
        <v>1A:DH</v>
      </c>
      <c r="F4" s="19" t="str">
        <f>VLOOKUP($A$1,'TEACHER SUBJECT'!$A$9:$AU$40,L4,FALSE)</f>
        <v/>
      </c>
      <c r="G4" s="19" t="str">
        <f>VLOOKUP($A$1,'TEACHER SUBJECT'!$A$9:$AU$40,M4,FALSE)</f>
        <v>1A:DH</v>
      </c>
      <c r="H4" s="50" t="str">
        <f>VLOOKUP($A$1,'TEACHER SUBJECT'!$A$9:$AU$40,N4,FALSE)</f>
        <v>4A:SS</v>
      </c>
      <c r="I4" s="198"/>
      <c r="J4" s="198">
        <f>J3+1</f>
        <v>4</v>
      </c>
      <c r="K4" s="198">
        <f t="shared" ref="K4:R11" si="1">K3+1</f>
        <v>13</v>
      </c>
      <c r="L4" s="198">
        <f t="shared" si="1"/>
        <v>22</v>
      </c>
      <c r="M4" s="198">
        <f t="shared" si="1"/>
        <v>31</v>
      </c>
      <c r="N4" s="198">
        <f t="shared" si="1"/>
        <v>40</v>
      </c>
      <c r="O4" s="198">
        <f t="shared" si="1"/>
        <v>49</v>
      </c>
      <c r="P4" s="198">
        <f t="shared" si="1"/>
        <v>58</v>
      </c>
      <c r="Q4" s="198">
        <f t="shared" si="1"/>
        <v>67</v>
      </c>
      <c r="R4" s="198">
        <f t="shared" si="1"/>
        <v>76</v>
      </c>
    </row>
    <row r="5" spans="1:18" ht="15.75" x14ac:dyDescent="0.25">
      <c r="A5" s="48">
        <v>3</v>
      </c>
      <c r="B5" s="209">
        <v>0.34722222222222227</v>
      </c>
      <c r="C5" s="210">
        <v>0.37500000000000006</v>
      </c>
      <c r="D5" s="211" t="str">
        <f>VLOOKUP($A$1,'TEACHER SUBJECT'!$A$9:$AU$40,J5,FALSE)</f>
        <v>4A:SS</v>
      </c>
      <c r="E5" s="19" t="str">
        <f>VLOOKUP($A$1,'TEACHER SUBJECT'!$A$9:$AU$40,K5,FALSE)</f>
        <v>4A:SS</v>
      </c>
      <c r="F5" s="19" t="str">
        <f>VLOOKUP($A$1,'TEACHER SUBJECT'!$A$9:$AU$40,L5,FALSE)</f>
        <v/>
      </c>
      <c r="G5" s="19" t="str">
        <f>VLOOKUP($A$1,'TEACHER SUBJECT'!$A$9:$AU$40,M5,FALSE)</f>
        <v/>
      </c>
      <c r="H5" s="50" t="str">
        <f>VLOOKUP($A$1,'TEACHER SUBJECT'!$A$9:$AU$40,N5,FALSE)</f>
        <v>2A:SC</v>
      </c>
      <c r="I5" s="198"/>
      <c r="J5" s="198">
        <f t="shared" ref="J5:J11" si="2">J4+1</f>
        <v>5</v>
      </c>
      <c r="K5" s="198">
        <f t="shared" si="1"/>
        <v>14</v>
      </c>
      <c r="L5" s="198">
        <f t="shared" si="1"/>
        <v>23</v>
      </c>
      <c r="M5" s="198">
        <f t="shared" si="1"/>
        <v>32</v>
      </c>
      <c r="N5" s="198">
        <f t="shared" si="1"/>
        <v>41</v>
      </c>
      <c r="O5" s="198">
        <f t="shared" si="1"/>
        <v>50</v>
      </c>
      <c r="P5" s="198">
        <f t="shared" si="1"/>
        <v>59</v>
      </c>
      <c r="Q5" s="198">
        <f t="shared" si="1"/>
        <v>68</v>
      </c>
      <c r="R5" s="198">
        <f t="shared" si="1"/>
        <v>77</v>
      </c>
    </row>
    <row r="6" spans="1:18" ht="15.75" x14ac:dyDescent="0.25">
      <c r="A6" s="48">
        <v>4</v>
      </c>
      <c r="B6" s="209">
        <v>0.37500000000000006</v>
      </c>
      <c r="C6" s="210">
        <v>0.40277777777777785</v>
      </c>
      <c r="D6" s="211" t="str">
        <f>VLOOKUP($A$1,'TEACHER SUBJECT'!$A$9:$AU$40,J6,FALSE)</f>
        <v>3A:DH</v>
      </c>
      <c r="E6" s="19" t="str">
        <f>VLOOKUP($A$1,'TEACHER SUBJECT'!$A$9:$AU$40,K6,FALSE)</f>
        <v/>
      </c>
      <c r="F6" s="19" t="str">
        <f>VLOOKUP($A$1,'TEACHER SUBJECT'!$A$9:$AU$40,L6,FALSE)</f>
        <v/>
      </c>
      <c r="G6" s="19" t="str">
        <f>VLOOKUP($A$1,'TEACHER SUBJECT'!$A$9:$AU$40,M6,FALSE)</f>
        <v/>
      </c>
      <c r="H6" s="50" t="str">
        <f>VLOOKUP($A$1,'TEACHER SUBJECT'!$A$9:$AU$40,N6,FALSE)</f>
        <v/>
      </c>
      <c r="I6" s="198"/>
      <c r="J6" s="198">
        <f t="shared" si="2"/>
        <v>6</v>
      </c>
      <c r="K6" s="198">
        <f t="shared" si="1"/>
        <v>15</v>
      </c>
      <c r="L6" s="198">
        <f t="shared" si="1"/>
        <v>24</v>
      </c>
      <c r="M6" s="198">
        <f t="shared" si="1"/>
        <v>33</v>
      </c>
      <c r="N6" s="198">
        <f t="shared" si="1"/>
        <v>42</v>
      </c>
      <c r="O6" s="198">
        <f t="shared" si="1"/>
        <v>51</v>
      </c>
      <c r="P6" s="198">
        <f t="shared" si="1"/>
        <v>60</v>
      </c>
      <c r="Q6" s="198">
        <f t="shared" si="1"/>
        <v>69</v>
      </c>
      <c r="R6" s="198">
        <f t="shared" si="1"/>
        <v>78</v>
      </c>
    </row>
    <row r="7" spans="1:18" ht="15.75" x14ac:dyDescent="0.25">
      <c r="A7" s="221">
        <v>0</v>
      </c>
      <c r="B7" s="222">
        <v>0.40277777777777785</v>
      </c>
      <c r="C7" s="223">
        <v>0.42708333333333343</v>
      </c>
      <c r="D7" s="156">
        <f>VLOOKUP($A$1,'TEACHER SUBJECT'!$A$9:$AU$40,J7,FALSE)</f>
        <v>0</v>
      </c>
      <c r="E7" s="157">
        <f>VLOOKUP($A$1,'TEACHER SUBJECT'!$A$9:$AU$40,K7,FALSE)</f>
        <v>0</v>
      </c>
      <c r="F7" s="157">
        <f>VLOOKUP($A$1,'TEACHER SUBJECT'!$A$9:$AU$40,L7,FALSE)</f>
        <v>0</v>
      </c>
      <c r="G7" s="157">
        <f>VLOOKUP($A$1,'TEACHER SUBJECT'!$A$9:$AU$40,M7,FALSE)</f>
        <v>0</v>
      </c>
      <c r="H7" s="158">
        <f>VLOOKUP($A$1,'TEACHER SUBJECT'!$A$9:$AU$40,N7,FALSE)</f>
        <v>0</v>
      </c>
      <c r="I7" s="198"/>
      <c r="J7" s="198">
        <f t="shared" si="2"/>
        <v>7</v>
      </c>
      <c r="K7" s="198">
        <f t="shared" si="1"/>
        <v>16</v>
      </c>
      <c r="L7" s="198">
        <f t="shared" si="1"/>
        <v>25</v>
      </c>
      <c r="M7" s="198">
        <f t="shared" si="1"/>
        <v>34</v>
      </c>
      <c r="N7" s="198">
        <f t="shared" si="1"/>
        <v>43</v>
      </c>
      <c r="O7" s="198">
        <f t="shared" si="1"/>
        <v>52</v>
      </c>
      <c r="P7" s="198">
        <f t="shared" si="1"/>
        <v>61</v>
      </c>
      <c r="Q7" s="198">
        <f t="shared" si="1"/>
        <v>70</v>
      </c>
      <c r="R7" s="198">
        <f t="shared" si="1"/>
        <v>79</v>
      </c>
    </row>
    <row r="8" spans="1:18" ht="15.75" x14ac:dyDescent="0.25">
      <c r="A8" s="48">
        <v>5</v>
      </c>
      <c r="B8" s="209">
        <v>0.42708333333333343</v>
      </c>
      <c r="C8" s="210">
        <v>0.45486111111111122</v>
      </c>
      <c r="D8" s="211" t="str">
        <f>VLOOKUP($A$1,'TEACHER SUBJECT'!$A$9:$AU$40,J8,FALSE)</f>
        <v/>
      </c>
      <c r="E8" s="19" t="str">
        <f>VLOOKUP($A$1,'TEACHER SUBJECT'!$A$9:$AU$40,K8,FALSE)</f>
        <v>2A:SC</v>
      </c>
      <c r="F8" s="19" t="str">
        <f>VLOOKUP($A$1,'TEACHER SUBJECT'!$A$9:$AU$40,L8,FALSE)</f>
        <v>1A:DH</v>
      </c>
      <c r="G8" s="19" t="str">
        <f>VLOOKUP($A$1,'TEACHER SUBJECT'!$A$9:$AU$40,M8,FALSE)</f>
        <v/>
      </c>
      <c r="H8" s="50" t="str">
        <f>VLOOKUP($A$1,'TEACHER SUBJECT'!$A$9:$AU$40,N8,FALSE)</f>
        <v>1A:DH</v>
      </c>
      <c r="I8" s="198"/>
      <c r="J8" s="198">
        <f t="shared" si="2"/>
        <v>8</v>
      </c>
      <c r="K8" s="198">
        <f t="shared" si="1"/>
        <v>17</v>
      </c>
      <c r="L8" s="198">
        <f t="shared" si="1"/>
        <v>26</v>
      </c>
      <c r="M8" s="198">
        <f t="shared" si="1"/>
        <v>35</v>
      </c>
      <c r="N8" s="198">
        <f t="shared" si="1"/>
        <v>44</v>
      </c>
      <c r="O8" s="198">
        <f t="shared" si="1"/>
        <v>53</v>
      </c>
      <c r="P8" s="198">
        <f t="shared" si="1"/>
        <v>62</v>
      </c>
      <c r="Q8" s="198">
        <f t="shared" si="1"/>
        <v>71</v>
      </c>
      <c r="R8" s="198">
        <f t="shared" si="1"/>
        <v>80</v>
      </c>
    </row>
    <row r="9" spans="1:18" ht="15.75" x14ac:dyDescent="0.25">
      <c r="A9" s="48">
        <v>6</v>
      </c>
      <c r="B9" s="209">
        <v>0.45486111111111122</v>
      </c>
      <c r="C9" s="210">
        <v>0.48263888888888901</v>
      </c>
      <c r="D9" s="211" t="str">
        <f>VLOOKUP($A$1,'TEACHER SUBJECT'!$A$9:$AU$40,J9,FALSE)</f>
        <v>2A:SC</v>
      </c>
      <c r="E9" s="19" t="str">
        <f>VLOOKUP($A$1,'TEACHER SUBJECT'!$A$9:$AU$40,K9,FALSE)</f>
        <v/>
      </c>
      <c r="F9" s="19" t="str">
        <f>VLOOKUP($A$1,'TEACHER SUBJECT'!$A$9:$AU$40,L9,FALSE)</f>
        <v>2A:SC</v>
      </c>
      <c r="G9" s="19" t="str">
        <f>VLOOKUP($A$1,'TEACHER SUBJECT'!$A$9:$AU$40,M9,FALSE)</f>
        <v/>
      </c>
      <c r="H9" s="50" t="str">
        <f>VLOOKUP($A$1,'TEACHER SUBJECT'!$A$9:$AU$40,N9,FALSE)</f>
        <v>3A:DH</v>
      </c>
      <c r="I9" s="198"/>
      <c r="J9" s="198">
        <f t="shared" si="2"/>
        <v>9</v>
      </c>
      <c r="K9" s="198">
        <f t="shared" si="1"/>
        <v>18</v>
      </c>
      <c r="L9" s="198">
        <f t="shared" si="1"/>
        <v>27</v>
      </c>
      <c r="M9" s="198">
        <f t="shared" si="1"/>
        <v>36</v>
      </c>
      <c r="N9" s="198">
        <f t="shared" si="1"/>
        <v>45</v>
      </c>
      <c r="O9" s="198">
        <f t="shared" si="1"/>
        <v>54</v>
      </c>
      <c r="P9" s="198">
        <f t="shared" si="1"/>
        <v>63</v>
      </c>
      <c r="Q9" s="198">
        <f t="shared" si="1"/>
        <v>72</v>
      </c>
      <c r="R9" s="198">
        <f t="shared" si="1"/>
        <v>81</v>
      </c>
    </row>
    <row r="10" spans="1:18" ht="15.75" x14ac:dyDescent="0.25">
      <c r="A10" s="48">
        <v>7</v>
      </c>
      <c r="B10" s="209">
        <v>0.48263888888888901</v>
      </c>
      <c r="C10" s="210">
        <v>0.51041666666666674</v>
      </c>
      <c r="D10" s="211" t="str">
        <f>VLOOKUP($A$1,'TEACHER SUBJECT'!$A$9:$AU$40,J10,FALSE)</f>
        <v/>
      </c>
      <c r="E10" s="19" t="str">
        <f>VLOOKUP($A$1,'TEACHER SUBJECT'!$A$9:$AU$40,K10,FALSE)</f>
        <v/>
      </c>
      <c r="F10" s="19" t="str">
        <f>VLOOKUP($A$1,'TEACHER SUBJECT'!$A$9:$AU$40,L10,FALSE)</f>
        <v>3A:DH</v>
      </c>
      <c r="G10" s="19" t="str">
        <f>VLOOKUP($A$1,'TEACHER SUBJECT'!$A$9:$AU$40,M10,FALSE)</f>
        <v>2A:SC</v>
      </c>
      <c r="H10" s="50" t="str">
        <f>VLOOKUP($A$1,'TEACHER SUBJECT'!$A$9:$AU$40,N10,FALSE)</f>
        <v/>
      </c>
      <c r="I10" s="198"/>
      <c r="J10" s="198">
        <f t="shared" si="2"/>
        <v>10</v>
      </c>
      <c r="K10" s="198">
        <f t="shared" si="1"/>
        <v>19</v>
      </c>
      <c r="L10" s="198">
        <f t="shared" si="1"/>
        <v>28</v>
      </c>
      <c r="M10" s="198">
        <f t="shared" si="1"/>
        <v>37</v>
      </c>
      <c r="N10" s="198">
        <f t="shared" si="1"/>
        <v>46</v>
      </c>
      <c r="O10" s="198">
        <f t="shared" si="1"/>
        <v>55</v>
      </c>
      <c r="P10" s="198">
        <f t="shared" si="1"/>
        <v>64</v>
      </c>
      <c r="Q10" s="198">
        <f t="shared" si="1"/>
        <v>73</v>
      </c>
      <c r="R10" s="198">
        <f t="shared" si="1"/>
        <v>82</v>
      </c>
    </row>
    <row r="11" spans="1:18" ht="16.5" thickBot="1" x14ac:dyDescent="0.3">
      <c r="A11" s="83">
        <v>9</v>
      </c>
      <c r="B11" s="15">
        <v>0.51041666666666674</v>
      </c>
      <c r="C11" s="82">
        <v>0.54166666666666674</v>
      </c>
      <c r="D11" s="212" t="str">
        <f>VLOOKUP($A$1,'TEACHER SUBJECT'!$A$9:$AU$40,J11,FALSE)</f>
        <v/>
      </c>
      <c r="E11" s="201" t="str">
        <f>VLOOKUP($A$1,'TEACHER SUBJECT'!$A$9:$AU$40,K11,FALSE)</f>
        <v/>
      </c>
      <c r="F11" s="201" t="str">
        <f>VLOOKUP($A$1,'TEACHER SUBJECT'!$A$9:$AU$40,L11,FALSE)</f>
        <v/>
      </c>
      <c r="G11" s="201" t="str">
        <f>VLOOKUP($A$1,'TEACHER SUBJECT'!$A$9:$AU$40,M11,FALSE)</f>
        <v/>
      </c>
      <c r="H11" s="200" t="str">
        <f>VLOOKUP($A$1,'TEACHER SUBJECT'!$A$9:$AU$40,N11,FALSE)</f>
        <v/>
      </c>
      <c r="I11" s="198"/>
      <c r="J11" s="198">
        <f t="shared" si="2"/>
        <v>11</v>
      </c>
      <c r="K11" s="198">
        <f t="shared" si="1"/>
        <v>20</v>
      </c>
      <c r="L11" s="198">
        <f t="shared" si="1"/>
        <v>29</v>
      </c>
      <c r="M11" s="198">
        <f t="shared" si="1"/>
        <v>38</v>
      </c>
      <c r="N11" s="198">
        <f t="shared" si="1"/>
        <v>47</v>
      </c>
      <c r="O11" s="198">
        <f t="shared" si="1"/>
        <v>56</v>
      </c>
      <c r="P11" s="198">
        <f t="shared" si="1"/>
        <v>65</v>
      </c>
      <c r="Q11" s="198">
        <f t="shared" si="1"/>
        <v>74</v>
      </c>
      <c r="R11" s="198">
        <f t="shared" si="1"/>
        <v>83</v>
      </c>
    </row>
    <row r="12" spans="1:18" ht="15.75" x14ac:dyDescent="0.25">
      <c r="A12" s="198"/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</row>
  </sheetData>
  <conditionalFormatting sqref="D3:H11">
    <cfRule type="containsBlanks" dxfId="85" priority="1">
      <formula>LEN(TRIM(D3))=0</formula>
    </cfRule>
  </conditionalFormatting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view="pageBreakPreview" zoomScale="115" zoomScaleSheetLayoutView="115" workbookViewId="0">
      <selection activeCell="A2" sqref="A2"/>
    </sheetView>
  </sheetViews>
  <sheetFormatPr defaultRowHeight="15" x14ac:dyDescent="0.25"/>
  <cols>
    <col min="1" max="1" width="3.28515625" bestFit="1" customWidth="1"/>
    <col min="2" max="2" width="10.140625" bestFit="1" customWidth="1"/>
    <col min="3" max="3" width="9.28515625" bestFit="1" customWidth="1"/>
    <col min="10" max="18" width="7.42578125" hidden="1" customWidth="1"/>
    <col min="19" max="19" width="9.140625" hidden="1" customWidth="1"/>
    <col min="20" max="21" width="0" hidden="1" customWidth="1"/>
  </cols>
  <sheetData>
    <row r="1" spans="1:18" ht="21" thickBot="1" x14ac:dyDescent="0.3">
      <c r="A1" s="61">
        <v>22</v>
      </c>
      <c r="B1" s="203" t="str">
        <f>VLOOKUP(A1,'TEACHER SUBJECT'!$A$9:$AU$40,2,FALSE)</f>
        <v>Sukesh</v>
      </c>
      <c r="C1" s="204"/>
      <c r="D1" s="204"/>
      <c r="E1" s="204"/>
      <c r="F1" s="204"/>
      <c r="G1" s="204"/>
      <c r="H1" s="205">
        <f>VLOOKUP(A1,'TEACHER SUBJECT'!$A$9:$AV$40,48,FALSE)</f>
        <v>20</v>
      </c>
      <c r="I1" s="198"/>
      <c r="J1" s="198"/>
      <c r="K1" s="198"/>
      <c r="L1" s="198"/>
      <c r="M1" s="198"/>
      <c r="N1" s="198"/>
      <c r="O1" s="198"/>
      <c r="P1" s="198"/>
      <c r="Q1" s="198"/>
      <c r="R1" s="198"/>
    </row>
    <row r="2" spans="1:18" s="215" customFormat="1" ht="16.5" thickBot="1" x14ac:dyDescent="0.3">
      <c r="A2" s="378" t="s">
        <v>11</v>
      </c>
      <c r="B2" s="379" t="s">
        <v>27</v>
      </c>
      <c r="C2" s="380" t="s">
        <v>28</v>
      </c>
      <c r="D2" s="381" t="s">
        <v>29</v>
      </c>
      <c r="E2" s="379" t="s">
        <v>30</v>
      </c>
      <c r="F2" s="379" t="s">
        <v>31</v>
      </c>
      <c r="G2" s="379" t="s">
        <v>32</v>
      </c>
      <c r="H2" s="380" t="s">
        <v>33</v>
      </c>
    </row>
    <row r="3" spans="1:18" ht="15.75" x14ac:dyDescent="0.25">
      <c r="A3" s="87">
        <f t="array" ref="A3:A11">TRANSPOSE(EDIT!C4:K4)</f>
        <v>1</v>
      </c>
      <c r="B3" s="206">
        <f t="array" ref="B3:B11">TRANSPOSE(EDIT!C3:K3)</f>
        <v>0.29166666666666669</v>
      </c>
      <c r="C3" s="207">
        <f t="array" ref="C3:C11">TRANSPOSE(EDIT!C2:K2)</f>
        <v>0.31944444444444448</v>
      </c>
      <c r="D3" s="208" t="str">
        <f>VLOOKUP($A$1,'TEACHER SUBJECT'!$A$9:$AU$40,J3,FALSE)</f>
        <v>BTC:HS</v>
      </c>
      <c r="E3" s="88" t="str">
        <f>VLOOKUP($A$1,'TEACHER SUBJECT'!$A$9:$AU$40,K3,FALSE)</f>
        <v>BTC:HS</v>
      </c>
      <c r="F3" s="88" t="str">
        <f>VLOOKUP($A$1,'TEACHER SUBJECT'!$A$9:$AU$40,L3,FALSE)</f>
        <v>BTC:HS</v>
      </c>
      <c r="G3" s="88" t="str">
        <f>VLOOKUP($A$1,'TEACHER SUBJECT'!$A$9:$AU$40,M3,FALSE)</f>
        <v>BTC:HS</v>
      </c>
      <c r="H3" s="89" t="str">
        <f>VLOOKUP($A$1,'TEACHER SUBJECT'!$A$9:$AU$40,N3,FALSE)</f>
        <v>BTC:HS</v>
      </c>
      <c r="I3" s="198"/>
      <c r="J3" s="198">
        <v>3</v>
      </c>
      <c r="K3" s="198">
        <f>J11+1</f>
        <v>12</v>
      </c>
      <c r="L3" s="198">
        <f t="shared" ref="L3:R3" si="0">K11+1</f>
        <v>21</v>
      </c>
      <c r="M3" s="198">
        <f t="shared" si="0"/>
        <v>30</v>
      </c>
      <c r="N3" s="198">
        <f t="shared" si="0"/>
        <v>39</v>
      </c>
      <c r="O3" s="198">
        <f t="shared" si="0"/>
        <v>48</v>
      </c>
      <c r="P3" s="198">
        <f t="shared" si="0"/>
        <v>57</v>
      </c>
      <c r="Q3" s="198">
        <f t="shared" si="0"/>
        <v>66</v>
      </c>
      <c r="R3" s="198">
        <f t="shared" si="0"/>
        <v>75</v>
      </c>
    </row>
    <row r="4" spans="1:18" ht="15.75" x14ac:dyDescent="0.25">
      <c r="A4" s="48">
        <v>2</v>
      </c>
      <c r="B4" s="209">
        <v>0.31944444444444448</v>
      </c>
      <c r="C4" s="210">
        <v>0.34722222222222227</v>
      </c>
      <c r="D4" s="211" t="str">
        <f>VLOOKUP($A$1,'TEACHER SUBJECT'!$A$9:$AU$40,J4,FALSE)</f>
        <v>BTC:HS</v>
      </c>
      <c r="E4" s="19" t="str">
        <f>VLOOKUP($A$1,'TEACHER SUBJECT'!$A$9:$AU$40,K4,FALSE)</f>
        <v>BTC:HS</v>
      </c>
      <c r="F4" s="19" t="str">
        <f>VLOOKUP($A$1,'TEACHER SUBJECT'!$A$9:$AU$40,L4,FALSE)</f>
        <v>BTC:HS</v>
      </c>
      <c r="G4" s="19" t="str">
        <f>VLOOKUP($A$1,'TEACHER SUBJECT'!$A$9:$AU$40,M4,FALSE)</f>
        <v>BTC:HS</v>
      </c>
      <c r="H4" s="50" t="str">
        <f>VLOOKUP($A$1,'TEACHER SUBJECT'!$A$9:$AU$40,N4,FALSE)</f>
        <v>9A:EC</v>
      </c>
      <c r="I4" s="198"/>
      <c r="J4" s="198">
        <f>J3+1</f>
        <v>4</v>
      </c>
      <c r="K4" s="198">
        <f t="shared" ref="K4:R11" si="1">K3+1</f>
        <v>13</v>
      </c>
      <c r="L4" s="198">
        <f t="shared" si="1"/>
        <v>22</v>
      </c>
      <c r="M4" s="198">
        <f t="shared" si="1"/>
        <v>31</v>
      </c>
      <c r="N4" s="198">
        <f t="shared" si="1"/>
        <v>40</v>
      </c>
      <c r="O4" s="198">
        <f t="shared" si="1"/>
        <v>49</v>
      </c>
      <c r="P4" s="198">
        <f t="shared" si="1"/>
        <v>58</v>
      </c>
      <c r="Q4" s="198">
        <f t="shared" si="1"/>
        <v>67</v>
      </c>
      <c r="R4" s="198">
        <f t="shared" si="1"/>
        <v>76</v>
      </c>
    </row>
    <row r="5" spans="1:18" ht="15.75" x14ac:dyDescent="0.25">
      <c r="A5" s="48">
        <v>3</v>
      </c>
      <c r="B5" s="209">
        <v>0.34722222222222227</v>
      </c>
      <c r="C5" s="210">
        <v>0.37500000000000006</v>
      </c>
      <c r="D5" s="211" t="str">
        <f>VLOOKUP($A$1,'TEACHER SUBJECT'!$A$9:$AU$40,J5,FALSE)</f>
        <v>BTC:HS</v>
      </c>
      <c r="E5" s="19" t="str">
        <f>VLOOKUP($A$1,'TEACHER SUBJECT'!$A$9:$AU$40,K5,FALSE)</f>
        <v>BTC:HS</v>
      </c>
      <c r="F5" s="19" t="str">
        <f>VLOOKUP($A$1,'TEACHER SUBJECT'!$A$9:$AU$40,L5,FALSE)</f>
        <v>BTC:HS</v>
      </c>
      <c r="G5" s="19" t="str">
        <f>VLOOKUP($A$1,'TEACHER SUBJECT'!$A$9:$AU$40,M5,FALSE)</f>
        <v>9A:EC</v>
      </c>
      <c r="H5" s="50" t="str">
        <f>VLOOKUP($A$1,'TEACHER SUBJECT'!$A$9:$AU$40,N5,FALSE)</f>
        <v/>
      </c>
      <c r="I5" s="198"/>
      <c r="J5" s="198">
        <f t="shared" ref="J5:J11" si="2">J4+1</f>
        <v>5</v>
      </c>
      <c r="K5" s="198">
        <f t="shared" si="1"/>
        <v>14</v>
      </c>
      <c r="L5" s="198">
        <f t="shared" si="1"/>
        <v>23</v>
      </c>
      <c r="M5" s="198">
        <f t="shared" si="1"/>
        <v>32</v>
      </c>
      <c r="N5" s="198">
        <f t="shared" si="1"/>
        <v>41</v>
      </c>
      <c r="O5" s="198">
        <f t="shared" si="1"/>
        <v>50</v>
      </c>
      <c r="P5" s="198">
        <f t="shared" si="1"/>
        <v>59</v>
      </c>
      <c r="Q5" s="198">
        <f t="shared" si="1"/>
        <v>68</v>
      </c>
      <c r="R5" s="198">
        <f t="shared" si="1"/>
        <v>77</v>
      </c>
    </row>
    <row r="6" spans="1:18" ht="15.75" x14ac:dyDescent="0.25">
      <c r="A6" s="48">
        <v>4</v>
      </c>
      <c r="B6" s="209">
        <v>0.37500000000000006</v>
      </c>
      <c r="C6" s="210">
        <v>0.40277777777777785</v>
      </c>
      <c r="D6" s="211" t="str">
        <f>VLOOKUP($A$1,'TEACHER SUBJECT'!$A$9:$AU$40,J6,FALSE)</f>
        <v>9A:EC</v>
      </c>
      <c r="E6" s="19" t="str">
        <f>VLOOKUP($A$1,'TEACHER SUBJECT'!$A$9:$AU$40,K6,FALSE)</f>
        <v>9A:EC</v>
      </c>
      <c r="F6" s="19" t="str">
        <f>VLOOKUP($A$1,'TEACHER SUBJECT'!$A$9:$AU$40,L6,FALSE)</f>
        <v/>
      </c>
      <c r="G6" s="19" t="str">
        <f>VLOOKUP($A$1,'TEACHER SUBJECT'!$A$9:$AU$40,M6,FALSE)</f>
        <v/>
      </c>
      <c r="H6" s="50" t="str">
        <f>VLOOKUP($A$1,'TEACHER SUBJECT'!$A$9:$AU$40,N6,FALSE)</f>
        <v/>
      </c>
      <c r="I6" s="198"/>
      <c r="J6" s="198">
        <f t="shared" si="2"/>
        <v>6</v>
      </c>
      <c r="K6" s="198">
        <f t="shared" si="1"/>
        <v>15</v>
      </c>
      <c r="L6" s="198">
        <f t="shared" si="1"/>
        <v>24</v>
      </c>
      <c r="M6" s="198">
        <f t="shared" si="1"/>
        <v>33</v>
      </c>
      <c r="N6" s="198">
        <f t="shared" si="1"/>
        <v>42</v>
      </c>
      <c r="O6" s="198">
        <f t="shared" si="1"/>
        <v>51</v>
      </c>
      <c r="P6" s="198">
        <f t="shared" si="1"/>
        <v>60</v>
      </c>
      <c r="Q6" s="198">
        <f t="shared" si="1"/>
        <v>69</v>
      </c>
      <c r="R6" s="198">
        <f t="shared" si="1"/>
        <v>78</v>
      </c>
    </row>
    <row r="7" spans="1:18" ht="15.75" x14ac:dyDescent="0.25">
      <c r="A7" s="221">
        <v>0</v>
      </c>
      <c r="B7" s="222">
        <v>0.40277777777777785</v>
      </c>
      <c r="C7" s="223">
        <v>0.42708333333333343</v>
      </c>
      <c r="D7" s="156">
        <f>VLOOKUP($A$1,'TEACHER SUBJECT'!$A$9:$AU$40,J7,FALSE)</f>
        <v>0</v>
      </c>
      <c r="E7" s="157">
        <f>VLOOKUP($A$1,'TEACHER SUBJECT'!$A$9:$AU$40,K7,FALSE)</f>
        <v>0</v>
      </c>
      <c r="F7" s="157">
        <f>VLOOKUP($A$1,'TEACHER SUBJECT'!$A$9:$AU$40,L7,FALSE)</f>
        <v>0</v>
      </c>
      <c r="G7" s="157">
        <f>VLOOKUP($A$1,'TEACHER SUBJECT'!$A$9:$AU$40,M7,FALSE)</f>
        <v>0</v>
      </c>
      <c r="H7" s="158">
        <f>VLOOKUP($A$1,'TEACHER SUBJECT'!$A$9:$AU$40,N7,FALSE)</f>
        <v>0</v>
      </c>
      <c r="I7" s="198"/>
      <c r="J7" s="198">
        <f t="shared" si="2"/>
        <v>7</v>
      </c>
      <c r="K7" s="198">
        <f t="shared" si="1"/>
        <v>16</v>
      </c>
      <c r="L7" s="198">
        <f t="shared" si="1"/>
        <v>25</v>
      </c>
      <c r="M7" s="198">
        <f t="shared" si="1"/>
        <v>34</v>
      </c>
      <c r="N7" s="198">
        <f t="shared" si="1"/>
        <v>43</v>
      </c>
      <c r="O7" s="198">
        <f t="shared" si="1"/>
        <v>52</v>
      </c>
      <c r="P7" s="198">
        <f t="shared" si="1"/>
        <v>61</v>
      </c>
      <c r="Q7" s="198">
        <f t="shared" si="1"/>
        <v>70</v>
      </c>
      <c r="R7" s="198">
        <f t="shared" si="1"/>
        <v>79</v>
      </c>
    </row>
    <row r="8" spans="1:18" ht="15.75" x14ac:dyDescent="0.25">
      <c r="A8" s="48">
        <v>5</v>
      </c>
      <c r="B8" s="209">
        <v>0.42708333333333343</v>
      </c>
      <c r="C8" s="210">
        <v>0.45486111111111122</v>
      </c>
      <c r="D8" s="211" t="str">
        <f>VLOOKUP($A$1,'TEACHER SUBJECT'!$A$9:$AU$40,J8,FALSE)</f>
        <v/>
      </c>
      <c r="E8" s="19" t="str">
        <f>VLOOKUP($A$1,'TEACHER SUBJECT'!$A$9:$AU$40,K8,FALSE)</f>
        <v/>
      </c>
      <c r="F8" s="19" t="str">
        <f>VLOOKUP($A$1,'TEACHER SUBJECT'!$A$9:$AU$40,L8,FALSE)</f>
        <v>10A:EC</v>
      </c>
      <c r="G8" s="19" t="str">
        <f>VLOOKUP($A$1,'TEACHER SUBJECT'!$A$9:$AU$40,M8,FALSE)</f>
        <v/>
      </c>
      <c r="H8" s="50" t="str">
        <f>VLOOKUP($A$1,'TEACHER SUBJECT'!$A$9:$AU$40,N8,FALSE)</f>
        <v>10A:EC</v>
      </c>
      <c r="I8" s="198"/>
      <c r="J8" s="198">
        <f t="shared" si="2"/>
        <v>8</v>
      </c>
      <c r="K8" s="198">
        <f t="shared" si="1"/>
        <v>17</v>
      </c>
      <c r="L8" s="198">
        <f t="shared" si="1"/>
        <v>26</v>
      </c>
      <c r="M8" s="198">
        <f t="shared" si="1"/>
        <v>35</v>
      </c>
      <c r="N8" s="198">
        <f t="shared" si="1"/>
        <v>44</v>
      </c>
      <c r="O8" s="198">
        <f t="shared" si="1"/>
        <v>53</v>
      </c>
      <c r="P8" s="198">
        <f t="shared" si="1"/>
        <v>62</v>
      </c>
      <c r="Q8" s="198">
        <f t="shared" si="1"/>
        <v>71</v>
      </c>
      <c r="R8" s="198">
        <f t="shared" si="1"/>
        <v>80</v>
      </c>
    </row>
    <row r="9" spans="1:18" ht="15.75" x14ac:dyDescent="0.25">
      <c r="A9" s="48">
        <v>6</v>
      </c>
      <c r="B9" s="209">
        <v>0.45486111111111122</v>
      </c>
      <c r="C9" s="210">
        <v>0.48263888888888901</v>
      </c>
      <c r="D9" s="211" t="str">
        <f>VLOOKUP($A$1,'TEACHER SUBJECT'!$A$9:$AU$40,J9,FALSE)</f>
        <v>10A:EC</v>
      </c>
      <c r="E9" s="19" t="str">
        <f>VLOOKUP($A$1,'TEACHER SUBJECT'!$A$9:$AU$40,K9,FALSE)</f>
        <v/>
      </c>
      <c r="F9" s="19" t="str">
        <f>VLOOKUP($A$1,'TEACHER SUBJECT'!$A$9:$AU$40,L9,FALSE)</f>
        <v/>
      </c>
      <c r="G9" s="19" t="str">
        <f>VLOOKUP($A$1,'TEACHER SUBJECT'!$A$9:$AU$40,M9,FALSE)</f>
        <v/>
      </c>
      <c r="H9" s="50" t="str">
        <f>VLOOKUP($A$1,'TEACHER SUBJECT'!$A$9:$AU$40,N9,FALSE)</f>
        <v/>
      </c>
      <c r="I9" s="198"/>
      <c r="J9" s="198">
        <f t="shared" si="2"/>
        <v>9</v>
      </c>
      <c r="K9" s="198">
        <f t="shared" si="1"/>
        <v>18</v>
      </c>
      <c r="L9" s="198">
        <f t="shared" si="1"/>
        <v>27</v>
      </c>
      <c r="M9" s="198">
        <f t="shared" si="1"/>
        <v>36</v>
      </c>
      <c r="N9" s="198">
        <f t="shared" si="1"/>
        <v>45</v>
      </c>
      <c r="O9" s="198">
        <f t="shared" si="1"/>
        <v>54</v>
      </c>
      <c r="P9" s="198">
        <f t="shared" si="1"/>
        <v>63</v>
      </c>
      <c r="Q9" s="198">
        <f t="shared" si="1"/>
        <v>72</v>
      </c>
      <c r="R9" s="198">
        <f t="shared" si="1"/>
        <v>81</v>
      </c>
    </row>
    <row r="10" spans="1:18" ht="15.75" x14ac:dyDescent="0.25">
      <c r="A10" s="48">
        <v>7</v>
      </c>
      <c r="B10" s="209">
        <v>0.48263888888888901</v>
      </c>
      <c r="C10" s="210">
        <v>0.51041666666666674</v>
      </c>
      <c r="D10" s="211" t="str">
        <f>VLOOKUP($A$1,'TEACHER SUBJECT'!$A$9:$AU$40,J10,FALSE)</f>
        <v/>
      </c>
      <c r="E10" s="19" t="str">
        <f>VLOOKUP($A$1,'TEACHER SUBJECT'!$A$9:$AU$40,K10,FALSE)</f>
        <v/>
      </c>
      <c r="F10" s="19" t="str">
        <f>VLOOKUP($A$1,'TEACHER SUBJECT'!$A$9:$AU$40,L10,FALSE)</f>
        <v/>
      </c>
      <c r="G10" s="19" t="str">
        <f>VLOOKUP($A$1,'TEACHER SUBJECT'!$A$9:$AU$40,M10,FALSE)</f>
        <v>10A:EC</v>
      </c>
      <c r="H10" s="50" t="str">
        <f>VLOOKUP($A$1,'TEACHER SUBJECT'!$A$9:$AU$40,N10,FALSE)</f>
        <v/>
      </c>
      <c r="I10" s="198"/>
      <c r="J10" s="198">
        <f t="shared" si="2"/>
        <v>10</v>
      </c>
      <c r="K10" s="198">
        <f t="shared" si="1"/>
        <v>19</v>
      </c>
      <c r="L10" s="198">
        <f t="shared" si="1"/>
        <v>28</v>
      </c>
      <c r="M10" s="198">
        <f t="shared" si="1"/>
        <v>37</v>
      </c>
      <c r="N10" s="198">
        <f t="shared" si="1"/>
        <v>46</v>
      </c>
      <c r="O10" s="198">
        <f t="shared" si="1"/>
        <v>55</v>
      </c>
      <c r="P10" s="198">
        <f t="shared" si="1"/>
        <v>64</v>
      </c>
      <c r="Q10" s="198">
        <f t="shared" si="1"/>
        <v>73</v>
      </c>
      <c r="R10" s="198">
        <f t="shared" si="1"/>
        <v>82</v>
      </c>
    </row>
    <row r="11" spans="1:18" ht="16.5" thickBot="1" x14ac:dyDescent="0.3">
      <c r="A11" s="83">
        <v>9</v>
      </c>
      <c r="B11" s="15">
        <v>0.51041666666666674</v>
      </c>
      <c r="C11" s="82">
        <v>0.54166666666666674</v>
      </c>
      <c r="D11" s="212" t="str">
        <f>VLOOKUP($A$1,'TEACHER SUBJECT'!$A$9:$AU$40,J11,FALSE)</f>
        <v/>
      </c>
      <c r="E11" s="201" t="str">
        <f>VLOOKUP($A$1,'TEACHER SUBJECT'!$A$9:$AU$40,K11,FALSE)</f>
        <v/>
      </c>
      <c r="F11" s="201" t="str">
        <f>VLOOKUP($A$1,'TEACHER SUBJECT'!$A$9:$AU$40,L11,FALSE)</f>
        <v/>
      </c>
      <c r="G11" s="201" t="str">
        <f>VLOOKUP($A$1,'TEACHER SUBJECT'!$A$9:$AU$40,M11,FALSE)</f>
        <v/>
      </c>
      <c r="H11" s="200" t="str">
        <f>VLOOKUP($A$1,'TEACHER SUBJECT'!$A$9:$AU$40,N11,FALSE)</f>
        <v/>
      </c>
      <c r="I11" s="198"/>
      <c r="J11" s="198">
        <f t="shared" si="2"/>
        <v>11</v>
      </c>
      <c r="K11" s="198">
        <f t="shared" si="1"/>
        <v>20</v>
      </c>
      <c r="L11" s="198">
        <f t="shared" si="1"/>
        <v>29</v>
      </c>
      <c r="M11" s="198">
        <f t="shared" si="1"/>
        <v>38</v>
      </c>
      <c r="N11" s="198">
        <f t="shared" si="1"/>
        <v>47</v>
      </c>
      <c r="O11" s="198">
        <f t="shared" si="1"/>
        <v>56</v>
      </c>
      <c r="P11" s="198">
        <f t="shared" si="1"/>
        <v>65</v>
      </c>
      <c r="Q11" s="198">
        <f t="shared" si="1"/>
        <v>74</v>
      </c>
      <c r="R11" s="198">
        <f t="shared" si="1"/>
        <v>83</v>
      </c>
    </row>
    <row r="12" spans="1:18" ht="15.75" x14ac:dyDescent="0.25">
      <c r="A12" s="198"/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</row>
  </sheetData>
  <conditionalFormatting sqref="D3:H11">
    <cfRule type="containsBlanks" dxfId="84" priority="1">
      <formula>LEN(TRIM(D3))=0</formula>
    </cfRule>
  </conditionalFormatting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X44"/>
  <sheetViews>
    <sheetView view="pageBreakPreview" zoomScale="70" zoomScaleSheetLayoutView="70" workbookViewId="0">
      <selection activeCell="B2" sqref="B2"/>
    </sheetView>
  </sheetViews>
  <sheetFormatPr defaultColWidth="9.140625" defaultRowHeight="15.75" x14ac:dyDescent="0.25"/>
  <cols>
    <col min="1" max="3" width="9.140625" style="198"/>
    <col min="4" max="4" width="25.140625" style="198" bestFit="1" customWidth="1"/>
    <col min="5" max="5" width="28.42578125" style="198" bestFit="1" customWidth="1"/>
    <col min="6" max="6" width="26.42578125" style="198" bestFit="1" customWidth="1"/>
    <col min="7" max="8" width="28.42578125" style="198" bestFit="1" customWidth="1"/>
    <col min="9" max="11" width="9.140625" style="198"/>
    <col min="12" max="12" width="9.140625" style="198" customWidth="1"/>
    <col min="13" max="16" width="9.140625" style="198" hidden="1" customWidth="1"/>
    <col min="17" max="17" width="25.140625" style="198" hidden="1" customWidth="1"/>
    <col min="18" max="18" width="28.42578125" style="198" hidden="1" customWidth="1"/>
    <col min="19" max="19" width="26.42578125" style="198" hidden="1" customWidth="1"/>
    <col min="20" max="21" width="28.42578125" style="198" hidden="1" customWidth="1"/>
    <col min="22" max="32" width="5" style="198" hidden="1" customWidth="1"/>
    <col min="33" max="34" width="6" style="198" hidden="1" customWidth="1"/>
    <col min="35" max="39" width="5" style="198" hidden="1" customWidth="1"/>
    <col min="40" max="40" width="9.140625" style="198" hidden="1" customWidth="1"/>
    <col min="41" max="49" width="4.85546875" style="198" hidden="1" customWidth="1"/>
    <col min="50" max="50" width="9.140625" style="198" hidden="1" customWidth="1"/>
    <col min="51" max="62" width="9.140625" style="198" customWidth="1"/>
    <col min="63" max="16384" width="9.140625" style="198"/>
  </cols>
  <sheetData>
    <row r="1" spans="1:49" ht="28.5" customHeight="1" thickBot="1" x14ac:dyDescent="0.3">
      <c r="A1" s="213"/>
      <c r="B1" s="214" t="s">
        <v>61</v>
      </c>
      <c r="C1" s="204"/>
      <c r="D1" s="230" t="str">
        <f>VLOOKUP(B1,DETAILS!AA24:AC39,3,FALSE)</f>
        <v>Ummuhany</v>
      </c>
      <c r="E1" s="204"/>
      <c r="F1" s="204"/>
      <c r="G1" s="204"/>
      <c r="H1" s="205"/>
      <c r="N1" s="213"/>
      <c r="O1" s="214" t="str">
        <f>B1</f>
        <v>1A</v>
      </c>
      <c r="P1" s="204"/>
      <c r="Q1" s="204"/>
      <c r="R1" s="204"/>
      <c r="S1" s="204"/>
      <c r="T1" s="204"/>
      <c r="U1" s="205"/>
    </row>
    <row r="2" spans="1:49" ht="28.5" customHeight="1" thickBot="1" x14ac:dyDescent="0.3">
      <c r="A2" s="224" t="str">
        <f>N2</f>
        <v>#</v>
      </c>
      <c r="B2" s="225" t="str">
        <f t="shared" ref="B2:H11" si="0">O2</f>
        <v>Start</v>
      </c>
      <c r="C2" s="226" t="str">
        <f t="shared" si="0"/>
        <v>End</v>
      </c>
      <c r="D2" s="227" t="str">
        <f t="shared" si="0"/>
        <v>SUN</v>
      </c>
      <c r="E2" s="225" t="str">
        <f t="shared" si="0"/>
        <v>MON</v>
      </c>
      <c r="F2" s="225" t="str">
        <f t="shared" si="0"/>
        <v>TUE</v>
      </c>
      <c r="G2" s="225" t="str">
        <f t="shared" si="0"/>
        <v>WED</v>
      </c>
      <c r="H2" s="226" t="str">
        <f t="shared" si="0"/>
        <v>THU</v>
      </c>
      <c r="N2" s="224" t="str">
        <f>N15</f>
        <v>#</v>
      </c>
      <c r="O2" s="225" t="str">
        <f t="shared" ref="O2:U11" si="1">O15</f>
        <v>Start</v>
      </c>
      <c r="P2" s="226" t="str">
        <f t="shared" si="1"/>
        <v>End</v>
      </c>
      <c r="Q2" s="227" t="str">
        <f t="shared" si="1"/>
        <v>SUN</v>
      </c>
      <c r="R2" s="225" t="str">
        <f t="shared" si="1"/>
        <v>MON</v>
      </c>
      <c r="S2" s="225" t="str">
        <f t="shared" si="1"/>
        <v>TUE</v>
      </c>
      <c r="T2" s="225" t="str">
        <f t="shared" si="1"/>
        <v>WED</v>
      </c>
      <c r="U2" s="226" t="str">
        <f t="shared" si="1"/>
        <v>THU</v>
      </c>
    </row>
    <row r="3" spans="1:49" ht="28.5" customHeight="1" x14ac:dyDescent="0.25">
      <c r="A3" s="87">
        <f t="shared" ref="A3:A11" si="2">N3</f>
        <v>1</v>
      </c>
      <c r="B3" s="206">
        <f t="shared" si="0"/>
        <v>0.29166666666666669</v>
      </c>
      <c r="C3" s="207">
        <f t="shared" si="0"/>
        <v>0.31944444444444448</v>
      </c>
      <c r="D3" s="208" t="str">
        <f t="shared" si="0"/>
        <v>IS:Ummuhany</v>
      </c>
      <c r="E3" s="88" t="str">
        <f t="shared" si="0"/>
        <v>CA:Sheema</v>
      </c>
      <c r="F3" s="88" t="str">
        <f t="shared" si="0"/>
        <v>MT:Ziyadha</v>
      </c>
      <c r="G3" s="88" t="str">
        <f t="shared" si="0"/>
        <v>IS:Ummuhany</v>
      </c>
      <c r="H3" s="89" t="str">
        <f t="shared" si="0"/>
        <v>EN:Zunaira</v>
      </c>
      <c r="N3" s="87">
        <f t="shared" ref="N3:N11" si="3">N16</f>
        <v>1</v>
      </c>
      <c r="O3" s="206">
        <f t="shared" si="1"/>
        <v>0.29166666666666669</v>
      </c>
      <c r="P3" s="207">
        <f t="shared" si="1"/>
        <v>0.31944444444444448</v>
      </c>
      <c r="Q3" s="208" t="str">
        <f t="shared" si="1"/>
        <v>IS:Ummuhany</v>
      </c>
      <c r="R3" s="88" t="str">
        <f t="shared" si="1"/>
        <v>CA:Sheema</v>
      </c>
      <c r="S3" s="88" t="str">
        <f t="shared" si="1"/>
        <v>MT:Ziyadha</v>
      </c>
      <c r="T3" s="88" t="str">
        <f t="shared" si="1"/>
        <v>IS:Ummuhany</v>
      </c>
      <c r="U3" s="89" t="str">
        <f t="shared" si="1"/>
        <v>EN:Zunaira</v>
      </c>
    </row>
    <row r="4" spans="1:49" ht="28.5" customHeight="1" x14ac:dyDescent="0.25">
      <c r="A4" s="48">
        <f t="shared" si="2"/>
        <v>2</v>
      </c>
      <c r="B4" s="209">
        <f t="shared" si="0"/>
        <v>0.31944444444444448</v>
      </c>
      <c r="C4" s="210">
        <f t="shared" si="0"/>
        <v>0.34722222222222227</v>
      </c>
      <c r="D4" s="211" t="str">
        <f t="shared" si="0"/>
        <v xml:space="preserve">DH:Sharafiyya </v>
      </c>
      <c r="E4" s="19" t="str">
        <f t="shared" si="0"/>
        <v xml:space="preserve">DH:Sharafiyya </v>
      </c>
      <c r="F4" s="19" t="str">
        <f t="shared" si="0"/>
        <v>SS:Sheema</v>
      </c>
      <c r="G4" s="19" t="str">
        <f t="shared" si="0"/>
        <v xml:space="preserve">DH:Sharafiyya </v>
      </c>
      <c r="H4" s="50" t="str">
        <f t="shared" si="0"/>
        <v>EN:Zunaira</v>
      </c>
      <c r="N4" s="48">
        <f t="shared" si="3"/>
        <v>2</v>
      </c>
      <c r="O4" s="209">
        <f t="shared" si="1"/>
        <v>0.31944444444444448</v>
      </c>
      <c r="P4" s="210">
        <f t="shared" si="1"/>
        <v>0.34722222222222227</v>
      </c>
      <c r="Q4" s="211" t="str">
        <f t="shared" si="1"/>
        <v xml:space="preserve">DH:Sharafiyya </v>
      </c>
      <c r="R4" s="19" t="str">
        <f t="shared" si="1"/>
        <v xml:space="preserve">DH:Sharafiyya </v>
      </c>
      <c r="S4" s="19" t="str">
        <f t="shared" si="1"/>
        <v>SS:Sheema</v>
      </c>
      <c r="T4" s="19" t="str">
        <f t="shared" si="1"/>
        <v xml:space="preserve">DH:Sharafiyya </v>
      </c>
      <c r="U4" s="50" t="str">
        <f t="shared" si="1"/>
        <v>EN:Zunaira</v>
      </c>
    </row>
    <row r="5" spans="1:49" ht="28.5" customHeight="1" x14ac:dyDescent="0.25">
      <c r="A5" s="48">
        <f t="shared" si="2"/>
        <v>3</v>
      </c>
      <c r="B5" s="209">
        <f t="shared" si="0"/>
        <v>0.34722222222222227</v>
      </c>
      <c r="C5" s="210">
        <f t="shared" si="0"/>
        <v>0.37500000000000006</v>
      </c>
      <c r="D5" s="211" t="str">
        <f t="shared" si="0"/>
        <v>EN:Zunaira</v>
      </c>
      <c r="E5" s="19" t="str">
        <f t="shared" si="0"/>
        <v>EN:Zunaira</v>
      </c>
      <c r="F5" s="19" t="str">
        <f t="shared" si="0"/>
        <v>EN:Zunaira</v>
      </c>
      <c r="G5" s="19" t="str">
        <f t="shared" si="0"/>
        <v>SS:Sheema</v>
      </c>
      <c r="H5" s="50" t="str">
        <f t="shared" si="0"/>
        <v>SC:Ziyadha</v>
      </c>
      <c r="N5" s="48">
        <f t="shared" si="3"/>
        <v>3</v>
      </c>
      <c r="O5" s="209">
        <f t="shared" si="1"/>
        <v>0.34722222222222227</v>
      </c>
      <c r="P5" s="210">
        <f t="shared" si="1"/>
        <v>0.37500000000000006</v>
      </c>
      <c r="Q5" s="211" t="str">
        <f t="shared" si="1"/>
        <v>EN:Zunaira</v>
      </c>
      <c r="R5" s="19" t="str">
        <f t="shared" si="1"/>
        <v>EN:Zunaira</v>
      </c>
      <c r="S5" s="19" t="str">
        <f t="shared" si="1"/>
        <v>EN:Zunaira</v>
      </c>
      <c r="T5" s="19" t="str">
        <f t="shared" si="1"/>
        <v>SS:Sheema</v>
      </c>
      <c r="U5" s="50" t="str">
        <f t="shared" si="1"/>
        <v>SC:Ziyadha</v>
      </c>
    </row>
    <row r="6" spans="1:49" ht="28.5" customHeight="1" x14ac:dyDescent="0.25">
      <c r="A6" s="48">
        <f t="shared" si="2"/>
        <v>4</v>
      </c>
      <c r="B6" s="209">
        <f t="shared" si="0"/>
        <v>0.37500000000000006</v>
      </c>
      <c r="C6" s="210">
        <f t="shared" si="0"/>
        <v>0.40277777777777785</v>
      </c>
      <c r="D6" s="211" t="str">
        <f t="shared" si="0"/>
        <v>MT:Ziyadha</v>
      </c>
      <c r="E6" s="19" t="str">
        <f t="shared" si="0"/>
        <v>QR:Ahmed</v>
      </c>
      <c r="F6" s="19" t="str">
        <f t="shared" si="0"/>
        <v>QR:Ahmed</v>
      </c>
      <c r="G6" s="19" t="str">
        <f t="shared" si="0"/>
        <v>MT:Ziyadha</v>
      </c>
      <c r="H6" s="50" t="str">
        <f t="shared" si="0"/>
        <v>MT:Ziyadha</v>
      </c>
      <c r="N6" s="48">
        <f t="shared" si="3"/>
        <v>4</v>
      </c>
      <c r="O6" s="209">
        <f t="shared" si="1"/>
        <v>0.37500000000000006</v>
      </c>
      <c r="P6" s="210">
        <f t="shared" si="1"/>
        <v>0.40277777777777785</v>
      </c>
      <c r="Q6" s="211" t="str">
        <f t="shared" si="1"/>
        <v>MT:Ziyadha</v>
      </c>
      <c r="R6" s="19" t="str">
        <f t="shared" si="1"/>
        <v>QR:Ahmed</v>
      </c>
      <c r="S6" s="19" t="str">
        <f t="shared" si="1"/>
        <v>QR:Ahmed</v>
      </c>
      <c r="T6" s="19" t="str">
        <f t="shared" si="1"/>
        <v>MT:Ziyadha</v>
      </c>
      <c r="U6" s="50" t="str">
        <f t="shared" si="1"/>
        <v>MT:Ziyadha</v>
      </c>
    </row>
    <row r="7" spans="1:49" ht="28.5" customHeight="1" x14ac:dyDescent="0.25">
      <c r="A7" s="53">
        <f t="shared" si="2"/>
        <v>0</v>
      </c>
      <c r="B7" s="77">
        <f t="shared" si="0"/>
        <v>0.40277777777777785</v>
      </c>
      <c r="C7" s="217">
        <f t="shared" si="0"/>
        <v>0.42708333333333343</v>
      </c>
      <c r="D7" s="218" t="str">
        <f t="shared" si="0"/>
        <v>0:</v>
      </c>
      <c r="E7" s="219" t="str">
        <f t="shared" si="0"/>
        <v>0:</v>
      </c>
      <c r="F7" s="219" t="str">
        <f t="shared" si="0"/>
        <v>0:</v>
      </c>
      <c r="G7" s="219" t="str">
        <f t="shared" si="0"/>
        <v>0:</v>
      </c>
      <c r="H7" s="220" t="str">
        <f t="shared" si="0"/>
        <v>0:</v>
      </c>
      <c r="N7" s="48">
        <f t="shared" si="3"/>
        <v>0</v>
      </c>
      <c r="O7" s="209">
        <f t="shared" si="1"/>
        <v>0.40277777777777785</v>
      </c>
      <c r="P7" s="210">
        <f t="shared" si="1"/>
        <v>0.42708333333333343</v>
      </c>
      <c r="Q7" s="211" t="str">
        <f t="shared" si="1"/>
        <v>0:</v>
      </c>
      <c r="R7" s="19" t="str">
        <f t="shared" si="1"/>
        <v>0:</v>
      </c>
      <c r="S7" s="19" t="str">
        <f t="shared" si="1"/>
        <v>0:</v>
      </c>
      <c r="T7" s="19" t="str">
        <f t="shared" si="1"/>
        <v>0:</v>
      </c>
      <c r="U7" s="50" t="str">
        <f t="shared" si="1"/>
        <v>0:</v>
      </c>
    </row>
    <row r="8" spans="1:49" ht="28.5" customHeight="1" x14ac:dyDescent="0.25">
      <c r="A8" s="48">
        <f t="shared" si="2"/>
        <v>5</v>
      </c>
      <c r="B8" s="209">
        <f t="shared" si="0"/>
        <v>0.42708333333333343</v>
      </c>
      <c r="C8" s="210">
        <f t="shared" si="0"/>
        <v>0.45486111111111122</v>
      </c>
      <c r="D8" s="211" t="str">
        <f t="shared" si="0"/>
        <v>QR:Ahmed</v>
      </c>
      <c r="E8" s="19" t="str">
        <f t="shared" si="0"/>
        <v>SC:Ziyadha</v>
      </c>
      <c r="F8" s="19" t="str">
        <f t="shared" si="0"/>
        <v xml:space="preserve">DH:Sharafiyya </v>
      </c>
      <c r="G8" s="19" t="str">
        <f t="shared" si="0"/>
        <v>EN:Zunaira</v>
      </c>
      <c r="H8" s="50" t="str">
        <f t="shared" si="0"/>
        <v xml:space="preserve">DH:Sharafiyya </v>
      </c>
      <c r="N8" s="48">
        <f t="shared" si="3"/>
        <v>5</v>
      </c>
      <c r="O8" s="209">
        <f t="shared" si="1"/>
        <v>0.42708333333333343</v>
      </c>
      <c r="P8" s="210">
        <f t="shared" si="1"/>
        <v>0.45486111111111122</v>
      </c>
      <c r="Q8" s="211" t="str">
        <f t="shared" si="1"/>
        <v>QR:Ahmed</v>
      </c>
      <c r="R8" s="19" t="str">
        <f t="shared" si="1"/>
        <v>SC:Ziyadha</v>
      </c>
      <c r="S8" s="19" t="str">
        <f t="shared" si="1"/>
        <v xml:space="preserve">DH:Sharafiyya </v>
      </c>
      <c r="T8" s="19" t="str">
        <f t="shared" si="1"/>
        <v>EN:Zunaira</v>
      </c>
      <c r="U8" s="50" t="str">
        <f t="shared" si="1"/>
        <v xml:space="preserve">DH:Sharafiyya </v>
      </c>
    </row>
    <row r="9" spans="1:49" ht="28.5" customHeight="1" x14ac:dyDescent="0.25">
      <c r="A9" s="48">
        <f t="shared" si="2"/>
        <v>6</v>
      </c>
      <c r="B9" s="209">
        <f t="shared" si="0"/>
        <v>0.45486111111111122</v>
      </c>
      <c r="C9" s="210">
        <f t="shared" si="0"/>
        <v>0.48263888888888901</v>
      </c>
      <c r="D9" s="211" t="str">
        <f t="shared" si="0"/>
        <v>SC:Ziyadha</v>
      </c>
      <c r="E9" s="19" t="str">
        <f t="shared" si="0"/>
        <v>MT:Ziyadha</v>
      </c>
      <c r="F9" s="19" t="str">
        <f t="shared" si="0"/>
        <v>SC:Ziyadha</v>
      </c>
      <c r="G9" s="19" t="str">
        <f t="shared" si="0"/>
        <v>CA:Sheema</v>
      </c>
      <c r="H9" s="50" t="str">
        <f t="shared" si="0"/>
        <v>IS:Ummuhany</v>
      </c>
      <c r="N9" s="48">
        <f t="shared" si="3"/>
        <v>6</v>
      </c>
      <c r="O9" s="209">
        <f t="shared" si="1"/>
        <v>0.45486111111111122</v>
      </c>
      <c r="P9" s="210">
        <f t="shared" si="1"/>
        <v>0.48263888888888901</v>
      </c>
      <c r="Q9" s="211" t="str">
        <f t="shared" si="1"/>
        <v>SC:Ziyadha</v>
      </c>
      <c r="R9" s="19" t="str">
        <f t="shared" si="1"/>
        <v>MT:Ziyadha</v>
      </c>
      <c r="S9" s="19" t="str">
        <f t="shared" si="1"/>
        <v>SC:Ziyadha</v>
      </c>
      <c r="T9" s="19" t="str">
        <f t="shared" si="1"/>
        <v>CA:Sheema</v>
      </c>
      <c r="U9" s="50" t="str">
        <f t="shared" si="1"/>
        <v>IS:Ummuhany</v>
      </c>
    </row>
    <row r="10" spans="1:49" ht="28.5" customHeight="1" x14ac:dyDescent="0.25">
      <c r="A10" s="48">
        <f t="shared" si="2"/>
        <v>7</v>
      </c>
      <c r="B10" s="209">
        <f t="shared" si="0"/>
        <v>0.48263888888888901</v>
      </c>
      <c r="C10" s="210">
        <f t="shared" si="0"/>
        <v>0.51041666666666674</v>
      </c>
      <c r="D10" s="211" t="str">
        <f t="shared" si="0"/>
        <v>SS:Sheema</v>
      </c>
      <c r="E10" s="19" t="str">
        <f t="shared" si="0"/>
        <v>IC:Muna</v>
      </c>
      <c r="F10" s="19" t="str">
        <f t="shared" si="0"/>
        <v>HL:Sheema</v>
      </c>
      <c r="G10" s="19" t="str">
        <f t="shared" si="0"/>
        <v>SC:Ziyadha</v>
      </c>
      <c r="H10" s="50" t="str">
        <f t="shared" si="0"/>
        <v>HL:Sheema</v>
      </c>
      <c r="N10" s="48">
        <f t="shared" si="3"/>
        <v>7</v>
      </c>
      <c r="O10" s="209">
        <f t="shared" si="1"/>
        <v>0.48263888888888901</v>
      </c>
      <c r="P10" s="210">
        <f t="shared" si="1"/>
        <v>0.51041666666666674</v>
      </c>
      <c r="Q10" s="211" t="str">
        <f t="shared" si="1"/>
        <v>SS:Sheema</v>
      </c>
      <c r="R10" s="19" t="str">
        <f t="shared" si="1"/>
        <v>IC:Muna</v>
      </c>
      <c r="S10" s="19" t="str">
        <f t="shared" si="1"/>
        <v>HL:Sheema</v>
      </c>
      <c r="T10" s="19" t="str">
        <f t="shared" si="1"/>
        <v>SC:Ziyadha</v>
      </c>
      <c r="U10" s="50" t="str">
        <f t="shared" si="1"/>
        <v>HL:Sheema</v>
      </c>
    </row>
    <row r="11" spans="1:49" ht="28.5" customHeight="1" thickBot="1" x14ac:dyDescent="0.3">
      <c r="A11" s="83">
        <f t="shared" si="2"/>
        <v>9</v>
      </c>
      <c r="B11" s="15">
        <f t="shared" si="0"/>
        <v>0.51041666666666674</v>
      </c>
      <c r="C11" s="82">
        <f t="shared" si="0"/>
        <v>0.54166666666666674</v>
      </c>
      <c r="D11" s="212" t="str">
        <f t="shared" si="0"/>
        <v>0:</v>
      </c>
      <c r="E11" s="201" t="str">
        <f t="shared" si="0"/>
        <v>0:</v>
      </c>
      <c r="F11" s="201" t="str">
        <f t="shared" si="0"/>
        <v>0:</v>
      </c>
      <c r="G11" s="201" t="str">
        <f t="shared" si="0"/>
        <v>0:</v>
      </c>
      <c r="H11" s="200" t="str">
        <f t="shared" si="0"/>
        <v>0:</v>
      </c>
      <c r="N11" s="83">
        <f t="shared" si="3"/>
        <v>9</v>
      </c>
      <c r="O11" s="15">
        <f t="shared" si="1"/>
        <v>0.51041666666666674</v>
      </c>
      <c r="P11" s="82">
        <f t="shared" si="1"/>
        <v>0.54166666666666674</v>
      </c>
      <c r="Q11" s="212" t="str">
        <f t="shared" si="1"/>
        <v>0:</v>
      </c>
      <c r="R11" s="201" t="str">
        <f t="shared" si="1"/>
        <v>0:</v>
      </c>
      <c r="S11" s="201" t="str">
        <f t="shared" si="1"/>
        <v>0:</v>
      </c>
      <c r="T11" s="201" t="str">
        <f t="shared" si="1"/>
        <v>0:</v>
      </c>
      <c r="U11" s="200" t="str">
        <f t="shared" si="1"/>
        <v>0:</v>
      </c>
    </row>
    <row r="12" spans="1:49" ht="28.5" customHeight="1" x14ac:dyDescent="0.25"/>
    <row r="13" spans="1:49" ht="16.5" thickBot="1" x14ac:dyDescent="0.3"/>
    <row r="14" spans="1:49" ht="23.25" thickBot="1" x14ac:dyDescent="0.3">
      <c r="N14" s="213"/>
      <c r="O14" s="214" t="str">
        <f>O1</f>
        <v>1A</v>
      </c>
      <c r="P14" s="204"/>
      <c r="Q14" s="204"/>
      <c r="R14" s="204"/>
      <c r="S14" s="204"/>
      <c r="T14" s="204"/>
      <c r="U14" s="205"/>
      <c r="W14" s="213"/>
      <c r="X14" s="214"/>
      <c r="Y14" s="204"/>
      <c r="Z14" s="204"/>
      <c r="AA14" s="204"/>
      <c r="AB14" s="204"/>
      <c r="AC14" s="204"/>
      <c r="AD14" s="205"/>
      <c r="AF14" s="213"/>
      <c r="AG14" s="214" t="str">
        <f>O14</f>
        <v>1A</v>
      </c>
      <c r="AH14" s="204"/>
      <c r="AI14" s="204"/>
      <c r="AJ14" s="204"/>
      <c r="AK14" s="204"/>
      <c r="AL14" s="204"/>
      <c r="AM14" s="205"/>
    </row>
    <row r="15" spans="1:49" s="215" customFormat="1" ht="16.5" thickBot="1" x14ac:dyDescent="0.3">
      <c r="N15" s="224" t="str">
        <f>AF15</f>
        <v>#</v>
      </c>
      <c r="O15" s="225" t="str">
        <f t="shared" ref="O15:U24" si="4">AG15</f>
        <v>Start</v>
      </c>
      <c r="P15" s="226" t="str">
        <f t="shared" si="4"/>
        <v>End</v>
      </c>
      <c r="Q15" s="227" t="str">
        <f t="shared" si="4"/>
        <v>SUN</v>
      </c>
      <c r="R15" s="225" t="str">
        <f t="shared" si="4"/>
        <v>MON</v>
      </c>
      <c r="S15" s="225" t="str">
        <f t="shared" si="4"/>
        <v>TUE</v>
      </c>
      <c r="T15" s="225" t="str">
        <f t="shared" si="4"/>
        <v>WED</v>
      </c>
      <c r="U15" s="226" t="str">
        <f t="shared" si="4"/>
        <v>THU</v>
      </c>
      <c r="W15" s="224"/>
      <c r="X15" s="225"/>
      <c r="Y15" s="226"/>
      <c r="Z15" s="227"/>
      <c r="AA15" s="225"/>
      <c r="AB15" s="225"/>
      <c r="AC15" s="225"/>
      <c r="AD15" s="226"/>
      <c r="AF15" s="224" t="s">
        <v>11</v>
      </c>
      <c r="AG15" s="225" t="s">
        <v>27</v>
      </c>
      <c r="AH15" s="226" t="s">
        <v>28</v>
      </c>
      <c r="AI15" s="227" t="s">
        <v>29</v>
      </c>
      <c r="AJ15" s="225" t="s">
        <v>30</v>
      </c>
      <c r="AK15" s="225" t="s">
        <v>31</v>
      </c>
      <c r="AL15" s="225" t="s">
        <v>32</v>
      </c>
      <c r="AM15" s="226" t="s">
        <v>33</v>
      </c>
    </row>
    <row r="16" spans="1:49" x14ac:dyDescent="0.25">
      <c r="N16" s="87">
        <f t="shared" ref="N16:N24" si="5">AF16</f>
        <v>1</v>
      </c>
      <c r="O16" s="206">
        <f t="shared" si="4"/>
        <v>0.29166666666666669</v>
      </c>
      <c r="P16" s="207">
        <f t="shared" si="4"/>
        <v>0.31944444444444448</v>
      </c>
      <c r="Q16" s="208" t="str">
        <f>CONCATENATE(Z16,AI36,AI26)</f>
        <v>IS:Ummuhany</v>
      </c>
      <c r="R16" s="88" t="str">
        <f t="shared" ref="R16:U24" si="6">CONCATENATE(AA16,AJ36,AJ26)</f>
        <v>CA:Sheema</v>
      </c>
      <c r="S16" s="88" t="str">
        <f t="shared" si="6"/>
        <v>MT:Ziyadha</v>
      </c>
      <c r="T16" s="88" t="str">
        <f t="shared" si="6"/>
        <v>IS:Ummuhany</v>
      </c>
      <c r="U16" s="89" t="str">
        <f t="shared" si="6"/>
        <v>EN:Zunaira</v>
      </c>
      <c r="W16" s="87"/>
      <c r="X16" s="206"/>
      <c r="Y16" s="207"/>
      <c r="Z16" s="208" t="str">
        <f>IF(AI16="","",AI16)</f>
        <v>IS</v>
      </c>
      <c r="AA16" s="208" t="str">
        <f t="shared" ref="AA16:AD24" si="7">IF(AJ16="","",AJ16)</f>
        <v>CA</v>
      </c>
      <c r="AB16" s="208" t="str">
        <f t="shared" si="7"/>
        <v>MT</v>
      </c>
      <c r="AC16" s="208" t="str">
        <f t="shared" si="7"/>
        <v>IS</v>
      </c>
      <c r="AD16" s="208" t="str">
        <f t="shared" si="7"/>
        <v>EN</v>
      </c>
      <c r="AF16" s="87">
        <f t="array" ref="AF16:AF24">TRANSPOSE(EDIT!C4:K4)</f>
        <v>1</v>
      </c>
      <c r="AG16" s="206">
        <f t="array" ref="AG16:AG24">TRANSPOSE(EDIT!C3:K3)</f>
        <v>0.29166666666666669</v>
      </c>
      <c r="AH16" s="207">
        <f t="array" ref="AH16:AH24">TRANSPOSE(EDIT!C2:K2)</f>
        <v>0.31944444444444448</v>
      </c>
      <c r="AI16" s="208" t="str">
        <f>VLOOKUP($AG$14,EDIT!$A$5:$AU$18,AO16,FALSE)</f>
        <v>IS</v>
      </c>
      <c r="AJ16" s="88" t="str">
        <f>VLOOKUP($AG$14,EDIT!$A$5:$AU$18,AP16,FALSE)</f>
        <v>CA</v>
      </c>
      <c r="AK16" s="88" t="str">
        <f>VLOOKUP($AG$14,EDIT!$A$5:$AU$18,AQ16,FALSE)</f>
        <v>MT</v>
      </c>
      <c r="AL16" s="88" t="str">
        <f>VLOOKUP($AG$14,EDIT!$A$5:$AU$18,AR16,FALSE)</f>
        <v>IS</v>
      </c>
      <c r="AM16" s="89" t="str">
        <f>VLOOKUP($AG$14,EDIT!$A$5:$AU$18,AS16,FALSE)</f>
        <v>EN</v>
      </c>
      <c r="AO16" s="198">
        <v>3</v>
      </c>
      <c r="AP16" s="198">
        <f>AO24+1</f>
        <v>12</v>
      </c>
      <c r="AQ16" s="198">
        <f t="shared" ref="AQ16:AW16" si="8">AP24+1</f>
        <v>21</v>
      </c>
      <c r="AR16" s="198">
        <f t="shared" si="8"/>
        <v>30</v>
      </c>
      <c r="AS16" s="198">
        <f t="shared" si="8"/>
        <v>39</v>
      </c>
      <c r="AT16" s="198">
        <f t="shared" si="8"/>
        <v>48</v>
      </c>
      <c r="AU16" s="198">
        <f t="shared" si="8"/>
        <v>57</v>
      </c>
      <c r="AV16" s="198">
        <f t="shared" si="8"/>
        <v>66</v>
      </c>
      <c r="AW16" s="198">
        <f t="shared" si="8"/>
        <v>75</v>
      </c>
    </row>
    <row r="17" spans="14:49" x14ac:dyDescent="0.25">
      <c r="N17" s="48">
        <f t="shared" si="5"/>
        <v>2</v>
      </c>
      <c r="O17" s="209">
        <f t="shared" si="4"/>
        <v>0.31944444444444448</v>
      </c>
      <c r="P17" s="210">
        <f t="shared" si="4"/>
        <v>0.34722222222222227</v>
      </c>
      <c r="Q17" s="211" t="str">
        <f t="shared" ref="Q17:Q24" si="9">CONCATENATE(Z17,AI37,AI27)</f>
        <v xml:space="preserve">DH:Sharafiyya </v>
      </c>
      <c r="R17" s="19" t="str">
        <f t="shared" si="6"/>
        <v xml:space="preserve">DH:Sharafiyya </v>
      </c>
      <c r="S17" s="19" t="str">
        <f t="shared" si="6"/>
        <v>SS:Sheema</v>
      </c>
      <c r="T17" s="19" t="str">
        <f t="shared" si="6"/>
        <v xml:space="preserve">DH:Sharafiyya </v>
      </c>
      <c r="U17" s="50" t="str">
        <f t="shared" si="6"/>
        <v>EN:Zunaira</v>
      </c>
      <c r="W17" s="48"/>
      <c r="X17" s="209"/>
      <c r="Y17" s="210"/>
      <c r="Z17" s="208" t="str">
        <f t="shared" ref="Z17:Z24" si="10">IF(AI17="","",AI17)</f>
        <v>DH</v>
      </c>
      <c r="AA17" s="208" t="str">
        <f t="shared" si="7"/>
        <v>DH</v>
      </c>
      <c r="AB17" s="208" t="str">
        <f t="shared" si="7"/>
        <v>SS</v>
      </c>
      <c r="AC17" s="208" t="str">
        <f t="shared" si="7"/>
        <v>DH</v>
      </c>
      <c r="AD17" s="208" t="str">
        <f t="shared" si="7"/>
        <v>EN</v>
      </c>
      <c r="AF17" s="48">
        <v>2</v>
      </c>
      <c r="AG17" s="209">
        <v>0.31944444444444448</v>
      </c>
      <c r="AH17" s="210">
        <v>0.34722222222222227</v>
      </c>
      <c r="AI17" s="211" t="str">
        <f>VLOOKUP($AG$14,EDIT!$A$5:$AU$18,AO17,FALSE)</f>
        <v>DH</v>
      </c>
      <c r="AJ17" s="19" t="str">
        <f>VLOOKUP($AG$14,EDIT!$A$5:$AU$18,AP17,FALSE)</f>
        <v>DH</v>
      </c>
      <c r="AK17" s="19" t="str">
        <f>VLOOKUP($AG$14,EDIT!$A$5:$AU$18,AQ17,FALSE)</f>
        <v>SS</v>
      </c>
      <c r="AL17" s="19" t="str">
        <f>VLOOKUP($AG$14,EDIT!$A$5:$AU$18,AR17,FALSE)</f>
        <v>DH</v>
      </c>
      <c r="AM17" s="50" t="str">
        <f>VLOOKUP($AG$14,EDIT!$A$5:$AU$18,AS17,FALSE)</f>
        <v>EN</v>
      </c>
      <c r="AO17" s="198">
        <f>AO16+1</f>
        <v>4</v>
      </c>
      <c r="AP17" s="198">
        <f t="shared" ref="AP17:AW24" si="11">AP16+1</f>
        <v>13</v>
      </c>
      <c r="AQ17" s="198">
        <f t="shared" si="11"/>
        <v>22</v>
      </c>
      <c r="AR17" s="198">
        <f t="shared" si="11"/>
        <v>31</v>
      </c>
      <c r="AS17" s="198">
        <f t="shared" si="11"/>
        <v>40</v>
      </c>
      <c r="AT17" s="198">
        <f t="shared" si="11"/>
        <v>49</v>
      </c>
      <c r="AU17" s="198">
        <f t="shared" si="11"/>
        <v>58</v>
      </c>
      <c r="AV17" s="198">
        <f t="shared" si="11"/>
        <v>67</v>
      </c>
      <c r="AW17" s="198">
        <f t="shared" si="11"/>
        <v>76</v>
      </c>
    </row>
    <row r="18" spans="14:49" x14ac:dyDescent="0.25">
      <c r="N18" s="48">
        <f t="shared" si="5"/>
        <v>3</v>
      </c>
      <c r="O18" s="209">
        <f t="shared" si="4"/>
        <v>0.34722222222222227</v>
      </c>
      <c r="P18" s="210">
        <f t="shared" si="4"/>
        <v>0.37500000000000006</v>
      </c>
      <c r="Q18" s="211" t="str">
        <f t="shared" si="9"/>
        <v>EN:Zunaira</v>
      </c>
      <c r="R18" s="19" t="str">
        <f t="shared" si="6"/>
        <v>EN:Zunaira</v>
      </c>
      <c r="S18" s="19" t="str">
        <f t="shared" si="6"/>
        <v>EN:Zunaira</v>
      </c>
      <c r="T18" s="19" t="str">
        <f t="shared" si="6"/>
        <v>SS:Sheema</v>
      </c>
      <c r="U18" s="50" t="str">
        <f t="shared" si="6"/>
        <v>SC:Ziyadha</v>
      </c>
      <c r="W18" s="48"/>
      <c r="X18" s="209"/>
      <c r="Y18" s="210"/>
      <c r="Z18" s="208" t="str">
        <f t="shared" si="10"/>
        <v>EN</v>
      </c>
      <c r="AA18" s="208" t="str">
        <f t="shared" si="7"/>
        <v>EN</v>
      </c>
      <c r="AB18" s="208" t="str">
        <f t="shared" si="7"/>
        <v>EN</v>
      </c>
      <c r="AC18" s="208" t="str">
        <f t="shared" si="7"/>
        <v>SS</v>
      </c>
      <c r="AD18" s="208" t="str">
        <f t="shared" si="7"/>
        <v>SC</v>
      </c>
      <c r="AF18" s="48">
        <v>3</v>
      </c>
      <c r="AG18" s="209">
        <v>0.34722222222222227</v>
      </c>
      <c r="AH18" s="210">
        <v>0.37500000000000006</v>
      </c>
      <c r="AI18" s="211" t="str">
        <f>VLOOKUP($AG$14,EDIT!$A$5:$AU$18,AO18,FALSE)</f>
        <v>EN</v>
      </c>
      <c r="AJ18" s="19" t="str">
        <f>VLOOKUP($AG$14,EDIT!$A$5:$AU$18,AP18,FALSE)</f>
        <v>EN</v>
      </c>
      <c r="AK18" s="19" t="str">
        <f>VLOOKUP($AG$14,EDIT!$A$5:$AU$18,AQ18,FALSE)</f>
        <v>EN</v>
      </c>
      <c r="AL18" s="19" t="str">
        <f>VLOOKUP($AG$14,EDIT!$A$5:$AU$18,AR18,FALSE)</f>
        <v>SS</v>
      </c>
      <c r="AM18" s="50" t="str">
        <f>VLOOKUP($AG$14,EDIT!$A$5:$AU$18,AS18,FALSE)</f>
        <v>SC</v>
      </c>
      <c r="AO18" s="198">
        <f t="shared" ref="AO18:AO24" si="12">AO17+1</f>
        <v>5</v>
      </c>
      <c r="AP18" s="198">
        <f t="shared" si="11"/>
        <v>14</v>
      </c>
      <c r="AQ18" s="198">
        <f t="shared" si="11"/>
        <v>23</v>
      </c>
      <c r="AR18" s="198">
        <f t="shared" si="11"/>
        <v>32</v>
      </c>
      <c r="AS18" s="198">
        <f t="shared" si="11"/>
        <v>41</v>
      </c>
      <c r="AT18" s="198">
        <f t="shared" si="11"/>
        <v>50</v>
      </c>
      <c r="AU18" s="198">
        <f t="shared" si="11"/>
        <v>59</v>
      </c>
      <c r="AV18" s="198">
        <f t="shared" si="11"/>
        <v>68</v>
      </c>
      <c r="AW18" s="198">
        <f t="shared" si="11"/>
        <v>77</v>
      </c>
    </row>
    <row r="19" spans="14:49" x14ac:dyDescent="0.25">
      <c r="N19" s="48">
        <f t="shared" si="5"/>
        <v>4</v>
      </c>
      <c r="O19" s="209">
        <f t="shared" si="4"/>
        <v>0.37500000000000006</v>
      </c>
      <c r="P19" s="210">
        <f t="shared" si="4"/>
        <v>0.40277777777777785</v>
      </c>
      <c r="Q19" s="211" t="str">
        <f t="shared" si="9"/>
        <v>MT:Ziyadha</v>
      </c>
      <c r="R19" s="19" t="str">
        <f t="shared" si="6"/>
        <v>QR:Ahmed</v>
      </c>
      <c r="S19" s="19" t="str">
        <f t="shared" si="6"/>
        <v>QR:Ahmed</v>
      </c>
      <c r="T19" s="19" t="str">
        <f t="shared" si="6"/>
        <v>MT:Ziyadha</v>
      </c>
      <c r="U19" s="50" t="str">
        <f t="shared" si="6"/>
        <v>MT:Ziyadha</v>
      </c>
      <c r="W19" s="48"/>
      <c r="X19" s="209"/>
      <c r="Y19" s="210"/>
      <c r="Z19" s="208" t="str">
        <f t="shared" si="10"/>
        <v>MT</v>
      </c>
      <c r="AA19" s="208" t="str">
        <f t="shared" si="7"/>
        <v>QR</v>
      </c>
      <c r="AB19" s="208" t="str">
        <f t="shared" si="7"/>
        <v>QR</v>
      </c>
      <c r="AC19" s="208" t="str">
        <f t="shared" si="7"/>
        <v>MT</v>
      </c>
      <c r="AD19" s="208" t="str">
        <f t="shared" si="7"/>
        <v>MT</v>
      </c>
      <c r="AF19" s="48">
        <v>4</v>
      </c>
      <c r="AG19" s="209">
        <v>0.37500000000000006</v>
      </c>
      <c r="AH19" s="210">
        <v>0.40277777777777785</v>
      </c>
      <c r="AI19" s="211" t="str">
        <f>VLOOKUP($AG$14,EDIT!$A$5:$AU$18,AO19,FALSE)</f>
        <v>MT</v>
      </c>
      <c r="AJ19" s="19" t="str">
        <f>VLOOKUP($AG$14,EDIT!$A$5:$AU$18,AP19,FALSE)</f>
        <v>QR</v>
      </c>
      <c r="AK19" s="19" t="str">
        <f>VLOOKUP($AG$14,EDIT!$A$5:$AU$18,AQ19,FALSE)</f>
        <v>QR</v>
      </c>
      <c r="AL19" s="19" t="str">
        <f>VLOOKUP($AG$14,EDIT!$A$5:$AU$18,AR19,FALSE)</f>
        <v>MT</v>
      </c>
      <c r="AM19" s="50" t="str">
        <f>VLOOKUP($AG$14,EDIT!$A$5:$AU$18,AS19,FALSE)</f>
        <v>MT</v>
      </c>
      <c r="AO19" s="198">
        <f t="shared" si="12"/>
        <v>6</v>
      </c>
      <c r="AP19" s="198">
        <f t="shared" si="11"/>
        <v>15</v>
      </c>
      <c r="AQ19" s="198">
        <f t="shared" si="11"/>
        <v>24</v>
      </c>
      <c r="AR19" s="198">
        <f t="shared" si="11"/>
        <v>33</v>
      </c>
      <c r="AS19" s="198">
        <f t="shared" si="11"/>
        <v>42</v>
      </c>
      <c r="AT19" s="198">
        <f t="shared" si="11"/>
        <v>51</v>
      </c>
      <c r="AU19" s="198">
        <f t="shared" si="11"/>
        <v>60</v>
      </c>
      <c r="AV19" s="198">
        <f t="shared" si="11"/>
        <v>69</v>
      </c>
      <c r="AW19" s="198">
        <f t="shared" si="11"/>
        <v>78</v>
      </c>
    </row>
    <row r="20" spans="14:49" x14ac:dyDescent="0.25">
      <c r="N20" s="48">
        <f t="shared" si="5"/>
        <v>0</v>
      </c>
      <c r="O20" s="209">
        <f t="shared" si="4"/>
        <v>0.40277777777777785</v>
      </c>
      <c r="P20" s="210">
        <f t="shared" si="4"/>
        <v>0.42708333333333343</v>
      </c>
      <c r="Q20" s="211" t="str">
        <f t="shared" si="9"/>
        <v>0:</v>
      </c>
      <c r="R20" s="19" t="str">
        <f t="shared" si="6"/>
        <v>0:</v>
      </c>
      <c r="S20" s="19" t="str">
        <f t="shared" si="6"/>
        <v>0:</v>
      </c>
      <c r="T20" s="19" t="str">
        <f t="shared" si="6"/>
        <v>0:</v>
      </c>
      <c r="U20" s="50" t="str">
        <f t="shared" si="6"/>
        <v>0:</v>
      </c>
      <c r="W20" s="48"/>
      <c r="X20" s="209"/>
      <c r="Y20" s="210"/>
      <c r="Z20" s="208">
        <f t="shared" si="10"/>
        <v>0</v>
      </c>
      <c r="AA20" s="208">
        <f t="shared" si="7"/>
        <v>0</v>
      </c>
      <c r="AB20" s="208">
        <f t="shared" si="7"/>
        <v>0</v>
      </c>
      <c r="AC20" s="208">
        <f t="shared" si="7"/>
        <v>0</v>
      </c>
      <c r="AD20" s="208">
        <f t="shared" si="7"/>
        <v>0</v>
      </c>
      <c r="AF20" s="48">
        <v>0</v>
      </c>
      <c r="AG20" s="209">
        <v>0.40277777777777785</v>
      </c>
      <c r="AH20" s="210">
        <v>0.42708333333333343</v>
      </c>
      <c r="AI20" s="211">
        <f>VLOOKUP($AG$14,EDIT!$A$5:$AU$18,AO20,FALSE)</f>
        <v>0</v>
      </c>
      <c r="AJ20" s="19">
        <f>VLOOKUP($AG$14,EDIT!$A$5:$AU$18,AP20,FALSE)</f>
        <v>0</v>
      </c>
      <c r="AK20" s="19">
        <f>VLOOKUP($AG$14,EDIT!$A$5:$AU$18,AQ20,FALSE)</f>
        <v>0</v>
      </c>
      <c r="AL20" s="19">
        <f>VLOOKUP($AG$14,EDIT!$A$5:$AU$18,AR20,FALSE)</f>
        <v>0</v>
      </c>
      <c r="AM20" s="50">
        <f>VLOOKUP($AG$14,EDIT!$A$5:$AU$18,AS20,FALSE)</f>
        <v>0</v>
      </c>
      <c r="AN20" s="198" t="str">
        <f>IF(1=1,"","")</f>
        <v/>
      </c>
      <c r="AO20" s="198">
        <f t="shared" si="12"/>
        <v>7</v>
      </c>
      <c r="AP20" s="198">
        <f t="shared" si="11"/>
        <v>16</v>
      </c>
      <c r="AQ20" s="198">
        <f t="shared" si="11"/>
        <v>25</v>
      </c>
      <c r="AR20" s="198">
        <f t="shared" si="11"/>
        <v>34</v>
      </c>
      <c r="AS20" s="198">
        <f t="shared" si="11"/>
        <v>43</v>
      </c>
      <c r="AT20" s="198">
        <f t="shared" si="11"/>
        <v>52</v>
      </c>
      <c r="AU20" s="198">
        <f t="shared" si="11"/>
        <v>61</v>
      </c>
      <c r="AV20" s="198">
        <f t="shared" si="11"/>
        <v>70</v>
      </c>
      <c r="AW20" s="198">
        <f t="shared" si="11"/>
        <v>79</v>
      </c>
    </row>
    <row r="21" spans="14:49" x14ac:dyDescent="0.25">
      <c r="N21" s="48">
        <f t="shared" si="5"/>
        <v>5</v>
      </c>
      <c r="O21" s="209">
        <f t="shared" si="4"/>
        <v>0.42708333333333343</v>
      </c>
      <c r="P21" s="210">
        <f t="shared" si="4"/>
        <v>0.45486111111111122</v>
      </c>
      <c r="Q21" s="211" t="str">
        <f t="shared" si="9"/>
        <v>QR:Ahmed</v>
      </c>
      <c r="R21" s="19" t="str">
        <f t="shared" si="6"/>
        <v>SC:Ziyadha</v>
      </c>
      <c r="S21" s="19" t="str">
        <f t="shared" si="6"/>
        <v xml:space="preserve">DH:Sharafiyya </v>
      </c>
      <c r="T21" s="19" t="str">
        <f t="shared" si="6"/>
        <v>EN:Zunaira</v>
      </c>
      <c r="U21" s="50" t="str">
        <f t="shared" si="6"/>
        <v xml:space="preserve">DH:Sharafiyya </v>
      </c>
      <c r="W21" s="48"/>
      <c r="X21" s="209"/>
      <c r="Y21" s="210"/>
      <c r="Z21" s="208" t="str">
        <f t="shared" si="10"/>
        <v>QR</v>
      </c>
      <c r="AA21" s="208" t="str">
        <f t="shared" si="7"/>
        <v>SC</v>
      </c>
      <c r="AB21" s="208" t="str">
        <f t="shared" si="7"/>
        <v>DH</v>
      </c>
      <c r="AC21" s="208" t="str">
        <f t="shared" si="7"/>
        <v>EN</v>
      </c>
      <c r="AD21" s="208" t="str">
        <f t="shared" si="7"/>
        <v>DH</v>
      </c>
      <c r="AF21" s="48">
        <v>5</v>
      </c>
      <c r="AG21" s="209">
        <v>0.42708333333333343</v>
      </c>
      <c r="AH21" s="210">
        <v>0.45486111111111122</v>
      </c>
      <c r="AI21" s="211" t="str">
        <f>VLOOKUP($AG$14,EDIT!$A$5:$AU$18,AO21,FALSE)</f>
        <v>QR</v>
      </c>
      <c r="AJ21" s="19" t="str">
        <f>VLOOKUP($AG$14,EDIT!$A$5:$AU$18,AP21,FALSE)</f>
        <v>SC</v>
      </c>
      <c r="AK21" s="19" t="str">
        <f>VLOOKUP($AG$14,EDIT!$A$5:$AU$18,AQ21,FALSE)</f>
        <v>DH</v>
      </c>
      <c r="AL21" s="19" t="str">
        <f>VLOOKUP($AG$14,EDIT!$A$5:$AU$18,AR21,FALSE)</f>
        <v>EN</v>
      </c>
      <c r="AM21" s="50" t="str">
        <f>VLOOKUP($AG$14,EDIT!$A$5:$AU$18,AS21,FALSE)</f>
        <v>DH</v>
      </c>
      <c r="AN21" s="198" t="str">
        <f>IF(1=1,"","")</f>
        <v/>
      </c>
      <c r="AO21" s="198">
        <f t="shared" si="12"/>
        <v>8</v>
      </c>
      <c r="AP21" s="198">
        <f t="shared" si="11"/>
        <v>17</v>
      </c>
      <c r="AQ21" s="198">
        <f t="shared" si="11"/>
        <v>26</v>
      </c>
      <c r="AR21" s="198">
        <f t="shared" si="11"/>
        <v>35</v>
      </c>
      <c r="AS21" s="198">
        <f t="shared" si="11"/>
        <v>44</v>
      </c>
      <c r="AT21" s="198">
        <f t="shared" si="11"/>
        <v>53</v>
      </c>
      <c r="AU21" s="198">
        <f t="shared" si="11"/>
        <v>62</v>
      </c>
      <c r="AV21" s="198">
        <f t="shared" si="11"/>
        <v>71</v>
      </c>
      <c r="AW21" s="198">
        <f t="shared" si="11"/>
        <v>80</v>
      </c>
    </row>
    <row r="22" spans="14:49" x14ac:dyDescent="0.25">
      <c r="N22" s="48">
        <f t="shared" si="5"/>
        <v>6</v>
      </c>
      <c r="O22" s="209">
        <f t="shared" si="4"/>
        <v>0.45486111111111122</v>
      </c>
      <c r="P22" s="210">
        <f t="shared" si="4"/>
        <v>0.48263888888888901</v>
      </c>
      <c r="Q22" s="211" t="str">
        <f t="shared" si="9"/>
        <v>SC:Ziyadha</v>
      </c>
      <c r="R22" s="19" t="str">
        <f t="shared" si="6"/>
        <v>MT:Ziyadha</v>
      </c>
      <c r="S22" s="19" t="str">
        <f t="shared" si="6"/>
        <v>SC:Ziyadha</v>
      </c>
      <c r="T22" s="19" t="str">
        <f t="shared" si="6"/>
        <v>CA:Sheema</v>
      </c>
      <c r="U22" s="50" t="str">
        <f t="shared" si="6"/>
        <v>IS:Ummuhany</v>
      </c>
      <c r="W22" s="48"/>
      <c r="X22" s="209"/>
      <c r="Y22" s="210"/>
      <c r="Z22" s="208" t="str">
        <f t="shared" si="10"/>
        <v>SC</v>
      </c>
      <c r="AA22" s="208" t="str">
        <f t="shared" si="7"/>
        <v>MT</v>
      </c>
      <c r="AB22" s="208" t="str">
        <f t="shared" si="7"/>
        <v>SC</v>
      </c>
      <c r="AC22" s="208" t="str">
        <f t="shared" si="7"/>
        <v>CA</v>
      </c>
      <c r="AD22" s="208" t="str">
        <f t="shared" si="7"/>
        <v>IS</v>
      </c>
      <c r="AF22" s="48">
        <v>6</v>
      </c>
      <c r="AG22" s="209">
        <v>0.45486111111111122</v>
      </c>
      <c r="AH22" s="210">
        <v>0.48263888888888901</v>
      </c>
      <c r="AI22" s="211" t="str">
        <f>VLOOKUP($AG$14,EDIT!$A$5:$AU$18,AO22,FALSE)</f>
        <v>SC</v>
      </c>
      <c r="AJ22" s="19" t="str">
        <f>VLOOKUP($AG$14,EDIT!$A$5:$AU$18,AP22,FALSE)</f>
        <v>MT</v>
      </c>
      <c r="AK22" s="19" t="str">
        <f>VLOOKUP($AG$14,EDIT!$A$5:$AU$18,AQ22,FALSE)</f>
        <v>SC</v>
      </c>
      <c r="AL22" s="19" t="str">
        <f>VLOOKUP($AG$14,EDIT!$A$5:$AU$18,AR22,FALSE)</f>
        <v>CA</v>
      </c>
      <c r="AM22" s="50" t="str">
        <f>VLOOKUP($AG$14,EDIT!$A$5:$AU$18,AS22,FALSE)</f>
        <v>IS</v>
      </c>
      <c r="AN22" s="198" t="s">
        <v>55</v>
      </c>
      <c r="AO22" s="198">
        <f t="shared" si="12"/>
        <v>9</v>
      </c>
      <c r="AP22" s="198">
        <f t="shared" si="11"/>
        <v>18</v>
      </c>
      <c r="AQ22" s="198">
        <f t="shared" si="11"/>
        <v>27</v>
      </c>
      <c r="AR22" s="198">
        <f t="shared" si="11"/>
        <v>36</v>
      </c>
      <c r="AS22" s="198">
        <f t="shared" si="11"/>
        <v>45</v>
      </c>
      <c r="AT22" s="198">
        <f t="shared" si="11"/>
        <v>54</v>
      </c>
      <c r="AU22" s="198">
        <f t="shared" si="11"/>
        <v>63</v>
      </c>
      <c r="AV22" s="198">
        <f t="shared" si="11"/>
        <v>72</v>
      </c>
      <c r="AW22" s="198">
        <f t="shared" si="11"/>
        <v>81</v>
      </c>
    </row>
    <row r="23" spans="14:49" x14ac:dyDescent="0.25">
      <c r="N23" s="48">
        <f t="shared" si="5"/>
        <v>7</v>
      </c>
      <c r="O23" s="209">
        <f t="shared" si="4"/>
        <v>0.48263888888888901</v>
      </c>
      <c r="P23" s="210">
        <f t="shared" si="4"/>
        <v>0.51041666666666674</v>
      </c>
      <c r="Q23" s="211" t="str">
        <f t="shared" si="9"/>
        <v>SS:Sheema</v>
      </c>
      <c r="R23" s="19" t="str">
        <f t="shared" si="6"/>
        <v>IC:Muna</v>
      </c>
      <c r="S23" s="19" t="str">
        <f t="shared" si="6"/>
        <v>HL:Sheema</v>
      </c>
      <c r="T23" s="19" t="str">
        <f t="shared" si="6"/>
        <v>SC:Ziyadha</v>
      </c>
      <c r="U23" s="50" t="str">
        <f t="shared" si="6"/>
        <v>HL:Sheema</v>
      </c>
      <c r="W23" s="48"/>
      <c r="X23" s="209"/>
      <c r="Y23" s="210"/>
      <c r="Z23" s="208" t="str">
        <f t="shared" si="10"/>
        <v>SS</v>
      </c>
      <c r="AA23" s="208" t="str">
        <f t="shared" si="7"/>
        <v>IC</v>
      </c>
      <c r="AB23" s="208" t="str">
        <f t="shared" si="7"/>
        <v>HL</v>
      </c>
      <c r="AC23" s="208" t="str">
        <f t="shared" si="7"/>
        <v>SC</v>
      </c>
      <c r="AD23" s="208" t="str">
        <f t="shared" si="7"/>
        <v>HL</v>
      </c>
      <c r="AF23" s="48">
        <v>7</v>
      </c>
      <c r="AG23" s="209">
        <v>0.48263888888888901</v>
      </c>
      <c r="AH23" s="210">
        <v>0.51041666666666674</v>
      </c>
      <c r="AI23" s="211" t="str">
        <f>VLOOKUP($AG$14,EDIT!$A$5:$AU$18,AO23,FALSE)</f>
        <v>SS</v>
      </c>
      <c r="AJ23" s="19" t="str">
        <f>VLOOKUP($AG$14,EDIT!$A$5:$AU$18,AP23,FALSE)</f>
        <v>IC</v>
      </c>
      <c r="AK23" s="19" t="str">
        <f>VLOOKUP($AG$14,EDIT!$A$5:$AU$18,AQ23,FALSE)</f>
        <v>HL</v>
      </c>
      <c r="AL23" s="19" t="str">
        <f>VLOOKUP($AG$14,EDIT!$A$5:$AU$18,AR23,FALSE)</f>
        <v>SC</v>
      </c>
      <c r="AM23" s="50" t="str">
        <f>VLOOKUP($AG$14,EDIT!$A$5:$AU$18,AS23,FALSE)</f>
        <v>HL</v>
      </c>
      <c r="AO23" s="198">
        <f t="shared" si="12"/>
        <v>10</v>
      </c>
      <c r="AP23" s="198">
        <f t="shared" si="11"/>
        <v>19</v>
      </c>
      <c r="AQ23" s="198">
        <f t="shared" si="11"/>
        <v>28</v>
      </c>
      <c r="AR23" s="198">
        <f t="shared" si="11"/>
        <v>37</v>
      </c>
      <c r="AS23" s="198">
        <f t="shared" si="11"/>
        <v>46</v>
      </c>
      <c r="AT23" s="198">
        <f t="shared" si="11"/>
        <v>55</v>
      </c>
      <c r="AU23" s="198">
        <f t="shared" si="11"/>
        <v>64</v>
      </c>
      <c r="AV23" s="198">
        <f t="shared" si="11"/>
        <v>73</v>
      </c>
      <c r="AW23" s="198">
        <f t="shared" si="11"/>
        <v>82</v>
      </c>
    </row>
    <row r="24" spans="14:49" ht="16.5" thickBot="1" x14ac:dyDescent="0.3">
      <c r="N24" s="83">
        <f t="shared" si="5"/>
        <v>9</v>
      </c>
      <c r="O24" s="15">
        <f t="shared" si="4"/>
        <v>0.51041666666666674</v>
      </c>
      <c r="P24" s="82">
        <f t="shared" si="4"/>
        <v>0.54166666666666674</v>
      </c>
      <c r="Q24" s="212" t="str">
        <f t="shared" si="9"/>
        <v>0:</v>
      </c>
      <c r="R24" s="201" t="str">
        <f t="shared" si="6"/>
        <v>0:</v>
      </c>
      <c r="S24" s="201" t="str">
        <f t="shared" si="6"/>
        <v>0:</v>
      </c>
      <c r="T24" s="201" t="str">
        <f t="shared" si="6"/>
        <v>0:</v>
      </c>
      <c r="U24" s="200" t="str">
        <f t="shared" si="6"/>
        <v>0:</v>
      </c>
      <c r="W24" s="83"/>
      <c r="X24" s="15"/>
      <c r="Y24" s="82"/>
      <c r="Z24" s="208">
        <f t="shared" si="10"/>
        <v>0</v>
      </c>
      <c r="AA24" s="208">
        <f t="shared" si="7"/>
        <v>0</v>
      </c>
      <c r="AB24" s="208">
        <f t="shared" si="7"/>
        <v>0</v>
      </c>
      <c r="AC24" s="208">
        <f t="shared" si="7"/>
        <v>0</v>
      </c>
      <c r="AD24" s="208">
        <f t="shared" si="7"/>
        <v>0</v>
      </c>
      <c r="AF24" s="83">
        <v>9</v>
      </c>
      <c r="AG24" s="15">
        <v>0.51041666666666674</v>
      </c>
      <c r="AH24" s="82">
        <v>0.54166666666666674</v>
      </c>
      <c r="AI24" s="212">
        <f>VLOOKUP($AG$14,EDIT!$A$5:$AU$18,AO24,FALSE)</f>
        <v>0</v>
      </c>
      <c r="AJ24" s="201">
        <f>VLOOKUP($AG$14,EDIT!$A$5:$AU$18,AP24,FALSE)</f>
        <v>0</v>
      </c>
      <c r="AK24" s="201">
        <f>VLOOKUP($AG$14,EDIT!$A$5:$AU$18,AQ24,FALSE)</f>
        <v>0</v>
      </c>
      <c r="AL24" s="201">
        <f>VLOOKUP($AG$14,EDIT!$A$5:$AU$18,AR24,FALSE)</f>
        <v>0</v>
      </c>
      <c r="AM24" s="200">
        <f>VLOOKUP($AG$14,EDIT!$A$5:$AU$18,AS24,FALSE)</f>
        <v>0</v>
      </c>
      <c r="AO24" s="198">
        <f t="shared" si="12"/>
        <v>11</v>
      </c>
      <c r="AP24" s="198">
        <f t="shared" si="11"/>
        <v>20</v>
      </c>
      <c r="AQ24" s="198">
        <f t="shared" si="11"/>
        <v>29</v>
      </c>
      <c r="AR24" s="198">
        <f t="shared" si="11"/>
        <v>38</v>
      </c>
      <c r="AS24" s="198">
        <f t="shared" si="11"/>
        <v>47</v>
      </c>
      <c r="AT24" s="198">
        <f t="shared" si="11"/>
        <v>56</v>
      </c>
      <c r="AU24" s="198">
        <f t="shared" si="11"/>
        <v>65</v>
      </c>
      <c r="AV24" s="198">
        <f t="shared" si="11"/>
        <v>74</v>
      </c>
      <c r="AW24" s="198">
        <f t="shared" si="11"/>
        <v>83</v>
      </c>
    </row>
    <row r="26" spans="14:49" x14ac:dyDescent="0.25">
      <c r="AI26" s="216" t="str">
        <f>VLOOKUP($AG$14,EDIT!$A$370:$AU$383,AO16,FALSE)</f>
        <v>Ummuhany</v>
      </c>
      <c r="AJ26" s="216" t="str">
        <f>VLOOKUP($AG$14,EDIT!$A$370:$AU$383,AP16,FALSE)</f>
        <v>Sheema</v>
      </c>
      <c r="AK26" s="216" t="str">
        <f>VLOOKUP($AG$14,EDIT!$A$370:$AU$383,AQ16,FALSE)</f>
        <v>Ziyadha</v>
      </c>
      <c r="AL26" s="216" t="str">
        <f>VLOOKUP($AG$14,EDIT!$A$370:$AU$383,AR16,FALSE)</f>
        <v>Ummuhany</v>
      </c>
      <c r="AM26" s="216" t="str">
        <f>VLOOKUP($AG$14,EDIT!$A$370:$AU$383,AS16,FALSE)</f>
        <v>Zunaira</v>
      </c>
    </row>
    <row r="27" spans="14:49" x14ac:dyDescent="0.25">
      <c r="AI27" s="216" t="str">
        <f>VLOOKUP($AG$14,EDIT!$A$370:$AU$383,AO17,FALSE)</f>
        <v xml:space="preserve">Sharafiyya </v>
      </c>
      <c r="AJ27" s="216" t="str">
        <f>VLOOKUP($AG$14,EDIT!$A$370:$AU$383,AP17,FALSE)</f>
        <v xml:space="preserve">Sharafiyya </v>
      </c>
      <c r="AK27" s="216" t="str">
        <f>VLOOKUP($AG$14,EDIT!$A$370:$AU$383,AQ17,FALSE)</f>
        <v>Sheema</v>
      </c>
      <c r="AL27" s="216" t="str">
        <f>VLOOKUP($AG$14,EDIT!$A$370:$AU$383,AR17,FALSE)</f>
        <v xml:space="preserve">Sharafiyya </v>
      </c>
      <c r="AM27" s="216" t="str">
        <f>VLOOKUP($AG$14,EDIT!$A$370:$AU$383,AS17,FALSE)</f>
        <v>Zunaira</v>
      </c>
    </row>
    <row r="28" spans="14:49" x14ac:dyDescent="0.25">
      <c r="AI28" s="216" t="str">
        <f>VLOOKUP($AG$14,EDIT!$A$370:$AU$383,AO18,FALSE)</f>
        <v>Zunaira</v>
      </c>
      <c r="AJ28" s="216" t="str">
        <f>VLOOKUP($AG$14,EDIT!$A$370:$AU$383,AP18,FALSE)</f>
        <v>Zunaira</v>
      </c>
      <c r="AK28" s="216" t="str">
        <f>VLOOKUP($AG$14,EDIT!$A$370:$AU$383,AQ18,FALSE)</f>
        <v>Zunaira</v>
      </c>
      <c r="AL28" s="216" t="str">
        <f>VLOOKUP($AG$14,EDIT!$A$370:$AU$383,AR18,FALSE)</f>
        <v>Sheema</v>
      </c>
      <c r="AM28" s="216" t="str">
        <f>VLOOKUP($AG$14,EDIT!$A$370:$AU$383,AS18,FALSE)</f>
        <v>Ziyadha</v>
      </c>
    </row>
    <row r="29" spans="14:49" x14ac:dyDescent="0.25">
      <c r="AI29" s="216" t="str">
        <f>VLOOKUP($AG$14,EDIT!$A$370:$AU$383,AO19,FALSE)</f>
        <v>Ziyadha</v>
      </c>
      <c r="AJ29" s="216" t="str">
        <f>VLOOKUP($AG$14,EDIT!$A$370:$AU$383,AP19,FALSE)</f>
        <v>Ahmed</v>
      </c>
      <c r="AK29" s="216" t="str">
        <f>VLOOKUP($AG$14,EDIT!$A$370:$AU$383,AQ19,FALSE)</f>
        <v>Ahmed</v>
      </c>
      <c r="AL29" s="216" t="str">
        <f>VLOOKUP($AG$14,EDIT!$A$370:$AU$383,AR19,FALSE)</f>
        <v>Ziyadha</v>
      </c>
      <c r="AM29" s="216" t="str">
        <f>VLOOKUP($AG$14,EDIT!$A$370:$AU$383,AS19,FALSE)</f>
        <v>Ziyadha</v>
      </c>
    </row>
    <row r="30" spans="14:49" x14ac:dyDescent="0.25">
      <c r="AI30" s="216" t="str">
        <f>VLOOKUP($AG$14,EDIT!$A$370:$AU$383,AO20,FALSE)</f>
        <v/>
      </c>
      <c r="AJ30" s="216" t="str">
        <f>VLOOKUP($AG$14,EDIT!$A$370:$AU$383,AP20,FALSE)</f>
        <v/>
      </c>
      <c r="AK30" s="216" t="str">
        <f>VLOOKUP($AG$14,EDIT!$A$370:$AU$383,AQ20,FALSE)</f>
        <v/>
      </c>
      <c r="AL30" s="216" t="str">
        <f>VLOOKUP($AG$14,EDIT!$A$370:$AU$383,AR20,FALSE)</f>
        <v/>
      </c>
      <c r="AM30" s="216" t="str">
        <f>VLOOKUP($AG$14,EDIT!$A$370:$AU$383,AS20,FALSE)</f>
        <v/>
      </c>
    </row>
    <row r="31" spans="14:49" x14ac:dyDescent="0.25">
      <c r="AI31" s="216" t="str">
        <f>VLOOKUP($AG$14,EDIT!$A$370:$AU$383,AO21,FALSE)</f>
        <v>Ahmed</v>
      </c>
      <c r="AJ31" s="216" t="str">
        <f>VLOOKUP($AG$14,EDIT!$A$370:$AU$383,AP21,FALSE)</f>
        <v>Ziyadha</v>
      </c>
      <c r="AK31" s="216" t="str">
        <f>VLOOKUP($AG$14,EDIT!$A$370:$AU$383,AQ21,FALSE)</f>
        <v xml:space="preserve">Sharafiyya </v>
      </c>
      <c r="AL31" s="216" t="str">
        <f>VLOOKUP($AG$14,EDIT!$A$370:$AU$383,AR21,FALSE)</f>
        <v>Zunaira</v>
      </c>
      <c r="AM31" s="216" t="str">
        <f>VLOOKUP($AG$14,EDIT!$A$370:$AU$383,AS21,FALSE)</f>
        <v xml:space="preserve">Sharafiyya </v>
      </c>
    </row>
    <row r="32" spans="14:49" x14ac:dyDescent="0.25">
      <c r="AI32" s="216" t="str">
        <f>VLOOKUP($AG$14,EDIT!$A$370:$AU$383,AO22,FALSE)</f>
        <v>Ziyadha</v>
      </c>
      <c r="AJ32" s="216" t="str">
        <f>VLOOKUP($AG$14,EDIT!$A$370:$AU$383,AP22,FALSE)</f>
        <v>Ziyadha</v>
      </c>
      <c r="AK32" s="216" t="str">
        <f>VLOOKUP($AG$14,EDIT!$A$370:$AU$383,AQ22,FALSE)</f>
        <v>Ziyadha</v>
      </c>
      <c r="AL32" s="216" t="str">
        <f>VLOOKUP($AG$14,EDIT!$A$370:$AU$383,AR22,FALSE)</f>
        <v>Sheema</v>
      </c>
      <c r="AM32" s="216" t="str">
        <f>VLOOKUP($AG$14,EDIT!$A$370:$AU$383,AS22,FALSE)</f>
        <v>Ummuhany</v>
      </c>
    </row>
    <row r="33" spans="35:39" x14ac:dyDescent="0.25">
      <c r="AI33" s="216" t="str">
        <f>VLOOKUP($AG$14,EDIT!$A$370:$AU$383,AO23,FALSE)</f>
        <v>Sheema</v>
      </c>
      <c r="AJ33" s="216" t="str">
        <f>VLOOKUP($AG$14,EDIT!$A$370:$AU$383,AP23,FALSE)</f>
        <v>Muna</v>
      </c>
      <c r="AK33" s="216" t="str">
        <f>VLOOKUP($AG$14,EDIT!$A$370:$AU$383,AQ23,FALSE)</f>
        <v>Sheema</v>
      </c>
      <c r="AL33" s="216" t="str">
        <f>VLOOKUP($AG$14,EDIT!$A$370:$AU$383,AR23,FALSE)</f>
        <v>Ziyadha</v>
      </c>
      <c r="AM33" s="216" t="str">
        <f>VLOOKUP($AG$14,EDIT!$A$370:$AU$383,AS23,FALSE)</f>
        <v>Sheema</v>
      </c>
    </row>
    <row r="34" spans="35:39" x14ac:dyDescent="0.25">
      <c r="AI34" s="216" t="str">
        <f>VLOOKUP($AG$14,EDIT!$A$370:$AU$383,AO24,FALSE)</f>
        <v/>
      </c>
      <c r="AJ34" s="216" t="str">
        <f>VLOOKUP($AG$14,EDIT!$A$370:$AU$383,AP24,FALSE)</f>
        <v/>
      </c>
      <c r="AK34" s="216" t="str">
        <f>VLOOKUP($AG$14,EDIT!$A$370:$AU$383,AQ24,FALSE)</f>
        <v/>
      </c>
      <c r="AL34" s="216" t="str">
        <f>VLOOKUP($AG$14,EDIT!$A$370:$AU$383,AR24,FALSE)</f>
        <v/>
      </c>
      <c r="AM34" s="216" t="str">
        <f>VLOOKUP($AG$14,EDIT!$A$370:$AU$383,AS24,FALSE)</f>
        <v/>
      </c>
    </row>
    <row r="36" spans="35:39" x14ac:dyDescent="0.25">
      <c r="AI36" s="216" t="str">
        <f>IF(Z16="","",":")</f>
        <v>:</v>
      </c>
      <c r="AJ36" s="216" t="str">
        <f t="shared" ref="AJ36:AM44" si="13">IF(AA16="","",":")</f>
        <v>:</v>
      </c>
      <c r="AK36" s="216" t="str">
        <f t="shared" si="13"/>
        <v>:</v>
      </c>
      <c r="AL36" s="216" t="str">
        <f t="shared" si="13"/>
        <v>:</v>
      </c>
      <c r="AM36" s="216" t="str">
        <f t="shared" si="13"/>
        <v>:</v>
      </c>
    </row>
    <row r="37" spans="35:39" x14ac:dyDescent="0.25">
      <c r="AI37" s="216" t="str">
        <f t="shared" ref="AI37:AI44" si="14">IF(Z17="","",":")</f>
        <v>:</v>
      </c>
      <c r="AJ37" s="216" t="str">
        <f t="shared" si="13"/>
        <v>:</v>
      </c>
      <c r="AK37" s="216" t="str">
        <f t="shared" si="13"/>
        <v>:</v>
      </c>
      <c r="AL37" s="216" t="str">
        <f t="shared" si="13"/>
        <v>:</v>
      </c>
      <c r="AM37" s="216" t="str">
        <f t="shared" si="13"/>
        <v>:</v>
      </c>
    </row>
    <row r="38" spans="35:39" x14ac:dyDescent="0.25">
      <c r="AI38" s="216" t="str">
        <f t="shared" si="14"/>
        <v>:</v>
      </c>
      <c r="AJ38" s="216" t="str">
        <f t="shared" si="13"/>
        <v>:</v>
      </c>
      <c r="AK38" s="216" t="str">
        <f t="shared" si="13"/>
        <v>:</v>
      </c>
      <c r="AL38" s="216" t="str">
        <f t="shared" si="13"/>
        <v>:</v>
      </c>
      <c r="AM38" s="216" t="str">
        <f t="shared" si="13"/>
        <v>:</v>
      </c>
    </row>
    <row r="39" spans="35:39" x14ac:dyDescent="0.25">
      <c r="AI39" s="216" t="str">
        <f t="shared" si="14"/>
        <v>:</v>
      </c>
      <c r="AJ39" s="216" t="str">
        <f t="shared" si="13"/>
        <v>:</v>
      </c>
      <c r="AK39" s="216" t="str">
        <f t="shared" si="13"/>
        <v>:</v>
      </c>
      <c r="AL39" s="216" t="str">
        <f t="shared" si="13"/>
        <v>:</v>
      </c>
      <c r="AM39" s="216" t="str">
        <f t="shared" si="13"/>
        <v>:</v>
      </c>
    </row>
    <row r="40" spans="35:39" x14ac:dyDescent="0.25">
      <c r="AI40" s="216" t="str">
        <f t="shared" si="14"/>
        <v>:</v>
      </c>
      <c r="AJ40" s="216" t="str">
        <f t="shared" si="13"/>
        <v>:</v>
      </c>
      <c r="AK40" s="216" t="str">
        <f t="shared" si="13"/>
        <v>:</v>
      </c>
      <c r="AL40" s="216" t="str">
        <f t="shared" si="13"/>
        <v>:</v>
      </c>
      <c r="AM40" s="216" t="str">
        <f t="shared" si="13"/>
        <v>:</v>
      </c>
    </row>
    <row r="41" spans="35:39" x14ac:dyDescent="0.25">
      <c r="AI41" s="216" t="str">
        <f t="shared" si="14"/>
        <v>:</v>
      </c>
      <c r="AJ41" s="216" t="str">
        <f t="shared" si="13"/>
        <v>:</v>
      </c>
      <c r="AK41" s="216" t="str">
        <f t="shared" si="13"/>
        <v>:</v>
      </c>
      <c r="AL41" s="216" t="str">
        <f t="shared" si="13"/>
        <v>:</v>
      </c>
      <c r="AM41" s="216" t="str">
        <f t="shared" si="13"/>
        <v>:</v>
      </c>
    </row>
    <row r="42" spans="35:39" x14ac:dyDescent="0.25">
      <c r="AI42" s="216" t="str">
        <f t="shared" si="14"/>
        <v>:</v>
      </c>
      <c r="AJ42" s="216" t="str">
        <f t="shared" si="13"/>
        <v>:</v>
      </c>
      <c r="AK42" s="216" t="str">
        <f t="shared" si="13"/>
        <v>:</v>
      </c>
      <c r="AL42" s="216" t="str">
        <f t="shared" si="13"/>
        <v>:</v>
      </c>
      <c r="AM42" s="216" t="str">
        <f t="shared" si="13"/>
        <v>:</v>
      </c>
    </row>
    <row r="43" spans="35:39" x14ac:dyDescent="0.25">
      <c r="AI43" s="216" t="str">
        <f t="shared" si="14"/>
        <v>:</v>
      </c>
      <c r="AJ43" s="216" t="str">
        <f t="shared" si="13"/>
        <v>:</v>
      </c>
      <c r="AK43" s="216" t="str">
        <f t="shared" si="13"/>
        <v>:</v>
      </c>
      <c r="AL43" s="216" t="str">
        <f t="shared" si="13"/>
        <v>:</v>
      </c>
      <c r="AM43" s="216" t="str">
        <f t="shared" si="13"/>
        <v>:</v>
      </c>
    </row>
    <row r="44" spans="35:39" x14ac:dyDescent="0.25">
      <c r="AI44" s="216" t="str">
        <f t="shared" si="14"/>
        <v>:</v>
      </c>
      <c r="AJ44" s="216" t="str">
        <f t="shared" si="13"/>
        <v>:</v>
      </c>
      <c r="AK44" s="216" t="str">
        <f t="shared" si="13"/>
        <v>:</v>
      </c>
      <c r="AL44" s="216" t="str">
        <f t="shared" si="13"/>
        <v>:</v>
      </c>
      <c r="AM44" s="216" t="str">
        <f t="shared" si="13"/>
        <v>:</v>
      </c>
    </row>
  </sheetData>
  <conditionalFormatting sqref="AI16:AM24">
    <cfRule type="cellIs" dxfId="83" priority="7" operator="lessThanOrEqual">
      <formula>0</formula>
    </cfRule>
  </conditionalFormatting>
  <conditionalFormatting sqref="AI26:AM34">
    <cfRule type="cellIs" dxfId="82" priority="6" operator="lessThanOrEqual">
      <formula>0</formula>
    </cfRule>
  </conditionalFormatting>
  <conditionalFormatting sqref="AI36:AM44">
    <cfRule type="cellIs" dxfId="81" priority="4" operator="lessThanOrEqual">
      <formula>0</formula>
    </cfRule>
  </conditionalFormatting>
  <conditionalFormatting sqref="Z16:AD24">
    <cfRule type="cellIs" dxfId="80" priority="3" operator="lessThanOrEqual">
      <formula>0</formula>
    </cfRule>
  </conditionalFormatting>
  <conditionalFormatting sqref="Q3:U11">
    <cfRule type="cellIs" dxfId="79" priority="2" operator="lessThanOrEqual">
      <formula>0</formula>
    </cfRule>
  </conditionalFormatting>
  <conditionalFormatting sqref="D3:H11">
    <cfRule type="cellIs" dxfId="78" priority="1" operator="lessThanOrEqual">
      <formula>0</formula>
    </cfRule>
  </conditionalFormatting>
  <conditionalFormatting sqref="Q16:U24">
    <cfRule type="cellIs" dxfId="77" priority="5" operator="lessThanOrEqual">
      <formula>0</formula>
    </cfRule>
  </conditionalFormatting>
  <pageMargins left="0.7" right="0.7" top="0.75" bottom="0.75" header="0.3" footer="0.3"/>
  <pageSetup scale="55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AX44"/>
  <sheetViews>
    <sheetView view="pageBreakPreview" zoomScale="70" zoomScaleSheetLayoutView="70" workbookViewId="0">
      <selection activeCell="B2" sqref="B2"/>
    </sheetView>
  </sheetViews>
  <sheetFormatPr defaultColWidth="9.140625" defaultRowHeight="15.75" x14ac:dyDescent="0.25"/>
  <cols>
    <col min="1" max="3" width="9.140625" style="198"/>
    <col min="4" max="4" width="25.140625" style="198" bestFit="1" customWidth="1"/>
    <col min="5" max="5" width="28.42578125" style="198" bestFit="1" customWidth="1"/>
    <col min="6" max="6" width="26.42578125" style="198" bestFit="1" customWidth="1"/>
    <col min="7" max="8" width="28.42578125" style="198" bestFit="1" customWidth="1"/>
    <col min="9" max="11" width="9.140625" style="198"/>
    <col min="12" max="12" width="9.140625" style="198" customWidth="1"/>
    <col min="13" max="16" width="9.140625" style="198" hidden="1" customWidth="1"/>
    <col min="17" max="17" width="25.140625" style="198" hidden="1" customWidth="1"/>
    <col min="18" max="18" width="28.42578125" style="198" hidden="1" customWidth="1"/>
    <col min="19" max="19" width="26.42578125" style="198" hidden="1" customWidth="1"/>
    <col min="20" max="21" width="28.42578125" style="198" hidden="1" customWidth="1"/>
    <col min="22" max="32" width="5" style="198" hidden="1" customWidth="1"/>
    <col min="33" max="34" width="6" style="198" hidden="1" customWidth="1"/>
    <col min="35" max="39" width="5" style="198" hidden="1" customWidth="1"/>
    <col min="40" max="40" width="9.140625" style="198" hidden="1" customWidth="1"/>
    <col min="41" max="49" width="4.85546875" style="198" hidden="1" customWidth="1"/>
    <col min="50" max="50" width="9.140625" style="198" hidden="1" customWidth="1"/>
    <col min="51" max="62" width="9.140625" style="198" customWidth="1"/>
    <col min="63" max="16384" width="9.140625" style="198"/>
  </cols>
  <sheetData>
    <row r="1" spans="1:49" ht="28.5" customHeight="1" thickBot="1" x14ac:dyDescent="0.3">
      <c r="A1" s="213"/>
      <c r="B1" s="214" t="s">
        <v>77</v>
      </c>
      <c r="C1" s="204"/>
      <c r="D1" s="230" t="str">
        <f>VLOOKUP(B1,DETAILS!AA24:AC39,3,FALSE)</f>
        <v>Ziyadha</v>
      </c>
      <c r="E1" s="204"/>
      <c r="F1" s="204"/>
      <c r="G1" s="204"/>
      <c r="H1" s="205"/>
      <c r="N1" s="213"/>
      <c r="O1" s="214" t="str">
        <f>B1</f>
        <v>2A</v>
      </c>
      <c r="P1" s="204"/>
      <c r="Q1" s="204"/>
      <c r="R1" s="204"/>
      <c r="S1" s="204"/>
      <c r="T1" s="204"/>
      <c r="U1" s="205"/>
    </row>
    <row r="2" spans="1:49" ht="28.5" customHeight="1" thickBot="1" x14ac:dyDescent="0.3">
      <c r="A2" s="224" t="str">
        <f>N2</f>
        <v>#</v>
      </c>
      <c r="B2" s="225" t="str">
        <f t="shared" ref="B2:H11" si="0">O2</f>
        <v>Start</v>
      </c>
      <c r="C2" s="226" t="str">
        <f t="shared" si="0"/>
        <v>End</v>
      </c>
      <c r="D2" s="227" t="str">
        <f t="shared" si="0"/>
        <v>SUN</v>
      </c>
      <c r="E2" s="225" t="str">
        <f t="shared" si="0"/>
        <v>MON</v>
      </c>
      <c r="F2" s="225" t="str">
        <f t="shared" si="0"/>
        <v>TUE</v>
      </c>
      <c r="G2" s="225" t="str">
        <f t="shared" si="0"/>
        <v>WED</v>
      </c>
      <c r="H2" s="226" t="str">
        <f t="shared" si="0"/>
        <v>THU</v>
      </c>
      <c r="N2" s="224" t="str">
        <f>N15</f>
        <v>#</v>
      </c>
      <c r="O2" s="225" t="str">
        <f t="shared" ref="O2:U11" si="1">O15</f>
        <v>Start</v>
      </c>
      <c r="P2" s="226" t="str">
        <f t="shared" si="1"/>
        <v>End</v>
      </c>
      <c r="Q2" s="227" t="str">
        <f t="shared" si="1"/>
        <v>SUN</v>
      </c>
      <c r="R2" s="225" t="str">
        <f t="shared" si="1"/>
        <v>MON</v>
      </c>
      <c r="S2" s="225" t="str">
        <f t="shared" si="1"/>
        <v>TUE</v>
      </c>
      <c r="T2" s="225" t="str">
        <f t="shared" si="1"/>
        <v>WED</v>
      </c>
      <c r="U2" s="226" t="str">
        <f t="shared" si="1"/>
        <v>THU</v>
      </c>
    </row>
    <row r="3" spans="1:49" ht="28.5" customHeight="1" x14ac:dyDescent="0.25">
      <c r="A3" s="87">
        <f t="shared" ref="A3:A11" si="2">N3</f>
        <v>1</v>
      </c>
      <c r="B3" s="206">
        <f t="shared" si="0"/>
        <v>0.29166666666666669</v>
      </c>
      <c r="C3" s="207">
        <f t="shared" si="0"/>
        <v>0.31944444444444448</v>
      </c>
      <c r="D3" s="208" t="str">
        <f t="shared" si="0"/>
        <v>IS:Ahmed</v>
      </c>
      <c r="E3" s="88" t="str">
        <f t="shared" si="0"/>
        <v>CA:Anand A</v>
      </c>
      <c r="F3" s="88" t="str">
        <f t="shared" si="0"/>
        <v xml:space="preserve">MT:Razeena </v>
      </c>
      <c r="G3" s="88" t="str">
        <f t="shared" si="0"/>
        <v>IS:Ahmed</v>
      </c>
      <c r="H3" s="89" t="str">
        <f t="shared" si="0"/>
        <v>EN:Sindhu</v>
      </c>
      <c r="N3" s="87">
        <f t="shared" ref="N3:N11" si="3">N16</f>
        <v>1</v>
      </c>
      <c r="O3" s="206">
        <f t="shared" si="1"/>
        <v>0.29166666666666669</v>
      </c>
      <c r="P3" s="207">
        <f t="shared" si="1"/>
        <v>0.31944444444444448</v>
      </c>
      <c r="Q3" s="208" t="str">
        <f t="shared" si="1"/>
        <v>IS:Ahmed</v>
      </c>
      <c r="R3" s="88" t="str">
        <f t="shared" si="1"/>
        <v>CA:Anand A</v>
      </c>
      <c r="S3" s="88" t="str">
        <f t="shared" si="1"/>
        <v xml:space="preserve">MT:Razeena </v>
      </c>
      <c r="T3" s="88" t="str">
        <f t="shared" si="1"/>
        <v>IS:Ahmed</v>
      </c>
      <c r="U3" s="89" t="str">
        <f t="shared" si="1"/>
        <v>EN:Sindhu</v>
      </c>
    </row>
    <row r="4" spans="1:49" ht="28.5" customHeight="1" x14ac:dyDescent="0.25">
      <c r="A4" s="48">
        <f t="shared" si="2"/>
        <v>2</v>
      </c>
      <c r="B4" s="209">
        <f t="shared" si="0"/>
        <v>0.31944444444444448</v>
      </c>
      <c r="C4" s="210">
        <f t="shared" si="0"/>
        <v>0.34722222222222227</v>
      </c>
      <c r="D4" s="211" t="str">
        <f t="shared" si="0"/>
        <v>DH:Muna</v>
      </c>
      <c r="E4" s="19" t="str">
        <f t="shared" si="0"/>
        <v>DH:Muna</v>
      </c>
      <c r="F4" s="19" t="str">
        <f t="shared" si="0"/>
        <v>SS:Anand A</v>
      </c>
      <c r="G4" s="19" t="str">
        <f t="shared" si="0"/>
        <v>DH:Muna</v>
      </c>
      <c r="H4" s="50" t="str">
        <f t="shared" si="0"/>
        <v>EN:Sindhu</v>
      </c>
      <c r="N4" s="48">
        <f t="shared" si="3"/>
        <v>2</v>
      </c>
      <c r="O4" s="209">
        <f t="shared" si="1"/>
        <v>0.31944444444444448</v>
      </c>
      <c r="P4" s="210">
        <f t="shared" si="1"/>
        <v>0.34722222222222227</v>
      </c>
      <c r="Q4" s="211" t="str">
        <f t="shared" si="1"/>
        <v>DH:Muna</v>
      </c>
      <c r="R4" s="19" t="str">
        <f t="shared" si="1"/>
        <v>DH:Muna</v>
      </c>
      <c r="S4" s="19" t="str">
        <f t="shared" si="1"/>
        <v>SS:Anand A</v>
      </c>
      <c r="T4" s="19" t="str">
        <f t="shared" si="1"/>
        <v>DH:Muna</v>
      </c>
      <c r="U4" s="50" t="str">
        <f t="shared" si="1"/>
        <v>EN:Sindhu</v>
      </c>
    </row>
    <row r="5" spans="1:49" ht="28.5" customHeight="1" x14ac:dyDescent="0.25">
      <c r="A5" s="48">
        <f t="shared" si="2"/>
        <v>3</v>
      </c>
      <c r="B5" s="209">
        <f t="shared" si="0"/>
        <v>0.34722222222222227</v>
      </c>
      <c r="C5" s="210">
        <f t="shared" si="0"/>
        <v>0.37500000000000006</v>
      </c>
      <c r="D5" s="211" t="str">
        <f t="shared" si="0"/>
        <v>EN:Sindhu</v>
      </c>
      <c r="E5" s="19" t="str">
        <f t="shared" si="0"/>
        <v>EN:Sindhu</v>
      </c>
      <c r="F5" s="19" t="str">
        <f t="shared" si="0"/>
        <v>EN:Sindhu</v>
      </c>
      <c r="G5" s="19" t="str">
        <f t="shared" si="0"/>
        <v>SS:Anand A</v>
      </c>
      <c r="H5" s="50" t="str">
        <f t="shared" si="0"/>
        <v xml:space="preserve">SC:Sharafiyya </v>
      </c>
      <c r="N5" s="48">
        <f t="shared" si="3"/>
        <v>3</v>
      </c>
      <c r="O5" s="209">
        <f t="shared" si="1"/>
        <v>0.34722222222222227</v>
      </c>
      <c r="P5" s="210">
        <f t="shared" si="1"/>
        <v>0.37500000000000006</v>
      </c>
      <c r="Q5" s="211" t="str">
        <f t="shared" si="1"/>
        <v>EN:Sindhu</v>
      </c>
      <c r="R5" s="19" t="str">
        <f t="shared" si="1"/>
        <v>EN:Sindhu</v>
      </c>
      <c r="S5" s="19" t="str">
        <f t="shared" si="1"/>
        <v>EN:Sindhu</v>
      </c>
      <c r="T5" s="19" t="str">
        <f t="shared" si="1"/>
        <v>SS:Anand A</v>
      </c>
      <c r="U5" s="50" t="str">
        <f t="shared" si="1"/>
        <v xml:space="preserve">SC:Sharafiyya </v>
      </c>
    </row>
    <row r="6" spans="1:49" ht="28.5" customHeight="1" x14ac:dyDescent="0.25">
      <c r="A6" s="48">
        <f t="shared" si="2"/>
        <v>4</v>
      </c>
      <c r="B6" s="209">
        <f t="shared" si="0"/>
        <v>0.37500000000000006</v>
      </c>
      <c r="C6" s="210">
        <f t="shared" si="0"/>
        <v>0.40277777777777785</v>
      </c>
      <c r="D6" s="211" t="str">
        <f t="shared" si="0"/>
        <v xml:space="preserve">MT:Razeena </v>
      </c>
      <c r="E6" s="19" t="str">
        <f t="shared" si="0"/>
        <v>QR:Ummuhany</v>
      </c>
      <c r="F6" s="19" t="str">
        <f t="shared" si="0"/>
        <v>QR:Ummuhany</v>
      </c>
      <c r="G6" s="19" t="str">
        <f t="shared" si="0"/>
        <v xml:space="preserve">MT:Razeena </v>
      </c>
      <c r="H6" s="50" t="str">
        <f t="shared" si="0"/>
        <v xml:space="preserve">MT:Razeena </v>
      </c>
      <c r="N6" s="48">
        <f t="shared" si="3"/>
        <v>4</v>
      </c>
      <c r="O6" s="209">
        <f t="shared" si="1"/>
        <v>0.37500000000000006</v>
      </c>
      <c r="P6" s="210">
        <f t="shared" si="1"/>
        <v>0.40277777777777785</v>
      </c>
      <c r="Q6" s="211" t="str">
        <f t="shared" si="1"/>
        <v xml:space="preserve">MT:Razeena </v>
      </c>
      <c r="R6" s="19" t="str">
        <f t="shared" si="1"/>
        <v>QR:Ummuhany</v>
      </c>
      <c r="S6" s="19" t="str">
        <f t="shared" si="1"/>
        <v>QR:Ummuhany</v>
      </c>
      <c r="T6" s="19" t="str">
        <f t="shared" si="1"/>
        <v xml:space="preserve">MT:Razeena </v>
      </c>
      <c r="U6" s="50" t="str">
        <f t="shared" si="1"/>
        <v xml:space="preserve">MT:Razeena </v>
      </c>
    </row>
    <row r="7" spans="1:49" ht="28.5" customHeight="1" x14ac:dyDescent="0.25">
      <c r="A7" s="53">
        <f t="shared" si="2"/>
        <v>0</v>
      </c>
      <c r="B7" s="77">
        <f t="shared" si="0"/>
        <v>0.40277777777777785</v>
      </c>
      <c r="C7" s="217">
        <f t="shared" si="0"/>
        <v>0.42708333333333343</v>
      </c>
      <c r="D7" s="218" t="str">
        <f t="shared" si="0"/>
        <v>0:</v>
      </c>
      <c r="E7" s="219" t="str">
        <f t="shared" si="0"/>
        <v>0:</v>
      </c>
      <c r="F7" s="219" t="str">
        <f t="shared" si="0"/>
        <v>0:</v>
      </c>
      <c r="G7" s="219" t="str">
        <f t="shared" si="0"/>
        <v>0:</v>
      </c>
      <c r="H7" s="220" t="str">
        <f t="shared" si="0"/>
        <v>0:</v>
      </c>
      <c r="N7" s="48">
        <f t="shared" si="3"/>
        <v>0</v>
      </c>
      <c r="O7" s="209">
        <f t="shared" si="1"/>
        <v>0.40277777777777785</v>
      </c>
      <c r="P7" s="210">
        <f t="shared" si="1"/>
        <v>0.42708333333333343</v>
      </c>
      <c r="Q7" s="211" t="str">
        <f t="shared" si="1"/>
        <v>0:</v>
      </c>
      <c r="R7" s="19" t="str">
        <f t="shared" si="1"/>
        <v>0:</v>
      </c>
      <c r="S7" s="19" t="str">
        <f t="shared" si="1"/>
        <v>0:</v>
      </c>
      <c r="T7" s="19" t="str">
        <f t="shared" si="1"/>
        <v>0:</v>
      </c>
      <c r="U7" s="50" t="str">
        <f t="shared" si="1"/>
        <v>0:</v>
      </c>
    </row>
    <row r="8" spans="1:49" ht="28.5" customHeight="1" x14ac:dyDescent="0.25">
      <c r="A8" s="48">
        <f t="shared" si="2"/>
        <v>5</v>
      </c>
      <c r="B8" s="209">
        <f t="shared" si="0"/>
        <v>0.42708333333333343</v>
      </c>
      <c r="C8" s="210">
        <f t="shared" si="0"/>
        <v>0.45486111111111122</v>
      </c>
      <c r="D8" s="211" t="str">
        <f t="shared" si="0"/>
        <v>QR:Ummuhany</v>
      </c>
      <c r="E8" s="19" t="str">
        <f t="shared" si="0"/>
        <v xml:space="preserve">SC:Sharafiyya </v>
      </c>
      <c r="F8" s="19" t="str">
        <f t="shared" si="0"/>
        <v>DH:Muna</v>
      </c>
      <c r="G8" s="19" t="str">
        <f t="shared" si="0"/>
        <v>EN:Sindhu</v>
      </c>
      <c r="H8" s="50" t="str">
        <f t="shared" si="0"/>
        <v>DH:Muna</v>
      </c>
      <c r="N8" s="48">
        <f t="shared" si="3"/>
        <v>5</v>
      </c>
      <c r="O8" s="209">
        <f t="shared" si="1"/>
        <v>0.42708333333333343</v>
      </c>
      <c r="P8" s="210">
        <f t="shared" si="1"/>
        <v>0.45486111111111122</v>
      </c>
      <c r="Q8" s="211" t="str">
        <f t="shared" si="1"/>
        <v>QR:Ummuhany</v>
      </c>
      <c r="R8" s="19" t="str">
        <f t="shared" si="1"/>
        <v xml:space="preserve">SC:Sharafiyya </v>
      </c>
      <c r="S8" s="19" t="str">
        <f t="shared" si="1"/>
        <v>DH:Muna</v>
      </c>
      <c r="T8" s="19" t="str">
        <f t="shared" si="1"/>
        <v>EN:Sindhu</v>
      </c>
      <c r="U8" s="50" t="str">
        <f t="shared" si="1"/>
        <v>DH:Muna</v>
      </c>
    </row>
    <row r="9" spans="1:49" ht="28.5" customHeight="1" x14ac:dyDescent="0.25">
      <c r="A9" s="48">
        <f t="shared" si="2"/>
        <v>6</v>
      </c>
      <c r="B9" s="209">
        <f t="shared" si="0"/>
        <v>0.45486111111111122</v>
      </c>
      <c r="C9" s="210">
        <f t="shared" si="0"/>
        <v>0.48263888888888901</v>
      </c>
      <c r="D9" s="211" t="str">
        <f t="shared" si="0"/>
        <v xml:space="preserve">SC:Sharafiyya </v>
      </c>
      <c r="E9" s="19" t="str">
        <f t="shared" si="0"/>
        <v xml:space="preserve">MT:Razeena </v>
      </c>
      <c r="F9" s="19" t="str">
        <f t="shared" si="0"/>
        <v xml:space="preserve">SC:Sharafiyya </v>
      </c>
      <c r="G9" s="19" t="str">
        <f t="shared" si="0"/>
        <v>CA:Anand A</v>
      </c>
      <c r="H9" s="50" t="str">
        <f t="shared" si="0"/>
        <v>IS:Ahmed</v>
      </c>
      <c r="N9" s="48">
        <f t="shared" si="3"/>
        <v>6</v>
      </c>
      <c r="O9" s="209">
        <f t="shared" si="1"/>
        <v>0.45486111111111122</v>
      </c>
      <c r="P9" s="210">
        <f t="shared" si="1"/>
        <v>0.48263888888888901</v>
      </c>
      <c r="Q9" s="211" t="str">
        <f t="shared" si="1"/>
        <v xml:space="preserve">SC:Sharafiyya </v>
      </c>
      <c r="R9" s="19" t="str">
        <f t="shared" si="1"/>
        <v xml:space="preserve">MT:Razeena </v>
      </c>
      <c r="S9" s="19" t="str">
        <f t="shared" si="1"/>
        <v xml:space="preserve">SC:Sharafiyya </v>
      </c>
      <c r="T9" s="19" t="str">
        <f t="shared" si="1"/>
        <v>CA:Anand A</v>
      </c>
      <c r="U9" s="50" t="str">
        <f t="shared" si="1"/>
        <v>IS:Ahmed</v>
      </c>
    </row>
    <row r="10" spans="1:49" ht="28.5" customHeight="1" x14ac:dyDescent="0.25">
      <c r="A10" s="48">
        <f t="shared" si="2"/>
        <v>7</v>
      </c>
      <c r="B10" s="209">
        <f t="shared" si="0"/>
        <v>0.48263888888888901</v>
      </c>
      <c r="C10" s="210">
        <f t="shared" si="0"/>
        <v>0.51041666666666674</v>
      </c>
      <c r="D10" s="211" t="str">
        <f t="shared" si="0"/>
        <v>SS:Anand A</v>
      </c>
      <c r="E10" s="19" t="str">
        <f t="shared" si="0"/>
        <v>IC:Nizna</v>
      </c>
      <c r="F10" s="19" t="str">
        <f t="shared" si="0"/>
        <v>HL:Ali</v>
      </c>
      <c r="G10" s="19" t="str">
        <f t="shared" si="0"/>
        <v xml:space="preserve">SC:Sharafiyya </v>
      </c>
      <c r="H10" s="50" t="str">
        <f t="shared" si="0"/>
        <v>HL:Ali</v>
      </c>
      <c r="N10" s="48">
        <f t="shared" si="3"/>
        <v>7</v>
      </c>
      <c r="O10" s="209">
        <f t="shared" si="1"/>
        <v>0.48263888888888901</v>
      </c>
      <c r="P10" s="210">
        <f t="shared" si="1"/>
        <v>0.51041666666666674</v>
      </c>
      <c r="Q10" s="211" t="str">
        <f t="shared" si="1"/>
        <v>SS:Anand A</v>
      </c>
      <c r="R10" s="19" t="str">
        <f t="shared" si="1"/>
        <v>IC:Nizna</v>
      </c>
      <c r="S10" s="19" t="str">
        <f t="shared" si="1"/>
        <v>HL:Ali</v>
      </c>
      <c r="T10" s="19" t="str">
        <f t="shared" si="1"/>
        <v xml:space="preserve">SC:Sharafiyya </v>
      </c>
      <c r="U10" s="50" t="str">
        <f t="shared" si="1"/>
        <v>HL:Ali</v>
      </c>
    </row>
    <row r="11" spans="1:49" ht="28.5" customHeight="1" thickBot="1" x14ac:dyDescent="0.3">
      <c r="A11" s="83">
        <f t="shared" si="2"/>
        <v>9</v>
      </c>
      <c r="B11" s="15">
        <f t="shared" si="0"/>
        <v>0.51041666666666674</v>
      </c>
      <c r="C11" s="82">
        <f t="shared" si="0"/>
        <v>0.54166666666666674</v>
      </c>
      <c r="D11" s="212" t="str">
        <f t="shared" si="0"/>
        <v>0:</v>
      </c>
      <c r="E11" s="201" t="str">
        <f t="shared" si="0"/>
        <v>0:</v>
      </c>
      <c r="F11" s="201" t="str">
        <f t="shared" si="0"/>
        <v>0:</v>
      </c>
      <c r="G11" s="201" t="str">
        <f t="shared" si="0"/>
        <v>0:</v>
      </c>
      <c r="H11" s="200" t="str">
        <f t="shared" si="0"/>
        <v>0:</v>
      </c>
      <c r="N11" s="83">
        <f t="shared" si="3"/>
        <v>9</v>
      </c>
      <c r="O11" s="15">
        <f t="shared" si="1"/>
        <v>0.51041666666666674</v>
      </c>
      <c r="P11" s="82">
        <f t="shared" si="1"/>
        <v>0.54166666666666674</v>
      </c>
      <c r="Q11" s="212" t="str">
        <f t="shared" si="1"/>
        <v>0:</v>
      </c>
      <c r="R11" s="201" t="str">
        <f t="shared" si="1"/>
        <v>0:</v>
      </c>
      <c r="S11" s="201" t="str">
        <f t="shared" si="1"/>
        <v>0:</v>
      </c>
      <c r="T11" s="201" t="str">
        <f t="shared" si="1"/>
        <v>0:</v>
      </c>
      <c r="U11" s="200" t="str">
        <f t="shared" si="1"/>
        <v>0:</v>
      </c>
    </row>
    <row r="12" spans="1:49" ht="28.5" customHeight="1" x14ac:dyDescent="0.25"/>
    <row r="13" spans="1:49" ht="16.5" thickBot="1" x14ac:dyDescent="0.3"/>
    <row r="14" spans="1:49" ht="23.25" thickBot="1" x14ac:dyDescent="0.3">
      <c r="N14" s="213"/>
      <c r="O14" s="214" t="str">
        <f>O1</f>
        <v>2A</v>
      </c>
      <c r="P14" s="204"/>
      <c r="Q14" s="204"/>
      <c r="R14" s="204"/>
      <c r="S14" s="204"/>
      <c r="T14" s="204"/>
      <c r="U14" s="205"/>
      <c r="W14" s="213"/>
      <c r="X14" s="214"/>
      <c r="Y14" s="204"/>
      <c r="Z14" s="204"/>
      <c r="AA14" s="204"/>
      <c r="AB14" s="204"/>
      <c r="AC14" s="204"/>
      <c r="AD14" s="205"/>
      <c r="AF14" s="213"/>
      <c r="AG14" s="214" t="str">
        <f>O14</f>
        <v>2A</v>
      </c>
      <c r="AH14" s="204"/>
      <c r="AI14" s="204"/>
      <c r="AJ14" s="204"/>
      <c r="AK14" s="204"/>
      <c r="AL14" s="204"/>
      <c r="AM14" s="205"/>
    </row>
    <row r="15" spans="1:49" s="215" customFormat="1" ht="16.5" thickBot="1" x14ac:dyDescent="0.3">
      <c r="N15" s="224" t="str">
        <f>AF15</f>
        <v>#</v>
      </c>
      <c r="O15" s="225" t="str">
        <f t="shared" ref="O15:U24" si="4">AG15</f>
        <v>Start</v>
      </c>
      <c r="P15" s="226" t="str">
        <f t="shared" si="4"/>
        <v>End</v>
      </c>
      <c r="Q15" s="227" t="str">
        <f t="shared" si="4"/>
        <v>SUN</v>
      </c>
      <c r="R15" s="225" t="str">
        <f t="shared" si="4"/>
        <v>MON</v>
      </c>
      <c r="S15" s="225" t="str">
        <f t="shared" si="4"/>
        <v>TUE</v>
      </c>
      <c r="T15" s="225" t="str">
        <f t="shared" si="4"/>
        <v>WED</v>
      </c>
      <c r="U15" s="226" t="str">
        <f t="shared" si="4"/>
        <v>THU</v>
      </c>
      <c r="W15" s="224"/>
      <c r="X15" s="225"/>
      <c r="Y15" s="226"/>
      <c r="Z15" s="227"/>
      <c r="AA15" s="225"/>
      <c r="AB15" s="225"/>
      <c r="AC15" s="225"/>
      <c r="AD15" s="226"/>
      <c r="AF15" s="224" t="s">
        <v>11</v>
      </c>
      <c r="AG15" s="225" t="s">
        <v>27</v>
      </c>
      <c r="AH15" s="226" t="s">
        <v>28</v>
      </c>
      <c r="AI15" s="227" t="s">
        <v>29</v>
      </c>
      <c r="AJ15" s="225" t="s">
        <v>30</v>
      </c>
      <c r="AK15" s="225" t="s">
        <v>31</v>
      </c>
      <c r="AL15" s="225" t="s">
        <v>32</v>
      </c>
      <c r="AM15" s="226" t="s">
        <v>33</v>
      </c>
    </row>
    <row r="16" spans="1:49" x14ac:dyDescent="0.25">
      <c r="N16" s="87">
        <f t="shared" ref="N16:N24" si="5">AF16</f>
        <v>1</v>
      </c>
      <c r="O16" s="206">
        <f t="shared" si="4"/>
        <v>0.29166666666666669</v>
      </c>
      <c r="P16" s="207">
        <f t="shared" si="4"/>
        <v>0.31944444444444448</v>
      </c>
      <c r="Q16" s="208" t="str">
        <f>CONCATENATE(Z16,AI36,AI26)</f>
        <v>IS:Ahmed</v>
      </c>
      <c r="R16" s="88" t="str">
        <f t="shared" ref="R16:U24" si="6">CONCATENATE(AA16,AJ36,AJ26)</f>
        <v>CA:Anand A</v>
      </c>
      <c r="S16" s="88" t="str">
        <f t="shared" si="6"/>
        <v xml:space="preserve">MT:Razeena </v>
      </c>
      <c r="T16" s="88" t="str">
        <f t="shared" si="6"/>
        <v>IS:Ahmed</v>
      </c>
      <c r="U16" s="89" t="str">
        <f t="shared" si="6"/>
        <v>EN:Sindhu</v>
      </c>
      <c r="W16" s="87"/>
      <c r="X16" s="206"/>
      <c r="Y16" s="207"/>
      <c r="Z16" s="208" t="str">
        <f>IF(AI16="","",AI16)</f>
        <v>IS</v>
      </c>
      <c r="AA16" s="208" t="str">
        <f t="shared" ref="AA16:AD24" si="7">IF(AJ16="","",AJ16)</f>
        <v>CA</v>
      </c>
      <c r="AB16" s="208" t="str">
        <f t="shared" si="7"/>
        <v>MT</v>
      </c>
      <c r="AC16" s="208" t="str">
        <f t="shared" si="7"/>
        <v>IS</v>
      </c>
      <c r="AD16" s="208" t="str">
        <f t="shared" si="7"/>
        <v>EN</v>
      </c>
      <c r="AF16" s="87">
        <f t="array" ref="AF16:AF24">TRANSPOSE(EDIT!C4:K4)</f>
        <v>1</v>
      </c>
      <c r="AG16" s="206">
        <f t="array" ref="AG16:AG24">TRANSPOSE(EDIT!C3:K3)</f>
        <v>0.29166666666666669</v>
      </c>
      <c r="AH16" s="207">
        <f t="array" ref="AH16:AH24">TRANSPOSE(EDIT!C2:K2)</f>
        <v>0.31944444444444448</v>
      </c>
      <c r="AI16" s="208" t="str">
        <f>VLOOKUP($AG$14,EDIT!$A$5:$AU$18,AO16,FALSE)</f>
        <v>IS</v>
      </c>
      <c r="AJ16" s="88" t="str">
        <f>VLOOKUP($AG$14,EDIT!$A$5:$AU$18,AP16,FALSE)</f>
        <v>CA</v>
      </c>
      <c r="AK16" s="88" t="str">
        <f>VLOOKUP($AG$14,EDIT!$A$5:$AU$18,AQ16,FALSE)</f>
        <v>MT</v>
      </c>
      <c r="AL16" s="88" t="str">
        <f>VLOOKUP($AG$14,EDIT!$A$5:$AU$18,AR16,FALSE)</f>
        <v>IS</v>
      </c>
      <c r="AM16" s="89" t="str">
        <f>VLOOKUP($AG$14,EDIT!$A$5:$AU$18,AS16,FALSE)</f>
        <v>EN</v>
      </c>
      <c r="AO16" s="198">
        <v>3</v>
      </c>
      <c r="AP16" s="198">
        <f>AO24+1</f>
        <v>12</v>
      </c>
      <c r="AQ16" s="198">
        <f t="shared" ref="AQ16:AW16" si="8">AP24+1</f>
        <v>21</v>
      </c>
      <c r="AR16" s="198">
        <f t="shared" si="8"/>
        <v>30</v>
      </c>
      <c r="AS16" s="198">
        <f t="shared" si="8"/>
        <v>39</v>
      </c>
      <c r="AT16" s="198">
        <f t="shared" si="8"/>
        <v>48</v>
      </c>
      <c r="AU16" s="198">
        <f t="shared" si="8"/>
        <v>57</v>
      </c>
      <c r="AV16" s="198">
        <f t="shared" si="8"/>
        <v>66</v>
      </c>
      <c r="AW16" s="198">
        <f t="shared" si="8"/>
        <v>75</v>
      </c>
    </row>
    <row r="17" spans="14:49" x14ac:dyDescent="0.25">
      <c r="N17" s="48">
        <f t="shared" si="5"/>
        <v>2</v>
      </c>
      <c r="O17" s="209">
        <f t="shared" si="4"/>
        <v>0.31944444444444448</v>
      </c>
      <c r="P17" s="210">
        <f t="shared" si="4"/>
        <v>0.34722222222222227</v>
      </c>
      <c r="Q17" s="211" t="str">
        <f t="shared" ref="Q17:Q24" si="9">CONCATENATE(Z17,AI37,AI27)</f>
        <v>DH:Muna</v>
      </c>
      <c r="R17" s="19" t="str">
        <f t="shared" si="6"/>
        <v>DH:Muna</v>
      </c>
      <c r="S17" s="19" t="str">
        <f t="shared" si="6"/>
        <v>SS:Anand A</v>
      </c>
      <c r="T17" s="19" t="str">
        <f t="shared" si="6"/>
        <v>DH:Muna</v>
      </c>
      <c r="U17" s="50" t="str">
        <f t="shared" si="6"/>
        <v>EN:Sindhu</v>
      </c>
      <c r="W17" s="48"/>
      <c r="X17" s="209"/>
      <c r="Y17" s="210"/>
      <c r="Z17" s="208" t="str">
        <f t="shared" ref="Z17:Z24" si="10">IF(AI17="","",AI17)</f>
        <v>DH</v>
      </c>
      <c r="AA17" s="208" t="str">
        <f t="shared" si="7"/>
        <v>DH</v>
      </c>
      <c r="AB17" s="208" t="str">
        <f t="shared" si="7"/>
        <v>SS</v>
      </c>
      <c r="AC17" s="208" t="str">
        <f t="shared" si="7"/>
        <v>DH</v>
      </c>
      <c r="AD17" s="208" t="str">
        <f t="shared" si="7"/>
        <v>EN</v>
      </c>
      <c r="AF17" s="48">
        <v>2</v>
      </c>
      <c r="AG17" s="209">
        <v>0.31944444444444448</v>
      </c>
      <c r="AH17" s="210">
        <v>0.34722222222222227</v>
      </c>
      <c r="AI17" s="211" t="str">
        <f>VLOOKUP($AG$14,EDIT!$A$5:$AU$18,AO17,FALSE)</f>
        <v>DH</v>
      </c>
      <c r="AJ17" s="19" t="str">
        <f>VLOOKUP($AG$14,EDIT!$A$5:$AU$18,AP17,FALSE)</f>
        <v>DH</v>
      </c>
      <c r="AK17" s="19" t="str">
        <f>VLOOKUP($AG$14,EDIT!$A$5:$AU$18,AQ17,FALSE)</f>
        <v>SS</v>
      </c>
      <c r="AL17" s="19" t="str">
        <f>VLOOKUP($AG$14,EDIT!$A$5:$AU$18,AR17,FALSE)</f>
        <v>DH</v>
      </c>
      <c r="AM17" s="50" t="str">
        <f>VLOOKUP($AG$14,EDIT!$A$5:$AU$18,AS17,FALSE)</f>
        <v>EN</v>
      </c>
      <c r="AO17" s="198">
        <f>AO16+1</f>
        <v>4</v>
      </c>
      <c r="AP17" s="198">
        <f t="shared" ref="AP17:AW24" si="11">AP16+1</f>
        <v>13</v>
      </c>
      <c r="AQ17" s="198">
        <f t="shared" si="11"/>
        <v>22</v>
      </c>
      <c r="AR17" s="198">
        <f t="shared" si="11"/>
        <v>31</v>
      </c>
      <c r="AS17" s="198">
        <f t="shared" si="11"/>
        <v>40</v>
      </c>
      <c r="AT17" s="198">
        <f t="shared" si="11"/>
        <v>49</v>
      </c>
      <c r="AU17" s="198">
        <f t="shared" si="11"/>
        <v>58</v>
      </c>
      <c r="AV17" s="198">
        <f t="shared" si="11"/>
        <v>67</v>
      </c>
      <c r="AW17" s="198">
        <f t="shared" si="11"/>
        <v>76</v>
      </c>
    </row>
    <row r="18" spans="14:49" x14ac:dyDescent="0.25">
      <c r="N18" s="48">
        <f t="shared" si="5"/>
        <v>3</v>
      </c>
      <c r="O18" s="209">
        <f t="shared" si="4"/>
        <v>0.34722222222222227</v>
      </c>
      <c r="P18" s="210">
        <f t="shared" si="4"/>
        <v>0.37500000000000006</v>
      </c>
      <c r="Q18" s="211" t="str">
        <f t="shared" si="9"/>
        <v>EN:Sindhu</v>
      </c>
      <c r="R18" s="19" t="str">
        <f t="shared" si="6"/>
        <v>EN:Sindhu</v>
      </c>
      <c r="S18" s="19" t="str">
        <f t="shared" si="6"/>
        <v>EN:Sindhu</v>
      </c>
      <c r="T18" s="19" t="str">
        <f t="shared" si="6"/>
        <v>SS:Anand A</v>
      </c>
      <c r="U18" s="50" t="str">
        <f t="shared" si="6"/>
        <v xml:space="preserve">SC:Sharafiyya </v>
      </c>
      <c r="W18" s="48"/>
      <c r="X18" s="209"/>
      <c r="Y18" s="210"/>
      <c r="Z18" s="208" t="str">
        <f t="shared" si="10"/>
        <v>EN</v>
      </c>
      <c r="AA18" s="208" t="str">
        <f t="shared" si="7"/>
        <v>EN</v>
      </c>
      <c r="AB18" s="208" t="str">
        <f t="shared" si="7"/>
        <v>EN</v>
      </c>
      <c r="AC18" s="208" t="str">
        <f t="shared" si="7"/>
        <v>SS</v>
      </c>
      <c r="AD18" s="208" t="str">
        <f t="shared" si="7"/>
        <v>SC</v>
      </c>
      <c r="AF18" s="48">
        <v>3</v>
      </c>
      <c r="AG18" s="209">
        <v>0.34722222222222227</v>
      </c>
      <c r="AH18" s="210">
        <v>0.37500000000000006</v>
      </c>
      <c r="AI18" s="211" t="str">
        <f>VLOOKUP($AG$14,EDIT!$A$5:$AU$18,AO18,FALSE)</f>
        <v>EN</v>
      </c>
      <c r="AJ18" s="19" t="str">
        <f>VLOOKUP($AG$14,EDIT!$A$5:$AU$18,AP18,FALSE)</f>
        <v>EN</v>
      </c>
      <c r="AK18" s="19" t="str">
        <f>VLOOKUP($AG$14,EDIT!$A$5:$AU$18,AQ18,FALSE)</f>
        <v>EN</v>
      </c>
      <c r="AL18" s="19" t="str">
        <f>VLOOKUP($AG$14,EDIT!$A$5:$AU$18,AR18,FALSE)</f>
        <v>SS</v>
      </c>
      <c r="AM18" s="50" t="str">
        <f>VLOOKUP($AG$14,EDIT!$A$5:$AU$18,AS18,FALSE)</f>
        <v>SC</v>
      </c>
      <c r="AO18" s="198">
        <f t="shared" ref="AO18:AO24" si="12">AO17+1</f>
        <v>5</v>
      </c>
      <c r="AP18" s="198">
        <f t="shared" si="11"/>
        <v>14</v>
      </c>
      <c r="AQ18" s="198">
        <f t="shared" si="11"/>
        <v>23</v>
      </c>
      <c r="AR18" s="198">
        <f t="shared" si="11"/>
        <v>32</v>
      </c>
      <c r="AS18" s="198">
        <f t="shared" si="11"/>
        <v>41</v>
      </c>
      <c r="AT18" s="198">
        <f t="shared" si="11"/>
        <v>50</v>
      </c>
      <c r="AU18" s="198">
        <f t="shared" si="11"/>
        <v>59</v>
      </c>
      <c r="AV18" s="198">
        <f t="shared" si="11"/>
        <v>68</v>
      </c>
      <c r="AW18" s="198">
        <f t="shared" si="11"/>
        <v>77</v>
      </c>
    </row>
    <row r="19" spans="14:49" x14ac:dyDescent="0.25">
      <c r="N19" s="48">
        <f t="shared" si="5"/>
        <v>4</v>
      </c>
      <c r="O19" s="209">
        <f t="shared" si="4"/>
        <v>0.37500000000000006</v>
      </c>
      <c r="P19" s="210">
        <f t="shared" si="4"/>
        <v>0.40277777777777785</v>
      </c>
      <c r="Q19" s="211" t="str">
        <f t="shared" si="9"/>
        <v xml:space="preserve">MT:Razeena </v>
      </c>
      <c r="R19" s="19" t="str">
        <f t="shared" si="6"/>
        <v>QR:Ummuhany</v>
      </c>
      <c r="S19" s="19" t="str">
        <f t="shared" si="6"/>
        <v>QR:Ummuhany</v>
      </c>
      <c r="T19" s="19" t="str">
        <f t="shared" si="6"/>
        <v xml:space="preserve">MT:Razeena </v>
      </c>
      <c r="U19" s="50" t="str">
        <f t="shared" si="6"/>
        <v xml:space="preserve">MT:Razeena </v>
      </c>
      <c r="W19" s="48"/>
      <c r="X19" s="209"/>
      <c r="Y19" s="210"/>
      <c r="Z19" s="208" t="str">
        <f t="shared" si="10"/>
        <v>MT</v>
      </c>
      <c r="AA19" s="208" t="str">
        <f t="shared" si="7"/>
        <v>QR</v>
      </c>
      <c r="AB19" s="208" t="str">
        <f t="shared" si="7"/>
        <v>QR</v>
      </c>
      <c r="AC19" s="208" t="str">
        <f t="shared" si="7"/>
        <v>MT</v>
      </c>
      <c r="AD19" s="208" t="str">
        <f t="shared" si="7"/>
        <v>MT</v>
      </c>
      <c r="AF19" s="48">
        <v>4</v>
      </c>
      <c r="AG19" s="209">
        <v>0.37500000000000006</v>
      </c>
      <c r="AH19" s="210">
        <v>0.40277777777777785</v>
      </c>
      <c r="AI19" s="211" t="str">
        <f>VLOOKUP($AG$14,EDIT!$A$5:$AU$18,AO19,FALSE)</f>
        <v>MT</v>
      </c>
      <c r="AJ19" s="19" t="str">
        <f>VLOOKUP($AG$14,EDIT!$A$5:$AU$18,AP19,FALSE)</f>
        <v>QR</v>
      </c>
      <c r="AK19" s="19" t="str">
        <f>VLOOKUP($AG$14,EDIT!$A$5:$AU$18,AQ19,FALSE)</f>
        <v>QR</v>
      </c>
      <c r="AL19" s="19" t="str">
        <f>VLOOKUP($AG$14,EDIT!$A$5:$AU$18,AR19,FALSE)</f>
        <v>MT</v>
      </c>
      <c r="AM19" s="50" t="str">
        <f>VLOOKUP($AG$14,EDIT!$A$5:$AU$18,AS19,FALSE)</f>
        <v>MT</v>
      </c>
      <c r="AO19" s="198">
        <f t="shared" si="12"/>
        <v>6</v>
      </c>
      <c r="AP19" s="198">
        <f t="shared" si="11"/>
        <v>15</v>
      </c>
      <c r="AQ19" s="198">
        <f t="shared" si="11"/>
        <v>24</v>
      </c>
      <c r="AR19" s="198">
        <f t="shared" si="11"/>
        <v>33</v>
      </c>
      <c r="AS19" s="198">
        <f t="shared" si="11"/>
        <v>42</v>
      </c>
      <c r="AT19" s="198">
        <f t="shared" si="11"/>
        <v>51</v>
      </c>
      <c r="AU19" s="198">
        <f t="shared" si="11"/>
        <v>60</v>
      </c>
      <c r="AV19" s="198">
        <f t="shared" si="11"/>
        <v>69</v>
      </c>
      <c r="AW19" s="198">
        <f t="shared" si="11"/>
        <v>78</v>
      </c>
    </row>
    <row r="20" spans="14:49" x14ac:dyDescent="0.25">
      <c r="N20" s="48">
        <f t="shared" si="5"/>
        <v>0</v>
      </c>
      <c r="O20" s="209">
        <f t="shared" si="4"/>
        <v>0.40277777777777785</v>
      </c>
      <c r="P20" s="210">
        <f t="shared" si="4"/>
        <v>0.42708333333333343</v>
      </c>
      <c r="Q20" s="211" t="str">
        <f t="shared" si="9"/>
        <v>0:</v>
      </c>
      <c r="R20" s="19" t="str">
        <f t="shared" si="6"/>
        <v>0:</v>
      </c>
      <c r="S20" s="19" t="str">
        <f t="shared" si="6"/>
        <v>0:</v>
      </c>
      <c r="T20" s="19" t="str">
        <f t="shared" si="6"/>
        <v>0:</v>
      </c>
      <c r="U20" s="50" t="str">
        <f t="shared" si="6"/>
        <v>0:</v>
      </c>
      <c r="W20" s="48"/>
      <c r="X20" s="209"/>
      <c r="Y20" s="210"/>
      <c r="Z20" s="208">
        <f t="shared" si="10"/>
        <v>0</v>
      </c>
      <c r="AA20" s="208">
        <f t="shared" si="7"/>
        <v>0</v>
      </c>
      <c r="AB20" s="208">
        <f t="shared" si="7"/>
        <v>0</v>
      </c>
      <c r="AC20" s="208">
        <f t="shared" si="7"/>
        <v>0</v>
      </c>
      <c r="AD20" s="208">
        <f t="shared" si="7"/>
        <v>0</v>
      </c>
      <c r="AF20" s="48">
        <v>0</v>
      </c>
      <c r="AG20" s="209">
        <v>0.40277777777777785</v>
      </c>
      <c r="AH20" s="210">
        <v>0.42708333333333343</v>
      </c>
      <c r="AI20" s="211">
        <f>VLOOKUP($AG$14,EDIT!$A$5:$AU$18,AO20,FALSE)</f>
        <v>0</v>
      </c>
      <c r="AJ20" s="19">
        <f>VLOOKUP($AG$14,EDIT!$A$5:$AU$18,AP20,FALSE)</f>
        <v>0</v>
      </c>
      <c r="AK20" s="19">
        <f>VLOOKUP($AG$14,EDIT!$A$5:$AU$18,AQ20,FALSE)</f>
        <v>0</v>
      </c>
      <c r="AL20" s="19">
        <f>VLOOKUP($AG$14,EDIT!$A$5:$AU$18,AR20,FALSE)</f>
        <v>0</v>
      </c>
      <c r="AM20" s="50">
        <f>VLOOKUP($AG$14,EDIT!$A$5:$AU$18,AS20,FALSE)</f>
        <v>0</v>
      </c>
      <c r="AN20" s="198" t="str">
        <f>IF(1=1,"","")</f>
        <v/>
      </c>
      <c r="AO20" s="198">
        <f t="shared" si="12"/>
        <v>7</v>
      </c>
      <c r="AP20" s="198">
        <f t="shared" si="11"/>
        <v>16</v>
      </c>
      <c r="AQ20" s="198">
        <f t="shared" si="11"/>
        <v>25</v>
      </c>
      <c r="AR20" s="198">
        <f t="shared" si="11"/>
        <v>34</v>
      </c>
      <c r="AS20" s="198">
        <f t="shared" si="11"/>
        <v>43</v>
      </c>
      <c r="AT20" s="198">
        <f t="shared" si="11"/>
        <v>52</v>
      </c>
      <c r="AU20" s="198">
        <f t="shared" si="11"/>
        <v>61</v>
      </c>
      <c r="AV20" s="198">
        <f t="shared" si="11"/>
        <v>70</v>
      </c>
      <c r="AW20" s="198">
        <f t="shared" si="11"/>
        <v>79</v>
      </c>
    </row>
    <row r="21" spans="14:49" x14ac:dyDescent="0.25">
      <c r="N21" s="48">
        <f t="shared" si="5"/>
        <v>5</v>
      </c>
      <c r="O21" s="209">
        <f t="shared" si="4"/>
        <v>0.42708333333333343</v>
      </c>
      <c r="P21" s="210">
        <f t="shared" si="4"/>
        <v>0.45486111111111122</v>
      </c>
      <c r="Q21" s="211" t="str">
        <f t="shared" si="9"/>
        <v>QR:Ummuhany</v>
      </c>
      <c r="R21" s="19" t="str">
        <f t="shared" si="6"/>
        <v xml:space="preserve">SC:Sharafiyya </v>
      </c>
      <c r="S21" s="19" t="str">
        <f t="shared" si="6"/>
        <v>DH:Muna</v>
      </c>
      <c r="T21" s="19" t="str">
        <f t="shared" si="6"/>
        <v>EN:Sindhu</v>
      </c>
      <c r="U21" s="50" t="str">
        <f t="shared" si="6"/>
        <v>DH:Muna</v>
      </c>
      <c r="W21" s="48"/>
      <c r="X21" s="209"/>
      <c r="Y21" s="210"/>
      <c r="Z21" s="208" t="str">
        <f t="shared" si="10"/>
        <v>QR</v>
      </c>
      <c r="AA21" s="208" t="str">
        <f t="shared" si="7"/>
        <v>SC</v>
      </c>
      <c r="AB21" s="208" t="str">
        <f t="shared" si="7"/>
        <v>DH</v>
      </c>
      <c r="AC21" s="208" t="str">
        <f t="shared" si="7"/>
        <v>EN</v>
      </c>
      <c r="AD21" s="208" t="str">
        <f t="shared" si="7"/>
        <v>DH</v>
      </c>
      <c r="AF21" s="48">
        <v>5</v>
      </c>
      <c r="AG21" s="209">
        <v>0.42708333333333343</v>
      </c>
      <c r="AH21" s="210">
        <v>0.45486111111111122</v>
      </c>
      <c r="AI21" s="211" t="str">
        <f>VLOOKUP($AG$14,EDIT!$A$5:$AU$18,AO21,FALSE)</f>
        <v>QR</v>
      </c>
      <c r="AJ21" s="19" t="str">
        <f>VLOOKUP($AG$14,EDIT!$A$5:$AU$18,AP21,FALSE)</f>
        <v>SC</v>
      </c>
      <c r="AK21" s="19" t="str">
        <f>VLOOKUP($AG$14,EDIT!$A$5:$AU$18,AQ21,FALSE)</f>
        <v>DH</v>
      </c>
      <c r="AL21" s="19" t="str">
        <f>VLOOKUP($AG$14,EDIT!$A$5:$AU$18,AR21,FALSE)</f>
        <v>EN</v>
      </c>
      <c r="AM21" s="50" t="str">
        <f>VLOOKUP($AG$14,EDIT!$A$5:$AU$18,AS21,FALSE)</f>
        <v>DH</v>
      </c>
      <c r="AN21" s="198" t="str">
        <f>IF(1=1,"","")</f>
        <v/>
      </c>
      <c r="AO21" s="198">
        <f t="shared" si="12"/>
        <v>8</v>
      </c>
      <c r="AP21" s="198">
        <f t="shared" si="11"/>
        <v>17</v>
      </c>
      <c r="AQ21" s="198">
        <f t="shared" si="11"/>
        <v>26</v>
      </c>
      <c r="AR21" s="198">
        <f t="shared" si="11"/>
        <v>35</v>
      </c>
      <c r="AS21" s="198">
        <f t="shared" si="11"/>
        <v>44</v>
      </c>
      <c r="AT21" s="198">
        <f t="shared" si="11"/>
        <v>53</v>
      </c>
      <c r="AU21" s="198">
        <f t="shared" si="11"/>
        <v>62</v>
      </c>
      <c r="AV21" s="198">
        <f t="shared" si="11"/>
        <v>71</v>
      </c>
      <c r="AW21" s="198">
        <f t="shared" si="11"/>
        <v>80</v>
      </c>
    </row>
    <row r="22" spans="14:49" x14ac:dyDescent="0.25">
      <c r="N22" s="48">
        <f t="shared" si="5"/>
        <v>6</v>
      </c>
      <c r="O22" s="209">
        <f t="shared" si="4"/>
        <v>0.45486111111111122</v>
      </c>
      <c r="P22" s="210">
        <f t="shared" si="4"/>
        <v>0.48263888888888901</v>
      </c>
      <c r="Q22" s="211" t="str">
        <f t="shared" si="9"/>
        <v xml:space="preserve">SC:Sharafiyya </v>
      </c>
      <c r="R22" s="19" t="str">
        <f t="shared" si="6"/>
        <v xml:space="preserve">MT:Razeena </v>
      </c>
      <c r="S22" s="19" t="str">
        <f t="shared" si="6"/>
        <v xml:space="preserve">SC:Sharafiyya </v>
      </c>
      <c r="T22" s="19" t="str">
        <f t="shared" si="6"/>
        <v>CA:Anand A</v>
      </c>
      <c r="U22" s="50" t="str">
        <f t="shared" si="6"/>
        <v>IS:Ahmed</v>
      </c>
      <c r="W22" s="48"/>
      <c r="X22" s="209"/>
      <c r="Y22" s="210"/>
      <c r="Z22" s="208" t="str">
        <f t="shared" si="10"/>
        <v>SC</v>
      </c>
      <c r="AA22" s="208" t="str">
        <f t="shared" si="7"/>
        <v>MT</v>
      </c>
      <c r="AB22" s="208" t="str">
        <f t="shared" si="7"/>
        <v>SC</v>
      </c>
      <c r="AC22" s="208" t="str">
        <f t="shared" si="7"/>
        <v>CA</v>
      </c>
      <c r="AD22" s="208" t="str">
        <f t="shared" si="7"/>
        <v>IS</v>
      </c>
      <c r="AF22" s="48">
        <v>6</v>
      </c>
      <c r="AG22" s="209">
        <v>0.45486111111111122</v>
      </c>
      <c r="AH22" s="210">
        <v>0.48263888888888901</v>
      </c>
      <c r="AI22" s="211" t="str">
        <f>VLOOKUP($AG$14,EDIT!$A$5:$AU$18,AO22,FALSE)</f>
        <v>SC</v>
      </c>
      <c r="AJ22" s="19" t="str">
        <f>VLOOKUP($AG$14,EDIT!$A$5:$AU$18,AP22,FALSE)</f>
        <v>MT</v>
      </c>
      <c r="AK22" s="19" t="str">
        <f>VLOOKUP($AG$14,EDIT!$A$5:$AU$18,AQ22,FALSE)</f>
        <v>SC</v>
      </c>
      <c r="AL22" s="19" t="str">
        <f>VLOOKUP($AG$14,EDIT!$A$5:$AU$18,AR22,FALSE)</f>
        <v>CA</v>
      </c>
      <c r="AM22" s="50" t="str">
        <f>VLOOKUP($AG$14,EDIT!$A$5:$AU$18,AS22,FALSE)</f>
        <v>IS</v>
      </c>
      <c r="AN22" s="198" t="s">
        <v>55</v>
      </c>
      <c r="AO22" s="198">
        <f t="shared" si="12"/>
        <v>9</v>
      </c>
      <c r="AP22" s="198">
        <f t="shared" si="11"/>
        <v>18</v>
      </c>
      <c r="AQ22" s="198">
        <f t="shared" si="11"/>
        <v>27</v>
      </c>
      <c r="AR22" s="198">
        <f t="shared" si="11"/>
        <v>36</v>
      </c>
      <c r="AS22" s="198">
        <f t="shared" si="11"/>
        <v>45</v>
      </c>
      <c r="AT22" s="198">
        <f t="shared" si="11"/>
        <v>54</v>
      </c>
      <c r="AU22" s="198">
        <f t="shared" si="11"/>
        <v>63</v>
      </c>
      <c r="AV22" s="198">
        <f t="shared" si="11"/>
        <v>72</v>
      </c>
      <c r="AW22" s="198">
        <f t="shared" si="11"/>
        <v>81</v>
      </c>
    </row>
    <row r="23" spans="14:49" x14ac:dyDescent="0.25">
      <c r="N23" s="48">
        <f t="shared" si="5"/>
        <v>7</v>
      </c>
      <c r="O23" s="209">
        <f t="shared" si="4"/>
        <v>0.48263888888888901</v>
      </c>
      <c r="P23" s="210">
        <f t="shared" si="4"/>
        <v>0.51041666666666674</v>
      </c>
      <c r="Q23" s="211" t="str">
        <f t="shared" si="9"/>
        <v>SS:Anand A</v>
      </c>
      <c r="R23" s="19" t="str">
        <f t="shared" si="6"/>
        <v>IC:Nizna</v>
      </c>
      <c r="S23" s="19" t="str">
        <f t="shared" si="6"/>
        <v>HL:Ali</v>
      </c>
      <c r="T23" s="19" t="str">
        <f t="shared" si="6"/>
        <v xml:space="preserve">SC:Sharafiyya </v>
      </c>
      <c r="U23" s="50" t="str">
        <f t="shared" si="6"/>
        <v>HL:Ali</v>
      </c>
      <c r="W23" s="48"/>
      <c r="X23" s="209"/>
      <c r="Y23" s="210"/>
      <c r="Z23" s="208" t="str">
        <f t="shared" si="10"/>
        <v>SS</v>
      </c>
      <c r="AA23" s="208" t="str">
        <f t="shared" si="7"/>
        <v>IC</v>
      </c>
      <c r="AB23" s="208" t="str">
        <f t="shared" si="7"/>
        <v>HL</v>
      </c>
      <c r="AC23" s="208" t="str">
        <f t="shared" si="7"/>
        <v>SC</v>
      </c>
      <c r="AD23" s="208" t="str">
        <f t="shared" si="7"/>
        <v>HL</v>
      </c>
      <c r="AF23" s="48">
        <v>7</v>
      </c>
      <c r="AG23" s="209">
        <v>0.48263888888888901</v>
      </c>
      <c r="AH23" s="210">
        <v>0.51041666666666674</v>
      </c>
      <c r="AI23" s="211" t="str">
        <f>VLOOKUP($AG$14,EDIT!$A$5:$AU$18,AO23,FALSE)</f>
        <v>SS</v>
      </c>
      <c r="AJ23" s="19" t="str">
        <f>VLOOKUP($AG$14,EDIT!$A$5:$AU$18,AP23,FALSE)</f>
        <v>IC</v>
      </c>
      <c r="AK23" s="19" t="str">
        <f>VLOOKUP($AG$14,EDIT!$A$5:$AU$18,AQ23,FALSE)</f>
        <v>HL</v>
      </c>
      <c r="AL23" s="19" t="str">
        <f>VLOOKUP($AG$14,EDIT!$A$5:$AU$18,AR23,FALSE)</f>
        <v>SC</v>
      </c>
      <c r="AM23" s="50" t="str">
        <f>VLOOKUP($AG$14,EDIT!$A$5:$AU$18,AS23,FALSE)</f>
        <v>HL</v>
      </c>
      <c r="AO23" s="198">
        <f t="shared" si="12"/>
        <v>10</v>
      </c>
      <c r="AP23" s="198">
        <f t="shared" si="11"/>
        <v>19</v>
      </c>
      <c r="AQ23" s="198">
        <f t="shared" si="11"/>
        <v>28</v>
      </c>
      <c r="AR23" s="198">
        <f t="shared" si="11"/>
        <v>37</v>
      </c>
      <c r="AS23" s="198">
        <f t="shared" si="11"/>
        <v>46</v>
      </c>
      <c r="AT23" s="198">
        <f t="shared" si="11"/>
        <v>55</v>
      </c>
      <c r="AU23" s="198">
        <f t="shared" si="11"/>
        <v>64</v>
      </c>
      <c r="AV23" s="198">
        <f t="shared" si="11"/>
        <v>73</v>
      </c>
      <c r="AW23" s="198">
        <f t="shared" si="11"/>
        <v>82</v>
      </c>
    </row>
    <row r="24" spans="14:49" ht="16.5" thickBot="1" x14ac:dyDescent="0.3">
      <c r="N24" s="83">
        <f t="shared" si="5"/>
        <v>9</v>
      </c>
      <c r="O24" s="15">
        <f t="shared" si="4"/>
        <v>0.51041666666666674</v>
      </c>
      <c r="P24" s="82">
        <f t="shared" si="4"/>
        <v>0.54166666666666674</v>
      </c>
      <c r="Q24" s="212" t="str">
        <f t="shared" si="9"/>
        <v>0:</v>
      </c>
      <c r="R24" s="201" t="str">
        <f t="shared" si="6"/>
        <v>0:</v>
      </c>
      <c r="S24" s="201" t="str">
        <f t="shared" si="6"/>
        <v>0:</v>
      </c>
      <c r="T24" s="201" t="str">
        <f t="shared" si="6"/>
        <v>0:</v>
      </c>
      <c r="U24" s="200" t="str">
        <f t="shared" si="6"/>
        <v>0:</v>
      </c>
      <c r="W24" s="83"/>
      <c r="X24" s="15"/>
      <c r="Y24" s="82"/>
      <c r="Z24" s="208">
        <f t="shared" si="10"/>
        <v>0</v>
      </c>
      <c r="AA24" s="208">
        <f t="shared" si="7"/>
        <v>0</v>
      </c>
      <c r="AB24" s="208">
        <f t="shared" si="7"/>
        <v>0</v>
      </c>
      <c r="AC24" s="208">
        <f t="shared" si="7"/>
        <v>0</v>
      </c>
      <c r="AD24" s="208">
        <f t="shared" si="7"/>
        <v>0</v>
      </c>
      <c r="AF24" s="83">
        <v>9</v>
      </c>
      <c r="AG24" s="15">
        <v>0.51041666666666674</v>
      </c>
      <c r="AH24" s="82">
        <v>0.54166666666666674</v>
      </c>
      <c r="AI24" s="212">
        <f>VLOOKUP($AG$14,EDIT!$A$5:$AU$18,AO24,FALSE)</f>
        <v>0</v>
      </c>
      <c r="AJ24" s="201">
        <f>VLOOKUP($AG$14,EDIT!$A$5:$AU$18,AP24,FALSE)</f>
        <v>0</v>
      </c>
      <c r="AK24" s="201">
        <f>VLOOKUP($AG$14,EDIT!$A$5:$AU$18,AQ24,FALSE)</f>
        <v>0</v>
      </c>
      <c r="AL24" s="201">
        <f>VLOOKUP($AG$14,EDIT!$A$5:$AU$18,AR24,FALSE)</f>
        <v>0</v>
      </c>
      <c r="AM24" s="200">
        <f>VLOOKUP($AG$14,EDIT!$A$5:$AU$18,AS24,FALSE)</f>
        <v>0</v>
      </c>
      <c r="AO24" s="198">
        <f t="shared" si="12"/>
        <v>11</v>
      </c>
      <c r="AP24" s="198">
        <f t="shared" si="11"/>
        <v>20</v>
      </c>
      <c r="AQ24" s="198">
        <f t="shared" si="11"/>
        <v>29</v>
      </c>
      <c r="AR24" s="198">
        <f t="shared" si="11"/>
        <v>38</v>
      </c>
      <c r="AS24" s="198">
        <f t="shared" si="11"/>
        <v>47</v>
      </c>
      <c r="AT24" s="198">
        <f t="shared" si="11"/>
        <v>56</v>
      </c>
      <c r="AU24" s="198">
        <f t="shared" si="11"/>
        <v>65</v>
      </c>
      <c r="AV24" s="198">
        <f t="shared" si="11"/>
        <v>74</v>
      </c>
      <c r="AW24" s="198">
        <f t="shared" si="11"/>
        <v>83</v>
      </c>
    </row>
    <row r="26" spans="14:49" x14ac:dyDescent="0.25">
      <c r="AI26" s="216" t="str">
        <f>VLOOKUP($AG$14,EDIT!$A$370:$AU$383,AO16,FALSE)</f>
        <v>Ahmed</v>
      </c>
      <c r="AJ26" s="216" t="str">
        <f>VLOOKUP($AG$14,EDIT!$A$370:$AU$383,AP16,FALSE)</f>
        <v>Anand A</v>
      </c>
      <c r="AK26" s="216" t="str">
        <f>VLOOKUP($AG$14,EDIT!$A$370:$AU$383,AQ16,FALSE)</f>
        <v xml:space="preserve">Razeena </v>
      </c>
      <c r="AL26" s="216" t="str">
        <f>VLOOKUP($AG$14,EDIT!$A$370:$AU$383,AR16,FALSE)</f>
        <v>Ahmed</v>
      </c>
      <c r="AM26" s="216" t="str">
        <f>VLOOKUP($AG$14,EDIT!$A$370:$AU$383,AS16,FALSE)</f>
        <v>Sindhu</v>
      </c>
    </row>
    <row r="27" spans="14:49" x14ac:dyDescent="0.25">
      <c r="AI27" s="216" t="str">
        <f>VLOOKUP($AG$14,EDIT!$A$370:$AU$383,AO17,FALSE)</f>
        <v>Muna</v>
      </c>
      <c r="AJ27" s="216" t="str">
        <f>VLOOKUP($AG$14,EDIT!$A$370:$AU$383,AP17,FALSE)</f>
        <v>Muna</v>
      </c>
      <c r="AK27" s="216" t="str">
        <f>VLOOKUP($AG$14,EDIT!$A$370:$AU$383,AQ17,FALSE)</f>
        <v>Anand A</v>
      </c>
      <c r="AL27" s="216" t="str">
        <f>VLOOKUP($AG$14,EDIT!$A$370:$AU$383,AR17,FALSE)</f>
        <v>Muna</v>
      </c>
      <c r="AM27" s="216" t="str">
        <f>VLOOKUP($AG$14,EDIT!$A$370:$AU$383,AS17,FALSE)</f>
        <v>Sindhu</v>
      </c>
    </row>
    <row r="28" spans="14:49" x14ac:dyDescent="0.25">
      <c r="AI28" s="216" t="str">
        <f>VLOOKUP($AG$14,EDIT!$A$370:$AU$383,AO18,FALSE)</f>
        <v>Sindhu</v>
      </c>
      <c r="AJ28" s="216" t="str">
        <f>VLOOKUP($AG$14,EDIT!$A$370:$AU$383,AP18,FALSE)</f>
        <v>Sindhu</v>
      </c>
      <c r="AK28" s="216" t="str">
        <f>VLOOKUP($AG$14,EDIT!$A$370:$AU$383,AQ18,FALSE)</f>
        <v>Sindhu</v>
      </c>
      <c r="AL28" s="216" t="str">
        <f>VLOOKUP($AG$14,EDIT!$A$370:$AU$383,AR18,FALSE)</f>
        <v>Anand A</v>
      </c>
      <c r="AM28" s="216" t="str">
        <f>VLOOKUP($AG$14,EDIT!$A$370:$AU$383,AS18,FALSE)</f>
        <v xml:space="preserve">Sharafiyya </v>
      </c>
    </row>
    <row r="29" spans="14:49" x14ac:dyDescent="0.25">
      <c r="AI29" s="216" t="str">
        <f>VLOOKUP($AG$14,EDIT!$A$370:$AU$383,AO19,FALSE)</f>
        <v xml:space="preserve">Razeena </v>
      </c>
      <c r="AJ29" s="216" t="str">
        <f>VLOOKUP($AG$14,EDIT!$A$370:$AU$383,AP19,FALSE)</f>
        <v>Ummuhany</v>
      </c>
      <c r="AK29" s="216" t="str">
        <f>VLOOKUP($AG$14,EDIT!$A$370:$AU$383,AQ19,FALSE)</f>
        <v>Ummuhany</v>
      </c>
      <c r="AL29" s="216" t="str">
        <f>VLOOKUP($AG$14,EDIT!$A$370:$AU$383,AR19,FALSE)</f>
        <v xml:space="preserve">Razeena </v>
      </c>
      <c r="AM29" s="216" t="str">
        <f>VLOOKUP($AG$14,EDIT!$A$370:$AU$383,AS19,FALSE)</f>
        <v xml:space="preserve">Razeena </v>
      </c>
    </row>
    <row r="30" spans="14:49" x14ac:dyDescent="0.25">
      <c r="AI30" s="216" t="str">
        <f>VLOOKUP($AG$14,EDIT!$A$370:$AU$383,AO20,FALSE)</f>
        <v/>
      </c>
      <c r="AJ30" s="216" t="str">
        <f>VLOOKUP($AG$14,EDIT!$A$370:$AU$383,AP20,FALSE)</f>
        <v/>
      </c>
      <c r="AK30" s="216" t="str">
        <f>VLOOKUP($AG$14,EDIT!$A$370:$AU$383,AQ20,FALSE)</f>
        <v/>
      </c>
      <c r="AL30" s="216" t="str">
        <f>VLOOKUP($AG$14,EDIT!$A$370:$AU$383,AR20,FALSE)</f>
        <v/>
      </c>
      <c r="AM30" s="216" t="str">
        <f>VLOOKUP($AG$14,EDIT!$A$370:$AU$383,AS20,FALSE)</f>
        <v/>
      </c>
    </row>
    <row r="31" spans="14:49" x14ac:dyDescent="0.25">
      <c r="AI31" s="216" t="str">
        <f>VLOOKUP($AG$14,EDIT!$A$370:$AU$383,AO21,FALSE)</f>
        <v>Ummuhany</v>
      </c>
      <c r="AJ31" s="216" t="str">
        <f>VLOOKUP($AG$14,EDIT!$A$370:$AU$383,AP21,FALSE)</f>
        <v xml:space="preserve">Sharafiyya </v>
      </c>
      <c r="AK31" s="216" t="str">
        <f>VLOOKUP($AG$14,EDIT!$A$370:$AU$383,AQ21,FALSE)</f>
        <v>Muna</v>
      </c>
      <c r="AL31" s="216" t="str">
        <f>VLOOKUP($AG$14,EDIT!$A$370:$AU$383,AR21,FALSE)</f>
        <v>Sindhu</v>
      </c>
      <c r="AM31" s="216" t="str">
        <f>VLOOKUP($AG$14,EDIT!$A$370:$AU$383,AS21,FALSE)</f>
        <v>Muna</v>
      </c>
    </row>
    <row r="32" spans="14:49" x14ac:dyDescent="0.25">
      <c r="AI32" s="216" t="str">
        <f>VLOOKUP($AG$14,EDIT!$A$370:$AU$383,AO22,FALSE)</f>
        <v xml:space="preserve">Sharafiyya </v>
      </c>
      <c r="AJ32" s="216" t="str">
        <f>VLOOKUP($AG$14,EDIT!$A$370:$AU$383,AP22,FALSE)</f>
        <v xml:space="preserve">Razeena </v>
      </c>
      <c r="AK32" s="216" t="str">
        <f>VLOOKUP($AG$14,EDIT!$A$370:$AU$383,AQ22,FALSE)</f>
        <v xml:space="preserve">Sharafiyya </v>
      </c>
      <c r="AL32" s="216" t="str">
        <f>VLOOKUP($AG$14,EDIT!$A$370:$AU$383,AR22,FALSE)</f>
        <v>Anand A</v>
      </c>
      <c r="AM32" s="216" t="str">
        <f>VLOOKUP($AG$14,EDIT!$A$370:$AU$383,AS22,FALSE)</f>
        <v>Ahmed</v>
      </c>
    </row>
    <row r="33" spans="35:39" x14ac:dyDescent="0.25">
      <c r="AI33" s="216" t="str">
        <f>VLOOKUP($AG$14,EDIT!$A$370:$AU$383,AO23,FALSE)</f>
        <v>Anand A</v>
      </c>
      <c r="AJ33" s="216" t="str">
        <f>VLOOKUP($AG$14,EDIT!$A$370:$AU$383,AP23,FALSE)</f>
        <v>Nizna</v>
      </c>
      <c r="AK33" s="216" t="str">
        <f>VLOOKUP($AG$14,EDIT!$A$370:$AU$383,AQ23,FALSE)</f>
        <v>Ali</v>
      </c>
      <c r="AL33" s="216" t="str">
        <f>VLOOKUP($AG$14,EDIT!$A$370:$AU$383,AR23,FALSE)</f>
        <v xml:space="preserve">Sharafiyya </v>
      </c>
      <c r="AM33" s="216" t="str">
        <f>VLOOKUP($AG$14,EDIT!$A$370:$AU$383,AS23,FALSE)</f>
        <v>Ali</v>
      </c>
    </row>
    <row r="34" spans="35:39" x14ac:dyDescent="0.25">
      <c r="AI34" s="216" t="str">
        <f>VLOOKUP($AG$14,EDIT!$A$370:$AU$383,AO24,FALSE)</f>
        <v/>
      </c>
      <c r="AJ34" s="216" t="str">
        <f>VLOOKUP($AG$14,EDIT!$A$370:$AU$383,AP24,FALSE)</f>
        <v/>
      </c>
      <c r="AK34" s="216" t="str">
        <f>VLOOKUP($AG$14,EDIT!$A$370:$AU$383,AQ24,FALSE)</f>
        <v/>
      </c>
      <c r="AL34" s="216" t="str">
        <f>VLOOKUP($AG$14,EDIT!$A$370:$AU$383,AR24,FALSE)</f>
        <v/>
      </c>
      <c r="AM34" s="216" t="str">
        <f>VLOOKUP($AG$14,EDIT!$A$370:$AU$383,AS24,FALSE)</f>
        <v/>
      </c>
    </row>
    <row r="36" spans="35:39" x14ac:dyDescent="0.25">
      <c r="AI36" s="216" t="str">
        <f>IF(Z16="","",":")</f>
        <v>:</v>
      </c>
      <c r="AJ36" s="216" t="str">
        <f t="shared" ref="AJ36:AM44" si="13">IF(AA16="","",":")</f>
        <v>:</v>
      </c>
      <c r="AK36" s="216" t="str">
        <f t="shared" si="13"/>
        <v>:</v>
      </c>
      <c r="AL36" s="216" t="str">
        <f t="shared" si="13"/>
        <v>:</v>
      </c>
      <c r="AM36" s="216" t="str">
        <f t="shared" si="13"/>
        <v>:</v>
      </c>
    </row>
    <row r="37" spans="35:39" x14ac:dyDescent="0.25">
      <c r="AI37" s="216" t="str">
        <f t="shared" ref="AI37:AI44" si="14">IF(Z17="","",":")</f>
        <v>:</v>
      </c>
      <c r="AJ37" s="216" t="str">
        <f t="shared" si="13"/>
        <v>:</v>
      </c>
      <c r="AK37" s="216" t="str">
        <f t="shared" si="13"/>
        <v>:</v>
      </c>
      <c r="AL37" s="216" t="str">
        <f t="shared" si="13"/>
        <v>:</v>
      </c>
      <c r="AM37" s="216" t="str">
        <f t="shared" si="13"/>
        <v>:</v>
      </c>
    </row>
    <row r="38" spans="35:39" x14ac:dyDescent="0.25">
      <c r="AI38" s="216" t="str">
        <f t="shared" si="14"/>
        <v>:</v>
      </c>
      <c r="AJ38" s="216" t="str">
        <f t="shared" si="13"/>
        <v>:</v>
      </c>
      <c r="AK38" s="216" t="str">
        <f t="shared" si="13"/>
        <v>:</v>
      </c>
      <c r="AL38" s="216" t="str">
        <f t="shared" si="13"/>
        <v>:</v>
      </c>
      <c r="AM38" s="216" t="str">
        <f t="shared" si="13"/>
        <v>:</v>
      </c>
    </row>
    <row r="39" spans="35:39" x14ac:dyDescent="0.25">
      <c r="AI39" s="216" t="str">
        <f t="shared" si="14"/>
        <v>:</v>
      </c>
      <c r="AJ39" s="216" t="str">
        <f t="shared" si="13"/>
        <v>:</v>
      </c>
      <c r="AK39" s="216" t="str">
        <f t="shared" si="13"/>
        <v>:</v>
      </c>
      <c r="AL39" s="216" t="str">
        <f t="shared" si="13"/>
        <v>:</v>
      </c>
      <c r="AM39" s="216" t="str">
        <f t="shared" si="13"/>
        <v>:</v>
      </c>
    </row>
    <row r="40" spans="35:39" x14ac:dyDescent="0.25">
      <c r="AI40" s="216" t="str">
        <f t="shared" si="14"/>
        <v>:</v>
      </c>
      <c r="AJ40" s="216" t="str">
        <f t="shared" si="13"/>
        <v>:</v>
      </c>
      <c r="AK40" s="216" t="str">
        <f t="shared" si="13"/>
        <v>:</v>
      </c>
      <c r="AL40" s="216" t="str">
        <f t="shared" si="13"/>
        <v>:</v>
      </c>
      <c r="AM40" s="216" t="str">
        <f t="shared" si="13"/>
        <v>:</v>
      </c>
    </row>
    <row r="41" spans="35:39" x14ac:dyDescent="0.25">
      <c r="AI41" s="216" t="str">
        <f t="shared" si="14"/>
        <v>:</v>
      </c>
      <c r="AJ41" s="216" t="str">
        <f t="shared" si="13"/>
        <v>:</v>
      </c>
      <c r="AK41" s="216" t="str">
        <f t="shared" si="13"/>
        <v>:</v>
      </c>
      <c r="AL41" s="216" t="str">
        <f t="shared" si="13"/>
        <v>:</v>
      </c>
      <c r="AM41" s="216" t="str">
        <f t="shared" si="13"/>
        <v>:</v>
      </c>
    </row>
    <row r="42" spans="35:39" x14ac:dyDescent="0.25">
      <c r="AI42" s="216" t="str">
        <f t="shared" si="14"/>
        <v>:</v>
      </c>
      <c r="AJ42" s="216" t="str">
        <f t="shared" si="13"/>
        <v>:</v>
      </c>
      <c r="AK42" s="216" t="str">
        <f t="shared" si="13"/>
        <v>:</v>
      </c>
      <c r="AL42" s="216" t="str">
        <f t="shared" si="13"/>
        <v>:</v>
      </c>
      <c r="AM42" s="216" t="str">
        <f t="shared" si="13"/>
        <v>:</v>
      </c>
    </row>
    <row r="43" spans="35:39" x14ac:dyDescent="0.25">
      <c r="AI43" s="216" t="str">
        <f t="shared" si="14"/>
        <v>:</v>
      </c>
      <c r="AJ43" s="216" t="str">
        <f t="shared" si="13"/>
        <v>:</v>
      </c>
      <c r="AK43" s="216" t="str">
        <f t="shared" si="13"/>
        <v>:</v>
      </c>
      <c r="AL43" s="216" t="str">
        <f t="shared" si="13"/>
        <v>:</v>
      </c>
      <c r="AM43" s="216" t="str">
        <f t="shared" si="13"/>
        <v>:</v>
      </c>
    </row>
    <row r="44" spans="35:39" x14ac:dyDescent="0.25">
      <c r="AI44" s="216" t="str">
        <f t="shared" si="14"/>
        <v>:</v>
      </c>
      <c r="AJ44" s="216" t="str">
        <f t="shared" si="13"/>
        <v>:</v>
      </c>
      <c r="AK44" s="216" t="str">
        <f t="shared" si="13"/>
        <v>:</v>
      </c>
      <c r="AL44" s="216" t="str">
        <f t="shared" si="13"/>
        <v>:</v>
      </c>
      <c r="AM44" s="216" t="str">
        <f t="shared" si="13"/>
        <v>:</v>
      </c>
    </row>
  </sheetData>
  <conditionalFormatting sqref="AI16:AM24">
    <cfRule type="cellIs" dxfId="76" priority="7" operator="lessThanOrEqual">
      <formula>0</formula>
    </cfRule>
  </conditionalFormatting>
  <conditionalFormatting sqref="AI26:AM34">
    <cfRule type="cellIs" dxfId="75" priority="6" operator="lessThanOrEqual">
      <formula>0</formula>
    </cfRule>
  </conditionalFormatting>
  <conditionalFormatting sqref="AI36:AM44">
    <cfRule type="cellIs" dxfId="74" priority="4" operator="lessThanOrEqual">
      <formula>0</formula>
    </cfRule>
  </conditionalFormatting>
  <conditionalFormatting sqref="Z16:AD24">
    <cfRule type="cellIs" dxfId="73" priority="3" operator="lessThanOrEqual">
      <formula>0</formula>
    </cfRule>
  </conditionalFormatting>
  <conditionalFormatting sqref="Q3:U11">
    <cfRule type="cellIs" dxfId="72" priority="2" operator="lessThanOrEqual">
      <formula>0</formula>
    </cfRule>
  </conditionalFormatting>
  <conditionalFormatting sqref="D3:H11">
    <cfRule type="cellIs" dxfId="71" priority="1" operator="lessThanOrEqual">
      <formula>0</formula>
    </cfRule>
  </conditionalFormatting>
  <conditionalFormatting sqref="Q16:U24">
    <cfRule type="cellIs" dxfId="70" priority="5" operator="lessThanOrEqual">
      <formula>0</formula>
    </cfRule>
  </conditionalFormatting>
  <pageMargins left="0.7" right="0.7" top="0.75" bottom="0.75" header="0.3" footer="0.3"/>
  <pageSetup scale="55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4"/>
  <sheetViews>
    <sheetView view="pageBreakPreview" zoomScale="70" zoomScaleSheetLayoutView="70" workbookViewId="0">
      <selection activeCell="AY9" sqref="AY9"/>
    </sheetView>
  </sheetViews>
  <sheetFormatPr defaultColWidth="9.140625" defaultRowHeight="15.75" x14ac:dyDescent="0.25"/>
  <cols>
    <col min="1" max="3" width="9.140625" style="198"/>
    <col min="4" max="4" width="25.140625" style="198" bestFit="1" customWidth="1"/>
    <col min="5" max="5" width="28.42578125" style="198" bestFit="1" customWidth="1"/>
    <col min="6" max="6" width="26.42578125" style="198" bestFit="1" customWidth="1"/>
    <col min="7" max="8" width="28.42578125" style="198" bestFit="1" customWidth="1"/>
    <col min="9" max="11" width="9.140625" style="198"/>
    <col min="12" max="12" width="9.140625" style="198" customWidth="1"/>
    <col min="13" max="16" width="9.140625" style="198" hidden="1" customWidth="1"/>
    <col min="17" max="17" width="25.140625" style="198" hidden="1" customWidth="1"/>
    <col min="18" max="18" width="28.42578125" style="198" hidden="1" customWidth="1"/>
    <col min="19" max="19" width="26.42578125" style="198" hidden="1" customWidth="1"/>
    <col min="20" max="21" width="28.42578125" style="198" hidden="1" customWidth="1"/>
    <col min="22" max="32" width="5" style="198" hidden="1" customWidth="1"/>
    <col min="33" max="34" width="6" style="198" hidden="1" customWidth="1"/>
    <col min="35" max="39" width="5" style="198" hidden="1" customWidth="1"/>
    <col min="40" max="40" width="9.140625" style="198" hidden="1" customWidth="1"/>
    <col min="41" max="49" width="4.85546875" style="198" hidden="1" customWidth="1"/>
    <col min="50" max="50" width="9.140625" style="198" hidden="1" customWidth="1"/>
    <col min="51" max="62" width="9.140625" style="198" customWidth="1"/>
    <col min="63" max="16384" width="9.140625" style="198"/>
  </cols>
  <sheetData>
    <row r="1" spans="1:49" ht="28.5" customHeight="1" thickBot="1" x14ac:dyDescent="0.3">
      <c r="A1" s="213"/>
      <c r="B1" s="214" t="s">
        <v>78</v>
      </c>
      <c r="C1" s="204"/>
      <c r="D1" s="230" t="str">
        <f>VLOOKUP(B1,DETAILS!AA24:AC39,3,FALSE)</f>
        <v xml:space="preserve">Razeena </v>
      </c>
      <c r="E1" s="204"/>
      <c r="F1" s="204"/>
      <c r="G1" s="204"/>
      <c r="H1" s="205"/>
      <c r="N1" s="213"/>
      <c r="O1" s="214" t="str">
        <f>B1</f>
        <v>3A</v>
      </c>
      <c r="P1" s="204"/>
      <c r="Q1" s="204"/>
      <c r="R1" s="204"/>
      <c r="S1" s="204"/>
      <c r="T1" s="204"/>
      <c r="U1" s="205"/>
    </row>
    <row r="2" spans="1:49" ht="28.5" customHeight="1" thickBot="1" x14ac:dyDescent="0.3">
      <c r="A2" s="378" t="str">
        <f>N2</f>
        <v>#</v>
      </c>
      <c r="B2" s="379" t="str">
        <f t="shared" ref="B2:H11" si="0">O2</f>
        <v>Start</v>
      </c>
      <c r="C2" s="380" t="str">
        <f t="shared" si="0"/>
        <v>End</v>
      </c>
      <c r="D2" s="381" t="str">
        <f t="shared" si="0"/>
        <v>SUN</v>
      </c>
      <c r="E2" s="379" t="str">
        <f t="shared" si="0"/>
        <v>MON</v>
      </c>
      <c r="F2" s="379" t="str">
        <f t="shared" si="0"/>
        <v>TUE</v>
      </c>
      <c r="G2" s="379" t="str">
        <f t="shared" si="0"/>
        <v>WED</v>
      </c>
      <c r="H2" s="380" t="str">
        <f t="shared" si="0"/>
        <v>THU</v>
      </c>
      <c r="N2" s="378" t="str">
        <f>N15</f>
        <v>#</v>
      </c>
      <c r="O2" s="379" t="str">
        <f t="shared" ref="O2:U11" si="1">O15</f>
        <v>Start</v>
      </c>
      <c r="P2" s="380" t="str">
        <f t="shared" si="1"/>
        <v>End</v>
      </c>
      <c r="Q2" s="381" t="str">
        <f t="shared" si="1"/>
        <v>SUN</v>
      </c>
      <c r="R2" s="379" t="str">
        <f t="shared" si="1"/>
        <v>MON</v>
      </c>
      <c r="S2" s="379" t="str">
        <f t="shared" si="1"/>
        <v>TUE</v>
      </c>
      <c r="T2" s="379" t="str">
        <f t="shared" si="1"/>
        <v>WED</v>
      </c>
      <c r="U2" s="380" t="str">
        <f t="shared" si="1"/>
        <v>THU</v>
      </c>
    </row>
    <row r="3" spans="1:49" ht="28.5" customHeight="1" x14ac:dyDescent="0.25">
      <c r="A3" s="87">
        <f t="shared" ref="A3:A11" si="2">N3</f>
        <v>1</v>
      </c>
      <c r="B3" s="206">
        <f t="shared" si="0"/>
        <v>0.29166666666666669</v>
      </c>
      <c r="C3" s="207">
        <f t="shared" si="0"/>
        <v>0.31944444444444448</v>
      </c>
      <c r="D3" s="208" t="str">
        <f t="shared" si="0"/>
        <v>EN:Zunaira</v>
      </c>
      <c r="E3" s="88" t="str">
        <f t="shared" si="0"/>
        <v xml:space="preserve">DH:Sharafiyya </v>
      </c>
      <c r="F3" s="88" t="str">
        <f t="shared" si="0"/>
        <v>Hl:Sheema</v>
      </c>
      <c r="G3" s="88" t="str">
        <f t="shared" si="0"/>
        <v xml:space="preserve">DH:Sharafiyya </v>
      </c>
      <c r="H3" s="89" t="str">
        <f t="shared" si="0"/>
        <v>IS:Ummuhany</v>
      </c>
      <c r="N3" s="87">
        <f t="shared" ref="N3:N11" si="3">N16</f>
        <v>1</v>
      </c>
      <c r="O3" s="206">
        <f t="shared" si="1"/>
        <v>0.29166666666666669</v>
      </c>
      <c r="P3" s="207">
        <f t="shared" si="1"/>
        <v>0.31944444444444448</v>
      </c>
      <c r="Q3" s="208" t="str">
        <f t="shared" si="1"/>
        <v>EN:Zunaira</v>
      </c>
      <c r="R3" s="88" t="str">
        <f t="shared" si="1"/>
        <v xml:space="preserve">DH:Sharafiyya </v>
      </c>
      <c r="S3" s="88" t="str">
        <f t="shared" si="1"/>
        <v>Hl:Sheema</v>
      </c>
      <c r="T3" s="88" t="str">
        <f t="shared" si="1"/>
        <v xml:space="preserve">DH:Sharafiyya </v>
      </c>
      <c r="U3" s="89" t="str">
        <f t="shared" si="1"/>
        <v>IS:Ummuhany</v>
      </c>
    </row>
    <row r="4" spans="1:49" ht="28.5" customHeight="1" x14ac:dyDescent="0.25">
      <c r="A4" s="48">
        <f t="shared" si="2"/>
        <v>2</v>
      </c>
      <c r="B4" s="209">
        <f t="shared" si="0"/>
        <v>0.31944444444444448</v>
      </c>
      <c r="C4" s="210">
        <f t="shared" si="0"/>
        <v>0.34722222222222227</v>
      </c>
      <c r="D4" s="211" t="str">
        <f t="shared" si="0"/>
        <v>EN:Zunaira</v>
      </c>
      <c r="E4" s="19" t="str">
        <f t="shared" si="0"/>
        <v xml:space="preserve">MT:Razeena </v>
      </c>
      <c r="F4" s="19" t="str">
        <f t="shared" si="0"/>
        <v>EN:Zunaira</v>
      </c>
      <c r="G4" s="19" t="str">
        <f t="shared" si="0"/>
        <v>SC:Maurifa</v>
      </c>
      <c r="H4" s="50" t="str">
        <f t="shared" si="0"/>
        <v>SC:Maurifa</v>
      </c>
      <c r="N4" s="48">
        <f t="shared" si="3"/>
        <v>2</v>
      </c>
      <c r="O4" s="209">
        <f t="shared" si="1"/>
        <v>0.31944444444444448</v>
      </c>
      <c r="P4" s="210">
        <f t="shared" si="1"/>
        <v>0.34722222222222227</v>
      </c>
      <c r="Q4" s="211" t="str">
        <f t="shared" si="1"/>
        <v>EN:Zunaira</v>
      </c>
      <c r="R4" s="19" t="str">
        <f t="shared" si="1"/>
        <v xml:space="preserve">MT:Razeena </v>
      </c>
      <c r="S4" s="19" t="str">
        <f t="shared" si="1"/>
        <v>EN:Zunaira</v>
      </c>
      <c r="T4" s="19" t="str">
        <f t="shared" si="1"/>
        <v>SC:Maurifa</v>
      </c>
      <c r="U4" s="50" t="str">
        <f t="shared" si="1"/>
        <v>SC:Maurifa</v>
      </c>
    </row>
    <row r="5" spans="1:49" ht="28.5" customHeight="1" x14ac:dyDescent="0.25">
      <c r="A5" s="48">
        <f t="shared" si="2"/>
        <v>3</v>
      </c>
      <c r="B5" s="209">
        <f t="shared" si="0"/>
        <v>0.34722222222222227</v>
      </c>
      <c r="C5" s="210">
        <f t="shared" si="0"/>
        <v>0.37500000000000006</v>
      </c>
      <c r="D5" s="211" t="str">
        <f t="shared" si="0"/>
        <v xml:space="preserve">MT:Razeena </v>
      </c>
      <c r="E5" s="19" t="str">
        <f t="shared" si="0"/>
        <v>SC:Maurifa</v>
      </c>
      <c r="F5" s="19" t="str">
        <f t="shared" si="0"/>
        <v xml:space="preserve">MT:Razeena </v>
      </c>
      <c r="G5" s="19" t="str">
        <f t="shared" si="0"/>
        <v xml:space="preserve">MT:Razeena </v>
      </c>
      <c r="H5" s="50" t="str">
        <f t="shared" si="0"/>
        <v xml:space="preserve">MT:Razeena </v>
      </c>
      <c r="N5" s="48">
        <f t="shared" si="3"/>
        <v>3</v>
      </c>
      <c r="O5" s="209">
        <f t="shared" si="1"/>
        <v>0.34722222222222227</v>
      </c>
      <c r="P5" s="210">
        <f t="shared" si="1"/>
        <v>0.37500000000000006</v>
      </c>
      <c r="Q5" s="211" t="str">
        <f t="shared" si="1"/>
        <v xml:space="preserve">MT:Razeena </v>
      </c>
      <c r="R5" s="19" t="str">
        <f t="shared" si="1"/>
        <v>SC:Maurifa</v>
      </c>
      <c r="S5" s="19" t="str">
        <f t="shared" si="1"/>
        <v xml:space="preserve">MT:Razeena </v>
      </c>
      <c r="T5" s="19" t="str">
        <f t="shared" si="1"/>
        <v xml:space="preserve">MT:Razeena </v>
      </c>
      <c r="U5" s="50" t="str">
        <f t="shared" si="1"/>
        <v xml:space="preserve">MT:Razeena </v>
      </c>
    </row>
    <row r="6" spans="1:49" ht="28.5" customHeight="1" x14ac:dyDescent="0.25">
      <c r="A6" s="48">
        <f t="shared" si="2"/>
        <v>4</v>
      </c>
      <c r="B6" s="209">
        <f t="shared" si="0"/>
        <v>0.37500000000000006</v>
      </c>
      <c r="C6" s="210">
        <f t="shared" si="0"/>
        <v>0.40277777777777785</v>
      </c>
      <c r="D6" s="211" t="str">
        <f t="shared" si="0"/>
        <v xml:space="preserve">DH:Sharafiyya </v>
      </c>
      <c r="E6" s="19" t="str">
        <f t="shared" si="0"/>
        <v>SS:Maurifa</v>
      </c>
      <c r="F6" s="19" t="str">
        <f t="shared" si="0"/>
        <v>SS:Maurifa</v>
      </c>
      <c r="G6" s="19" t="str">
        <f t="shared" si="0"/>
        <v>IC:Sheema</v>
      </c>
      <c r="H6" s="50" t="str">
        <f t="shared" si="0"/>
        <v>SS:Maurifa</v>
      </c>
      <c r="N6" s="48">
        <f t="shared" si="3"/>
        <v>4</v>
      </c>
      <c r="O6" s="209">
        <f t="shared" si="1"/>
        <v>0.37500000000000006</v>
      </c>
      <c r="P6" s="210">
        <f t="shared" si="1"/>
        <v>0.40277777777777785</v>
      </c>
      <c r="Q6" s="211" t="str">
        <f t="shared" si="1"/>
        <v xml:space="preserve">DH:Sharafiyya </v>
      </c>
      <c r="R6" s="19" t="str">
        <f t="shared" si="1"/>
        <v>SS:Maurifa</v>
      </c>
      <c r="S6" s="19" t="str">
        <f t="shared" si="1"/>
        <v>SS:Maurifa</v>
      </c>
      <c r="T6" s="19" t="str">
        <f t="shared" si="1"/>
        <v>IC:Sheema</v>
      </c>
      <c r="U6" s="50" t="str">
        <f t="shared" si="1"/>
        <v>SS:Maurifa</v>
      </c>
    </row>
    <row r="7" spans="1:49" ht="28.5" customHeight="1" x14ac:dyDescent="0.25">
      <c r="A7" s="53">
        <f t="shared" si="2"/>
        <v>0</v>
      </c>
      <c r="B7" s="77">
        <f t="shared" si="0"/>
        <v>0.40277777777777785</v>
      </c>
      <c r="C7" s="217">
        <f t="shared" si="0"/>
        <v>0.42708333333333343</v>
      </c>
      <c r="D7" s="218" t="str">
        <f t="shared" si="0"/>
        <v>0:</v>
      </c>
      <c r="E7" s="219" t="str">
        <f t="shared" si="0"/>
        <v>0:</v>
      </c>
      <c r="F7" s="219" t="str">
        <f t="shared" si="0"/>
        <v>0:</v>
      </c>
      <c r="G7" s="219" t="str">
        <f t="shared" si="0"/>
        <v>0:</v>
      </c>
      <c r="H7" s="220" t="str">
        <f t="shared" si="0"/>
        <v>0:</v>
      </c>
      <c r="N7" s="48">
        <f t="shared" si="3"/>
        <v>0</v>
      </c>
      <c r="O7" s="209">
        <f t="shared" si="1"/>
        <v>0.40277777777777785</v>
      </c>
      <c r="P7" s="210">
        <f t="shared" si="1"/>
        <v>0.42708333333333343</v>
      </c>
      <c r="Q7" s="211" t="str">
        <f t="shared" si="1"/>
        <v>0:</v>
      </c>
      <c r="R7" s="19" t="str">
        <f t="shared" si="1"/>
        <v>0:</v>
      </c>
      <c r="S7" s="19" t="str">
        <f t="shared" si="1"/>
        <v>0:</v>
      </c>
      <c r="T7" s="19" t="str">
        <f t="shared" si="1"/>
        <v>0:</v>
      </c>
      <c r="U7" s="50" t="str">
        <f t="shared" si="1"/>
        <v>0:</v>
      </c>
    </row>
    <row r="8" spans="1:49" ht="28.5" customHeight="1" x14ac:dyDescent="0.25">
      <c r="A8" s="48">
        <f t="shared" si="2"/>
        <v>5</v>
      </c>
      <c r="B8" s="209">
        <f t="shared" si="0"/>
        <v>0.42708333333333343</v>
      </c>
      <c r="C8" s="210">
        <f t="shared" si="0"/>
        <v>0.45486111111111122</v>
      </c>
      <c r="D8" s="211" t="str">
        <f t="shared" si="0"/>
        <v>CA:Maurifa</v>
      </c>
      <c r="E8" s="19" t="str">
        <f t="shared" si="0"/>
        <v>QR:Ahmed</v>
      </c>
      <c r="F8" s="19" t="str">
        <f t="shared" si="0"/>
        <v>QR:Ahmed</v>
      </c>
      <c r="G8" s="19" t="str">
        <f t="shared" si="0"/>
        <v>CA:Maurifa</v>
      </c>
      <c r="H8" s="50" t="str">
        <f t="shared" si="0"/>
        <v>EN:Zunaira</v>
      </c>
      <c r="N8" s="48">
        <f t="shared" si="3"/>
        <v>5</v>
      </c>
      <c r="O8" s="209">
        <f t="shared" si="1"/>
        <v>0.42708333333333343</v>
      </c>
      <c r="P8" s="210">
        <f t="shared" si="1"/>
        <v>0.45486111111111122</v>
      </c>
      <c r="Q8" s="211" t="str">
        <f t="shared" si="1"/>
        <v>CA:Maurifa</v>
      </c>
      <c r="R8" s="19" t="str">
        <f t="shared" si="1"/>
        <v>QR:Ahmed</v>
      </c>
      <c r="S8" s="19" t="str">
        <f t="shared" si="1"/>
        <v>QR:Ahmed</v>
      </c>
      <c r="T8" s="19" t="str">
        <f t="shared" si="1"/>
        <v>CA:Maurifa</v>
      </c>
      <c r="U8" s="50" t="str">
        <f t="shared" si="1"/>
        <v>EN:Zunaira</v>
      </c>
    </row>
    <row r="9" spans="1:49" ht="28.5" customHeight="1" x14ac:dyDescent="0.25">
      <c r="A9" s="48">
        <f t="shared" si="2"/>
        <v>6</v>
      </c>
      <c r="B9" s="209">
        <f t="shared" si="0"/>
        <v>0.45486111111111122</v>
      </c>
      <c r="C9" s="210">
        <f t="shared" si="0"/>
        <v>0.48263888888888901</v>
      </c>
      <c r="D9" s="211" t="str">
        <f t="shared" si="0"/>
        <v>SC:Maurifa</v>
      </c>
      <c r="E9" s="19" t="str">
        <f t="shared" si="0"/>
        <v>EN:Zunaira</v>
      </c>
      <c r="F9" s="19" t="str">
        <f t="shared" si="0"/>
        <v>SC:Maurifa</v>
      </c>
      <c r="G9" s="19" t="str">
        <f t="shared" si="0"/>
        <v>QR:Ahmed</v>
      </c>
      <c r="H9" s="50" t="str">
        <f t="shared" si="0"/>
        <v xml:space="preserve">DH:Sharafiyya </v>
      </c>
      <c r="N9" s="48">
        <f t="shared" si="3"/>
        <v>6</v>
      </c>
      <c r="O9" s="209">
        <f t="shared" si="1"/>
        <v>0.45486111111111122</v>
      </c>
      <c r="P9" s="210">
        <f t="shared" si="1"/>
        <v>0.48263888888888901</v>
      </c>
      <c r="Q9" s="211" t="str">
        <f t="shared" si="1"/>
        <v>SC:Maurifa</v>
      </c>
      <c r="R9" s="19" t="str">
        <f t="shared" si="1"/>
        <v>EN:Zunaira</v>
      </c>
      <c r="S9" s="19" t="str">
        <f t="shared" si="1"/>
        <v>SC:Maurifa</v>
      </c>
      <c r="T9" s="19" t="str">
        <f t="shared" si="1"/>
        <v>QR:Ahmed</v>
      </c>
      <c r="U9" s="50" t="str">
        <f t="shared" si="1"/>
        <v xml:space="preserve">DH:Sharafiyya </v>
      </c>
    </row>
    <row r="10" spans="1:49" ht="28.5" customHeight="1" x14ac:dyDescent="0.25">
      <c r="A10" s="48">
        <f t="shared" si="2"/>
        <v>7</v>
      </c>
      <c r="B10" s="209">
        <f t="shared" si="0"/>
        <v>0.48263888888888901</v>
      </c>
      <c r="C10" s="210">
        <f t="shared" si="0"/>
        <v>0.51041666666666674</v>
      </c>
      <c r="D10" s="211" t="str">
        <f t="shared" si="0"/>
        <v>IS:Ummuhany</v>
      </c>
      <c r="E10" s="19" t="str">
        <f t="shared" si="0"/>
        <v>IS:Ummuhany</v>
      </c>
      <c r="F10" s="19" t="str">
        <f t="shared" si="0"/>
        <v xml:space="preserve">DH:Sharafiyya </v>
      </c>
      <c r="G10" s="19" t="str">
        <f t="shared" si="0"/>
        <v>EN:Zunaira</v>
      </c>
      <c r="H10" s="50" t="str">
        <f t="shared" si="0"/>
        <v>HL:Sheema</v>
      </c>
      <c r="N10" s="48">
        <f t="shared" si="3"/>
        <v>7</v>
      </c>
      <c r="O10" s="209">
        <f t="shared" si="1"/>
        <v>0.48263888888888901</v>
      </c>
      <c r="P10" s="210">
        <f t="shared" si="1"/>
        <v>0.51041666666666674</v>
      </c>
      <c r="Q10" s="211" t="str">
        <f t="shared" si="1"/>
        <v>IS:Ummuhany</v>
      </c>
      <c r="R10" s="19" t="str">
        <f t="shared" si="1"/>
        <v>IS:Ummuhany</v>
      </c>
      <c r="S10" s="19" t="str">
        <f t="shared" si="1"/>
        <v xml:space="preserve">DH:Sharafiyya </v>
      </c>
      <c r="T10" s="19" t="str">
        <f t="shared" si="1"/>
        <v>EN:Zunaira</v>
      </c>
      <c r="U10" s="50" t="str">
        <f t="shared" si="1"/>
        <v>HL:Sheema</v>
      </c>
    </row>
    <row r="11" spans="1:49" ht="28.5" customHeight="1" thickBot="1" x14ac:dyDescent="0.3">
      <c r="A11" s="83">
        <f t="shared" si="2"/>
        <v>9</v>
      </c>
      <c r="B11" s="15">
        <f t="shared" si="0"/>
        <v>0.51041666666666674</v>
      </c>
      <c r="C11" s="82">
        <f t="shared" si="0"/>
        <v>0.54166666666666674</v>
      </c>
      <c r="D11" s="212" t="str">
        <f t="shared" si="0"/>
        <v>0:</v>
      </c>
      <c r="E11" s="201" t="str">
        <f t="shared" si="0"/>
        <v>0:</v>
      </c>
      <c r="F11" s="201" t="str">
        <f t="shared" si="0"/>
        <v>0:</v>
      </c>
      <c r="G11" s="201" t="str">
        <f t="shared" si="0"/>
        <v>0:</v>
      </c>
      <c r="H11" s="200" t="str">
        <f t="shared" si="0"/>
        <v>0:</v>
      </c>
      <c r="N11" s="83">
        <f t="shared" si="3"/>
        <v>9</v>
      </c>
      <c r="O11" s="15">
        <f t="shared" si="1"/>
        <v>0.51041666666666674</v>
      </c>
      <c r="P11" s="82">
        <f t="shared" si="1"/>
        <v>0.54166666666666674</v>
      </c>
      <c r="Q11" s="212" t="str">
        <f t="shared" si="1"/>
        <v>0:</v>
      </c>
      <c r="R11" s="201" t="str">
        <f t="shared" si="1"/>
        <v>0:</v>
      </c>
      <c r="S11" s="201" t="str">
        <f t="shared" si="1"/>
        <v>0:</v>
      </c>
      <c r="T11" s="201" t="str">
        <f t="shared" si="1"/>
        <v>0:</v>
      </c>
      <c r="U11" s="200" t="str">
        <f t="shared" si="1"/>
        <v>0:</v>
      </c>
    </row>
    <row r="12" spans="1:49" ht="28.5" customHeight="1" x14ac:dyDescent="0.25"/>
    <row r="13" spans="1:49" ht="16.5" thickBot="1" x14ac:dyDescent="0.3"/>
    <row r="14" spans="1:49" ht="23.25" thickBot="1" x14ac:dyDescent="0.3">
      <c r="N14" s="213"/>
      <c r="O14" s="214" t="str">
        <f>O1</f>
        <v>3A</v>
      </c>
      <c r="P14" s="204"/>
      <c r="Q14" s="204"/>
      <c r="R14" s="204"/>
      <c r="S14" s="204"/>
      <c r="T14" s="204"/>
      <c r="U14" s="205"/>
      <c r="W14" s="213"/>
      <c r="X14" s="214"/>
      <c r="Y14" s="204"/>
      <c r="Z14" s="204"/>
      <c r="AA14" s="204"/>
      <c r="AB14" s="204"/>
      <c r="AC14" s="204"/>
      <c r="AD14" s="205"/>
      <c r="AF14" s="213"/>
      <c r="AG14" s="214" t="str">
        <f>O14</f>
        <v>3A</v>
      </c>
      <c r="AH14" s="204"/>
      <c r="AI14" s="204"/>
      <c r="AJ14" s="204"/>
      <c r="AK14" s="204"/>
      <c r="AL14" s="204"/>
      <c r="AM14" s="205"/>
    </row>
    <row r="15" spans="1:49" s="215" customFormat="1" ht="16.5" thickBot="1" x14ac:dyDescent="0.3">
      <c r="N15" s="378" t="str">
        <f>AF15</f>
        <v>#</v>
      </c>
      <c r="O15" s="379" t="str">
        <f t="shared" ref="O15:U24" si="4">AG15</f>
        <v>Start</v>
      </c>
      <c r="P15" s="380" t="str">
        <f t="shared" si="4"/>
        <v>End</v>
      </c>
      <c r="Q15" s="381" t="str">
        <f t="shared" si="4"/>
        <v>SUN</v>
      </c>
      <c r="R15" s="379" t="str">
        <f t="shared" si="4"/>
        <v>MON</v>
      </c>
      <c r="S15" s="379" t="str">
        <f t="shared" si="4"/>
        <v>TUE</v>
      </c>
      <c r="T15" s="379" t="str">
        <f t="shared" si="4"/>
        <v>WED</v>
      </c>
      <c r="U15" s="380" t="str">
        <f t="shared" si="4"/>
        <v>THU</v>
      </c>
      <c r="W15" s="378"/>
      <c r="X15" s="379"/>
      <c r="Y15" s="380"/>
      <c r="Z15" s="381"/>
      <c r="AA15" s="379"/>
      <c r="AB15" s="379"/>
      <c r="AC15" s="379"/>
      <c r="AD15" s="380"/>
      <c r="AF15" s="378" t="s">
        <v>11</v>
      </c>
      <c r="AG15" s="379" t="s">
        <v>27</v>
      </c>
      <c r="AH15" s="380" t="s">
        <v>28</v>
      </c>
      <c r="AI15" s="381" t="s">
        <v>29</v>
      </c>
      <c r="AJ15" s="379" t="s">
        <v>30</v>
      </c>
      <c r="AK15" s="379" t="s">
        <v>31</v>
      </c>
      <c r="AL15" s="379" t="s">
        <v>32</v>
      </c>
      <c r="AM15" s="380" t="s">
        <v>33</v>
      </c>
    </row>
    <row r="16" spans="1:49" x14ac:dyDescent="0.25">
      <c r="N16" s="87">
        <f t="shared" ref="N16:N24" si="5">AF16</f>
        <v>1</v>
      </c>
      <c r="O16" s="206">
        <f t="shared" si="4"/>
        <v>0.29166666666666669</v>
      </c>
      <c r="P16" s="207">
        <f t="shared" si="4"/>
        <v>0.31944444444444448</v>
      </c>
      <c r="Q16" s="208" t="str">
        <f>CONCATENATE(Z16,AI36,AI26)</f>
        <v>EN:Zunaira</v>
      </c>
      <c r="R16" s="88" t="str">
        <f t="shared" ref="R16:U24" si="6">CONCATENATE(AA16,AJ36,AJ26)</f>
        <v xml:space="preserve">DH:Sharafiyya </v>
      </c>
      <c r="S16" s="88" t="str">
        <f t="shared" si="6"/>
        <v>Hl:Sheema</v>
      </c>
      <c r="T16" s="88" t="str">
        <f t="shared" si="6"/>
        <v xml:space="preserve">DH:Sharafiyya </v>
      </c>
      <c r="U16" s="89" t="str">
        <f t="shared" si="6"/>
        <v>IS:Ummuhany</v>
      </c>
      <c r="W16" s="87"/>
      <c r="X16" s="206"/>
      <c r="Y16" s="207"/>
      <c r="Z16" s="208" t="str">
        <f>IF(AI16="","",AI16)</f>
        <v>EN</v>
      </c>
      <c r="AA16" s="208" t="str">
        <f t="shared" ref="AA16:AD24" si="7">IF(AJ16="","",AJ16)</f>
        <v>DH</v>
      </c>
      <c r="AB16" s="208" t="str">
        <f t="shared" si="7"/>
        <v>Hl</v>
      </c>
      <c r="AC16" s="208" t="str">
        <f t="shared" si="7"/>
        <v>DH</v>
      </c>
      <c r="AD16" s="208" t="str">
        <f t="shared" si="7"/>
        <v>IS</v>
      </c>
      <c r="AF16" s="87">
        <f t="array" ref="AF16:AF24">TRANSPOSE(EDIT!C4:K4)</f>
        <v>1</v>
      </c>
      <c r="AG16" s="206">
        <f t="array" ref="AG16:AG24">TRANSPOSE(EDIT!C3:K3)</f>
        <v>0.29166666666666669</v>
      </c>
      <c r="AH16" s="207">
        <f t="array" ref="AH16:AH24">TRANSPOSE(EDIT!C2:K2)</f>
        <v>0.31944444444444448</v>
      </c>
      <c r="AI16" s="208" t="str">
        <f>VLOOKUP($AG$14,EDIT!$A$5:$AU$18,AO16,FALSE)</f>
        <v>EN</v>
      </c>
      <c r="AJ16" s="88" t="str">
        <f>VLOOKUP($AG$14,EDIT!$A$5:$AU$18,AP16,FALSE)</f>
        <v>DH</v>
      </c>
      <c r="AK16" s="88" t="str">
        <f>VLOOKUP($AG$14,EDIT!$A$5:$AU$18,AQ16,FALSE)</f>
        <v>Hl</v>
      </c>
      <c r="AL16" s="88" t="str">
        <f>VLOOKUP($AG$14,EDIT!$A$5:$AU$18,AR16,FALSE)</f>
        <v>DH</v>
      </c>
      <c r="AM16" s="89" t="str">
        <f>VLOOKUP($AG$14,EDIT!$A$5:$AU$18,AS16,FALSE)</f>
        <v>IS</v>
      </c>
      <c r="AO16" s="198">
        <v>3</v>
      </c>
      <c r="AP16" s="198">
        <f>AO24+1</f>
        <v>12</v>
      </c>
      <c r="AQ16" s="198">
        <f t="shared" ref="AQ16:AW16" si="8">AP24+1</f>
        <v>21</v>
      </c>
      <c r="AR16" s="198">
        <f t="shared" si="8"/>
        <v>30</v>
      </c>
      <c r="AS16" s="198">
        <f t="shared" si="8"/>
        <v>39</v>
      </c>
      <c r="AT16" s="198">
        <f t="shared" si="8"/>
        <v>48</v>
      </c>
      <c r="AU16" s="198">
        <f t="shared" si="8"/>
        <v>57</v>
      </c>
      <c r="AV16" s="198">
        <f t="shared" si="8"/>
        <v>66</v>
      </c>
      <c r="AW16" s="198">
        <f t="shared" si="8"/>
        <v>75</v>
      </c>
    </row>
    <row r="17" spans="14:49" x14ac:dyDescent="0.25">
      <c r="N17" s="48">
        <f t="shared" si="5"/>
        <v>2</v>
      </c>
      <c r="O17" s="209">
        <f t="shared" si="4"/>
        <v>0.31944444444444448</v>
      </c>
      <c r="P17" s="210">
        <f t="shared" si="4"/>
        <v>0.34722222222222227</v>
      </c>
      <c r="Q17" s="211" t="str">
        <f t="shared" ref="Q17:Q24" si="9">CONCATENATE(Z17,AI37,AI27)</f>
        <v>EN:Zunaira</v>
      </c>
      <c r="R17" s="19" t="str">
        <f t="shared" si="6"/>
        <v xml:space="preserve">MT:Razeena </v>
      </c>
      <c r="S17" s="19" t="str">
        <f t="shared" si="6"/>
        <v>EN:Zunaira</v>
      </c>
      <c r="T17" s="19" t="str">
        <f t="shared" si="6"/>
        <v>SC:Maurifa</v>
      </c>
      <c r="U17" s="50" t="str">
        <f t="shared" si="6"/>
        <v>SC:Maurifa</v>
      </c>
      <c r="W17" s="48"/>
      <c r="X17" s="209"/>
      <c r="Y17" s="210"/>
      <c r="Z17" s="208" t="str">
        <f t="shared" ref="Z17:Z24" si="10">IF(AI17="","",AI17)</f>
        <v>EN</v>
      </c>
      <c r="AA17" s="208" t="str">
        <f t="shared" si="7"/>
        <v>MT</v>
      </c>
      <c r="AB17" s="208" t="str">
        <f t="shared" si="7"/>
        <v>EN</v>
      </c>
      <c r="AC17" s="208" t="str">
        <f t="shared" si="7"/>
        <v>SC</v>
      </c>
      <c r="AD17" s="208" t="str">
        <f t="shared" si="7"/>
        <v>SC</v>
      </c>
      <c r="AF17" s="48">
        <v>2</v>
      </c>
      <c r="AG17" s="209">
        <v>0.31944444444444448</v>
      </c>
      <c r="AH17" s="210">
        <v>0.34722222222222227</v>
      </c>
      <c r="AI17" s="211" t="str">
        <f>VLOOKUP($AG$14,EDIT!$A$5:$AU$18,AO17,FALSE)</f>
        <v>EN</v>
      </c>
      <c r="AJ17" s="19" t="str">
        <f>VLOOKUP($AG$14,EDIT!$A$5:$AU$18,AP17,FALSE)</f>
        <v>MT</v>
      </c>
      <c r="AK17" s="19" t="str">
        <f>VLOOKUP($AG$14,EDIT!$A$5:$AU$18,AQ17,FALSE)</f>
        <v>EN</v>
      </c>
      <c r="AL17" s="19" t="str">
        <f>VLOOKUP($AG$14,EDIT!$A$5:$AU$18,AR17,FALSE)</f>
        <v>SC</v>
      </c>
      <c r="AM17" s="50" t="str">
        <f>VLOOKUP($AG$14,EDIT!$A$5:$AU$18,AS17,FALSE)</f>
        <v>SC</v>
      </c>
      <c r="AO17" s="198">
        <f>AO16+1</f>
        <v>4</v>
      </c>
      <c r="AP17" s="198">
        <f t="shared" ref="AP17:AW24" si="11">AP16+1</f>
        <v>13</v>
      </c>
      <c r="AQ17" s="198">
        <f t="shared" si="11"/>
        <v>22</v>
      </c>
      <c r="AR17" s="198">
        <f t="shared" si="11"/>
        <v>31</v>
      </c>
      <c r="AS17" s="198">
        <f t="shared" si="11"/>
        <v>40</v>
      </c>
      <c r="AT17" s="198">
        <f t="shared" si="11"/>
        <v>49</v>
      </c>
      <c r="AU17" s="198">
        <f t="shared" si="11"/>
        <v>58</v>
      </c>
      <c r="AV17" s="198">
        <f t="shared" si="11"/>
        <v>67</v>
      </c>
      <c r="AW17" s="198">
        <f t="shared" si="11"/>
        <v>76</v>
      </c>
    </row>
    <row r="18" spans="14:49" x14ac:dyDescent="0.25">
      <c r="N18" s="48">
        <f t="shared" si="5"/>
        <v>3</v>
      </c>
      <c r="O18" s="209">
        <f t="shared" si="4"/>
        <v>0.34722222222222227</v>
      </c>
      <c r="P18" s="210">
        <f t="shared" si="4"/>
        <v>0.37500000000000006</v>
      </c>
      <c r="Q18" s="211" t="str">
        <f t="shared" si="9"/>
        <v xml:space="preserve">MT:Razeena </v>
      </c>
      <c r="R18" s="19" t="str">
        <f t="shared" si="6"/>
        <v>SC:Maurifa</v>
      </c>
      <c r="S18" s="19" t="str">
        <f t="shared" si="6"/>
        <v xml:space="preserve">MT:Razeena </v>
      </c>
      <c r="T18" s="19" t="str">
        <f t="shared" si="6"/>
        <v xml:space="preserve">MT:Razeena </v>
      </c>
      <c r="U18" s="50" t="str">
        <f t="shared" si="6"/>
        <v xml:space="preserve">MT:Razeena </v>
      </c>
      <c r="W18" s="48"/>
      <c r="X18" s="209"/>
      <c r="Y18" s="210"/>
      <c r="Z18" s="208" t="str">
        <f t="shared" si="10"/>
        <v>MT</v>
      </c>
      <c r="AA18" s="208" t="str">
        <f t="shared" si="7"/>
        <v>SC</v>
      </c>
      <c r="AB18" s="208" t="str">
        <f t="shared" si="7"/>
        <v>MT</v>
      </c>
      <c r="AC18" s="208" t="str">
        <f t="shared" si="7"/>
        <v>MT</v>
      </c>
      <c r="AD18" s="208" t="str">
        <f t="shared" si="7"/>
        <v>MT</v>
      </c>
      <c r="AF18" s="48">
        <v>3</v>
      </c>
      <c r="AG18" s="209">
        <v>0.34722222222222227</v>
      </c>
      <c r="AH18" s="210">
        <v>0.37500000000000006</v>
      </c>
      <c r="AI18" s="211" t="str">
        <f>VLOOKUP($AG$14,EDIT!$A$5:$AU$18,AO18,FALSE)</f>
        <v>MT</v>
      </c>
      <c r="AJ18" s="19" t="str">
        <f>VLOOKUP($AG$14,EDIT!$A$5:$AU$18,AP18,FALSE)</f>
        <v>SC</v>
      </c>
      <c r="AK18" s="19" t="str">
        <f>VLOOKUP($AG$14,EDIT!$A$5:$AU$18,AQ18,FALSE)</f>
        <v>MT</v>
      </c>
      <c r="AL18" s="19" t="str">
        <f>VLOOKUP($AG$14,EDIT!$A$5:$AU$18,AR18,FALSE)</f>
        <v>MT</v>
      </c>
      <c r="AM18" s="50" t="str">
        <f>VLOOKUP($AG$14,EDIT!$A$5:$AU$18,AS18,FALSE)</f>
        <v>MT</v>
      </c>
      <c r="AO18" s="198">
        <f t="shared" ref="AO18:AO24" si="12">AO17+1</f>
        <v>5</v>
      </c>
      <c r="AP18" s="198">
        <f t="shared" si="11"/>
        <v>14</v>
      </c>
      <c r="AQ18" s="198">
        <f t="shared" si="11"/>
        <v>23</v>
      </c>
      <c r="AR18" s="198">
        <f t="shared" si="11"/>
        <v>32</v>
      </c>
      <c r="AS18" s="198">
        <f t="shared" si="11"/>
        <v>41</v>
      </c>
      <c r="AT18" s="198">
        <f t="shared" si="11"/>
        <v>50</v>
      </c>
      <c r="AU18" s="198">
        <f t="shared" si="11"/>
        <v>59</v>
      </c>
      <c r="AV18" s="198">
        <f t="shared" si="11"/>
        <v>68</v>
      </c>
      <c r="AW18" s="198">
        <f t="shared" si="11"/>
        <v>77</v>
      </c>
    </row>
    <row r="19" spans="14:49" x14ac:dyDescent="0.25">
      <c r="N19" s="48">
        <f t="shared" si="5"/>
        <v>4</v>
      </c>
      <c r="O19" s="209">
        <f t="shared" si="4"/>
        <v>0.37500000000000006</v>
      </c>
      <c r="P19" s="210">
        <f t="shared" si="4"/>
        <v>0.40277777777777785</v>
      </c>
      <c r="Q19" s="211" t="str">
        <f t="shared" si="9"/>
        <v xml:space="preserve">DH:Sharafiyya </v>
      </c>
      <c r="R19" s="19" t="str">
        <f t="shared" si="6"/>
        <v>SS:Maurifa</v>
      </c>
      <c r="S19" s="19" t="str">
        <f t="shared" si="6"/>
        <v>SS:Maurifa</v>
      </c>
      <c r="T19" s="19" t="str">
        <f t="shared" si="6"/>
        <v>IC:Sheema</v>
      </c>
      <c r="U19" s="50" t="str">
        <f t="shared" si="6"/>
        <v>SS:Maurifa</v>
      </c>
      <c r="W19" s="48"/>
      <c r="X19" s="209"/>
      <c r="Y19" s="210"/>
      <c r="Z19" s="208" t="str">
        <f t="shared" si="10"/>
        <v>DH</v>
      </c>
      <c r="AA19" s="208" t="str">
        <f t="shared" si="7"/>
        <v>SS</v>
      </c>
      <c r="AB19" s="208" t="str">
        <f t="shared" si="7"/>
        <v>SS</v>
      </c>
      <c r="AC19" s="208" t="str">
        <f t="shared" si="7"/>
        <v>IC</v>
      </c>
      <c r="AD19" s="208" t="str">
        <f t="shared" si="7"/>
        <v>SS</v>
      </c>
      <c r="AF19" s="48">
        <v>4</v>
      </c>
      <c r="AG19" s="209">
        <v>0.37500000000000006</v>
      </c>
      <c r="AH19" s="210">
        <v>0.40277777777777785</v>
      </c>
      <c r="AI19" s="211" t="str">
        <f>VLOOKUP($AG$14,EDIT!$A$5:$AU$18,AO19,FALSE)</f>
        <v>DH</v>
      </c>
      <c r="AJ19" s="19" t="str">
        <f>VLOOKUP($AG$14,EDIT!$A$5:$AU$18,AP19,FALSE)</f>
        <v>SS</v>
      </c>
      <c r="AK19" s="19" t="str">
        <f>VLOOKUP($AG$14,EDIT!$A$5:$AU$18,AQ19,FALSE)</f>
        <v>SS</v>
      </c>
      <c r="AL19" s="19" t="str">
        <f>VLOOKUP($AG$14,EDIT!$A$5:$AU$18,AR19,FALSE)</f>
        <v>IC</v>
      </c>
      <c r="AM19" s="50" t="str">
        <f>VLOOKUP($AG$14,EDIT!$A$5:$AU$18,AS19,FALSE)</f>
        <v>SS</v>
      </c>
      <c r="AO19" s="198">
        <f t="shared" si="12"/>
        <v>6</v>
      </c>
      <c r="AP19" s="198">
        <f t="shared" si="11"/>
        <v>15</v>
      </c>
      <c r="AQ19" s="198">
        <f t="shared" si="11"/>
        <v>24</v>
      </c>
      <c r="AR19" s="198">
        <f t="shared" si="11"/>
        <v>33</v>
      </c>
      <c r="AS19" s="198">
        <f t="shared" si="11"/>
        <v>42</v>
      </c>
      <c r="AT19" s="198">
        <f t="shared" si="11"/>
        <v>51</v>
      </c>
      <c r="AU19" s="198">
        <f t="shared" si="11"/>
        <v>60</v>
      </c>
      <c r="AV19" s="198">
        <f t="shared" si="11"/>
        <v>69</v>
      </c>
      <c r="AW19" s="198">
        <f t="shared" si="11"/>
        <v>78</v>
      </c>
    </row>
    <row r="20" spans="14:49" x14ac:dyDescent="0.25">
      <c r="N20" s="48">
        <f t="shared" si="5"/>
        <v>0</v>
      </c>
      <c r="O20" s="209">
        <f t="shared" si="4"/>
        <v>0.40277777777777785</v>
      </c>
      <c r="P20" s="210">
        <f t="shared" si="4"/>
        <v>0.42708333333333343</v>
      </c>
      <c r="Q20" s="211" t="str">
        <f t="shared" si="9"/>
        <v>0:</v>
      </c>
      <c r="R20" s="19" t="str">
        <f t="shared" si="6"/>
        <v>0:</v>
      </c>
      <c r="S20" s="19" t="str">
        <f t="shared" si="6"/>
        <v>0:</v>
      </c>
      <c r="T20" s="19" t="str">
        <f t="shared" si="6"/>
        <v>0:</v>
      </c>
      <c r="U20" s="50" t="str">
        <f t="shared" si="6"/>
        <v>0:</v>
      </c>
      <c r="W20" s="48"/>
      <c r="X20" s="209"/>
      <c r="Y20" s="210"/>
      <c r="Z20" s="208">
        <f t="shared" si="10"/>
        <v>0</v>
      </c>
      <c r="AA20" s="208">
        <f t="shared" si="7"/>
        <v>0</v>
      </c>
      <c r="AB20" s="208">
        <f t="shared" si="7"/>
        <v>0</v>
      </c>
      <c r="AC20" s="208">
        <f t="shared" si="7"/>
        <v>0</v>
      </c>
      <c r="AD20" s="208">
        <f t="shared" si="7"/>
        <v>0</v>
      </c>
      <c r="AF20" s="48">
        <v>0</v>
      </c>
      <c r="AG20" s="209">
        <v>0.40277777777777785</v>
      </c>
      <c r="AH20" s="210">
        <v>0.42708333333333343</v>
      </c>
      <c r="AI20" s="211">
        <f>VLOOKUP($AG$14,EDIT!$A$5:$AU$18,AO20,FALSE)</f>
        <v>0</v>
      </c>
      <c r="AJ20" s="19">
        <f>VLOOKUP($AG$14,EDIT!$A$5:$AU$18,AP20,FALSE)</f>
        <v>0</v>
      </c>
      <c r="AK20" s="19">
        <f>VLOOKUP($AG$14,EDIT!$A$5:$AU$18,AQ20,FALSE)</f>
        <v>0</v>
      </c>
      <c r="AL20" s="19">
        <f>VLOOKUP($AG$14,EDIT!$A$5:$AU$18,AR20,FALSE)</f>
        <v>0</v>
      </c>
      <c r="AM20" s="50">
        <f>VLOOKUP($AG$14,EDIT!$A$5:$AU$18,AS20,FALSE)</f>
        <v>0</v>
      </c>
      <c r="AN20" s="198" t="str">
        <f>IF(1=1,"","")</f>
        <v/>
      </c>
      <c r="AO20" s="198">
        <f t="shared" si="12"/>
        <v>7</v>
      </c>
      <c r="AP20" s="198">
        <f t="shared" si="11"/>
        <v>16</v>
      </c>
      <c r="AQ20" s="198">
        <f t="shared" si="11"/>
        <v>25</v>
      </c>
      <c r="AR20" s="198">
        <f t="shared" si="11"/>
        <v>34</v>
      </c>
      <c r="AS20" s="198">
        <f t="shared" si="11"/>
        <v>43</v>
      </c>
      <c r="AT20" s="198">
        <f t="shared" si="11"/>
        <v>52</v>
      </c>
      <c r="AU20" s="198">
        <f t="shared" si="11"/>
        <v>61</v>
      </c>
      <c r="AV20" s="198">
        <f t="shared" si="11"/>
        <v>70</v>
      </c>
      <c r="AW20" s="198">
        <f t="shared" si="11"/>
        <v>79</v>
      </c>
    </row>
    <row r="21" spans="14:49" x14ac:dyDescent="0.25">
      <c r="N21" s="48">
        <f t="shared" si="5"/>
        <v>5</v>
      </c>
      <c r="O21" s="209">
        <f t="shared" si="4"/>
        <v>0.42708333333333343</v>
      </c>
      <c r="P21" s="210">
        <f t="shared" si="4"/>
        <v>0.45486111111111122</v>
      </c>
      <c r="Q21" s="211" t="str">
        <f t="shared" si="9"/>
        <v>CA:Maurifa</v>
      </c>
      <c r="R21" s="19" t="str">
        <f t="shared" si="6"/>
        <v>QR:Ahmed</v>
      </c>
      <c r="S21" s="19" t="str">
        <f t="shared" si="6"/>
        <v>QR:Ahmed</v>
      </c>
      <c r="T21" s="19" t="str">
        <f t="shared" si="6"/>
        <v>CA:Maurifa</v>
      </c>
      <c r="U21" s="50" t="str">
        <f t="shared" si="6"/>
        <v>EN:Zunaira</v>
      </c>
      <c r="W21" s="48"/>
      <c r="X21" s="209"/>
      <c r="Y21" s="210"/>
      <c r="Z21" s="208" t="str">
        <f t="shared" si="10"/>
        <v>CA</v>
      </c>
      <c r="AA21" s="208" t="str">
        <f t="shared" si="7"/>
        <v>QR</v>
      </c>
      <c r="AB21" s="208" t="str">
        <f t="shared" si="7"/>
        <v>QR</v>
      </c>
      <c r="AC21" s="208" t="str">
        <f t="shared" si="7"/>
        <v>CA</v>
      </c>
      <c r="AD21" s="208" t="str">
        <f t="shared" si="7"/>
        <v>EN</v>
      </c>
      <c r="AF21" s="48">
        <v>5</v>
      </c>
      <c r="AG21" s="209">
        <v>0.42708333333333343</v>
      </c>
      <c r="AH21" s="210">
        <v>0.45486111111111122</v>
      </c>
      <c r="AI21" s="211" t="str">
        <f>VLOOKUP($AG$14,EDIT!$A$5:$AU$18,AO21,FALSE)</f>
        <v>CA</v>
      </c>
      <c r="AJ21" s="19" t="str">
        <f>VLOOKUP($AG$14,EDIT!$A$5:$AU$18,AP21,FALSE)</f>
        <v>QR</v>
      </c>
      <c r="AK21" s="19" t="str">
        <f>VLOOKUP($AG$14,EDIT!$A$5:$AU$18,AQ21,FALSE)</f>
        <v>QR</v>
      </c>
      <c r="AL21" s="19" t="str">
        <f>VLOOKUP($AG$14,EDIT!$A$5:$AU$18,AR21,FALSE)</f>
        <v>CA</v>
      </c>
      <c r="AM21" s="50" t="str">
        <f>VLOOKUP($AG$14,EDIT!$A$5:$AU$18,AS21,FALSE)</f>
        <v>EN</v>
      </c>
      <c r="AN21" s="198" t="str">
        <f>IF(1=1,"","")</f>
        <v/>
      </c>
      <c r="AO21" s="198">
        <f t="shared" si="12"/>
        <v>8</v>
      </c>
      <c r="AP21" s="198">
        <f t="shared" si="11"/>
        <v>17</v>
      </c>
      <c r="AQ21" s="198">
        <f t="shared" si="11"/>
        <v>26</v>
      </c>
      <c r="AR21" s="198">
        <f t="shared" si="11"/>
        <v>35</v>
      </c>
      <c r="AS21" s="198">
        <f t="shared" si="11"/>
        <v>44</v>
      </c>
      <c r="AT21" s="198">
        <f t="shared" si="11"/>
        <v>53</v>
      </c>
      <c r="AU21" s="198">
        <f t="shared" si="11"/>
        <v>62</v>
      </c>
      <c r="AV21" s="198">
        <f t="shared" si="11"/>
        <v>71</v>
      </c>
      <c r="AW21" s="198">
        <f t="shared" si="11"/>
        <v>80</v>
      </c>
    </row>
    <row r="22" spans="14:49" x14ac:dyDescent="0.25">
      <c r="N22" s="48">
        <f t="shared" si="5"/>
        <v>6</v>
      </c>
      <c r="O22" s="209">
        <f t="shared" si="4"/>
        <v>0.45486111111111122</v>
      </c>
      <c r="P22" s="210">
        <f t="shared" si="4"/>
        <v>0.48263888888888901</v>
      </c>
      <c r="Q22" s="211" t="str">
        <f t="shared" si="9"/>
        <v>SC:Maurifa</v>
      </c>
      <c r="R22" s="19" t="str">
        <f t="shared" si="6"/>
        <v>EN:Zunaira</v>
      </c>
      <c r="S22" s="19" t="str">
        <f t="shared" si="6"/>
        <v>SC:Maurifa</v>
      </c>
      <c r="T22" s="19" t="str">
        <f t="shared" si="6"/>
        <v>QR:Ahmed</v>
      </c>
      <c r="U22" s="50" t="str">
        <f t="shared" si="6"/>
        <v xml:space="preserve">DH:Sharafiyya </v>
      </c>
      <c r="W22" s="48"/>
      <c r="X22" s="209"/>
      <c r="Y22" s="210"/>
      <c r="Z22" s="208" t="str">
        <f t="shared" si="10"/>
        <v>SC</v>
      </c>
      <c r="AA22" s="208" t="str">
        <f t="shared" si="7"/>
        <v>EN</v>
      </c>
      <c r="AB22" s="208" t="str">
        <f t="shared" si="7"/>
        <v>SC</v>
      </c>
      <c r="AC22" s="208" t="str">
        <f t="shared" si="7"/>
        <v>QR</v>
      </c>
      <c r="AD22" s="208" t="str">
        <f t="shared" si="7"/>
        <v>DH</v>
      </c>
      <c r="AF22" s="48">
        <v>6</v>
      </c>
      <c r="AG22" s="209">
        <v>0.45486111111111122</v>
      </c>
      <c r="AH22" s="210">
        <v>0.48263888888888901</v>
      </c>
      <c r="AI22" s="211" t="str">
        <f>VLOOKUP($AG$14,EDIT!$A$5:$AU$18,AO22,FALSE)</f>
        <v>SC</v>
      </c>
      <c r="AJ22" s="19" t="str">
        <f>VLOOKUP($AG$14,EDIT!$A$5:$AU$18,AP22,FALSE)</f>
        <v>EN</v>
      </c>
      <c r="AK22" s="19" t="str">
        <f>VLOOKUP($AG$14,EDIT!$A$5:$AU$18,AQ22,FALSE)</f>
        <v>SC</v>
      </c>
      <c r="AL22" s="19" t="str">
        <f>VLOOKUP($AG$14,EDIT!$A$5:$AU$18,AR22,FALSE)</f>
        <v>QR</v>
      </c>
      <c r="AM22" s="50" t="str">
        <f>VLOOKUP($AG$14,EDIT!$A$5:$AU$18,AS22,FALSE)</f>
        <v>DH</v>
      </c>
      <c r="AN22" s="198" t="s">
        <v>55</v>
      </c>
      <c r="AO22" s="198">
        <f t="shared" si="12"/>
        <v>9</v>
      </c>
      <c r="AP22" s="198">
        <f t="shared" si="11"/>
        <v>18</v>
      </c>
      <c r="AQ22" s="198">
        <f t="shared" si="11"/>
        <v>27</v>
      </c>
      <c r="AR22" s="198">
        <f t="shared" si="11"/>
        <v>36</v>
      </c>
      <c r="AS22" s="198">
        <f t="shared" si="11"/>
        <v>45</v>
      </c>
      <c r="AT22" s="198">
        <f t="shared" si="11"/>
        <v>54</v>
      </c>
      <c r="AU22" s="198">
        <f t="shared" si="11"/>
        <v>63</v>
      </c>
      <c r="AV22" s="198">
        <f t="shared" si="11"/>
        <v>72</v>
      </c>
      <c r="AW22" s="198">
        <f t="shared" si="11"/>
        <v>81</v>
      </c>
    </row>
    <row r="23" spans="14:49" x14ac:dyDescent="0.25">
      <c r="N23" s="48">
        <f t="shared" si="5"/>
        <v>7</v>
      </c>
      <c r="O23" s="209">
        <f t="shared" si="4"/>
        <v>0.48263888888888901</v>
      </c>
      <c r="P23" s="210">
        <f t="shared" si="4"/>
        <v>0.51041666666666674</v>
      </c>
      <c r="Q23" s="211" t="str">
        <f t="shared" si="9"/>
        <v>IS:Ummuhany</v>
      </c>
      <c r="R23" s="19" t="str">
        <f t="shared" si="6"/>
        <v>IS:Ummuhany</v>
      </c>
      <c r="S23" s="19" t="str">
        <f t="shared" si="6"/>
        <v xml:space="preserve">DH:Sharafiyya </v>
      </c>
      <c r="T23" s="19" t="str">
        <f t="shared" si="6"/>
        <v>EN:Zunaira</v>
      </c>
      <c r="U23" s="50" t="str">
        <f t="shared" si="6"/>
        <v>HL:Sheema</v>
      </c>
      <c r="W23" s="48"/>
      <c r="X23" s="209"/>
      <c r="Y23" s="210"/>
      <c r="Z23" s="208" t="str">
        <f t="shared" si="10"/>
        <v>IS</v>
      </c>
      <c r="AA23" s="208" t="str">
        <f t="shared" si="7"/>
        <v>IS</v>
      </c>
      <c r="AB23" s="208" t="str">
        <f t="shared" si="7"/>
        <v>DH</v>
      </c>
      <c r="AC23" s="208" t="str">
        <f t="shared" si="7"/>
        <v>EN</v>
      </c>
      <c r="AD23" s="208" t="str">
        <f t="shared" si="7"/>
        <v>HL</v>
      </c>
      <c r="AF23" s="48">
        <v>7</v>
      </c>
      <c r="AG23" s="209">
        <v>0.48263888888888901</v>
      </c>
      <c r="AH23" s="210">
        <v>0.51041666666666674</v>
      </c>
      <c r="AI23" s="211" t="str">
        <f>VLOOKUP($AG$14,EDIT!$A$5:$AU$18,AO23,FALSE)</f>
        <v>IS</v>
      </c>
      <c r="AJ23" s="19" t="str">
        <f>VLOOKUP($AG$14,EDIT!$A$5:$AU$18,AP23,FALSE)</f>
        <v>IS</v>
      </c>
      <c r="AK23" s="19" t="str">
        <f>VLOOKUP($AG$14,EDIT!$A$5:$AU$18,AQ23,FALSE)</f>
        <v>DH</v>
      </c>
      <c r="AL23" s="19" t="str">
        <f>VLOOKUP($AG$14,EDIT!$A$5:$AU$18,AR23,FALSE)</f>
        <v>EN</v>
      </c>
      <c r="AM23" s="50" t="str">
        <f>VLOOKUP($AG$14,EDIT!$A$5:$AU$18,AS23,FALSE)</f>
        <v>HL</v>
      </c>
      <c r="AO23" s="198">
        <f t="shared" si="12"/>
        <v>10</v>
      </c>
      <c r="AP23" s="198">
        <f t="shared" si="11"/>
        <v>19</v>
      </c>
      <c r="AQ23" s="198">
        <f t="shared" si="11"/>
        <v>28</v>
      </c>
      <c r="AR23" s="198">
        <f t="shared" si="11"/>
        <v>37</v>
      </c>
      <c r="AS23" s="198">
        <f t="shared" si="11"/>
        <v>46</v>
      </c>
      <c r="AT23" s="198">
        <f t="shared" si="11"/>
        <v>55</v>
      </c>
      <c r="AU23" s="198">
        <f t="shared" si="11"/>
        <v>64</v>
      </c>
      <c r="AV23" s="198">
        <f t="shared" si="11"/>
        <v>73</v>
      </c>
      <c r="AW23" s="198">
        <f t="shared" si="11"/>
        <v>82</v>
      </c>
    </row>
    <row r="24" spans="14:49" ht="16.5" thickBot="1" x14ac:dyDescent="0.3">
      <c r="N24" s="83">
        <f t="shared" si="5"/>
        <v>9</v>
      </c>
      <c r="O24" s="15">
        <f t="shared" si="4"/>
        <v>0.51041666666666674</v>
      </c>
      <c r="P24" s="82">
        <f t="shared" si="4"/>
        <v>0.54166666666666674</v>
      </c>
      <c r="Q24" s="212" t="str">
        <f t="shared" si="9"/>
        <v>0:</v>
      </c>
      <c r="R24" s="201" t="str">
        <f t="shared" si="6"/>
        <v>0:</v>
      </c>
      <c r="S24" s="201" t="str">
        <f t="shared" si="6"/>
        <v>0:</v>
      </c>
      <c r="T24" s="201" t="str">
        <f t="shared" si="6"/>
        <v>0:</v>
      </c>
      <c r="U24" s="200" t="str">
        <f t="shared" si="6"/>
        <v>0:</v>
      </c>
      <c r="W24" s="83"/>
      <c r="X24" s="15"/>
      <c r="Y24" s="82"/>
      <c r="Z24" s="208">
        <f t="shared" si="10"/>
        <v>0</v>
      </c>
      <c r="AA24" s="208">
        <f t="shared" si="7"/>
        <v>0</v>
      </c>
      <c r="AB24" s="208">
        <f t="shared" si="7"/>
        <v>0</v>
      </c>
      <c r="AC24" s="208">
        <f t="shared" si="7"/>
        <v>0</v>
      </c>
      <c r="AD24" s="208">
        <f t="shared" si="7"/>
        <v>0</v>
      </c>
      <c r="AF24" s="83">
        <v>9</v>
      </c>
      <c r="AG24" s="15">
        <v>0.51041666666666674</v>
      </c>
      <c r="AH24" s="82">
        <v>0.54166666666666674</v>
      </c>
      <c r="AI24" s="212">
        <f>VLOOKUP($AG$14,EDIT!$A$5:$AU$18,AO24,FALSE)</f>
        <v>0</v>
      </c>
      <c r="AJ24" s="201">
        <f>VLOOKUP($AG$14,EDIT!$A$5:$AU$18,AP24,FALSE)</f>
        <v>0</v>
      </c>
      <c r="AK24" s="201">
        <f>VLOOKUP($AG$14,EDIT!$A$5:$AU$18,AQ24,FALSE)</f>
        <v>0</v>
      </c>
      <c r="AL24" s="201">
        <f>VLOOKUP($AG$14,EDIT!$A$5:$AU$18,AR24,FALSE)</f>
        <v>0</v>
      </c>
      <c r="AM24" s="200">
        <f>VLOOKUP($AG$14,EDIT!$A$5:$AU$18,AS24,FALSE)</f>
        <v>0</v>
      </c>
      <c r="AO24" s="198">
        <f t="shared" si="12"/>
        <v>11</v>
      </c>
      <c r="AP24" s="198">
        <f t="shared" si="11"/>
        <v>20</v>
      </c>
      <c r="AQ24" s="198">
        <f t="shared" si="11"/>
        <v>29</v>
      </c>
      <c r="AR24" s="198">
        <f t="shared" si="11"/>
        <v>38</v>
      </c>
      <c r="AS24" s="198">
        <f t="shared" si="11"/>
        <v>47</v>
      </c>
      <c r="AT24" s="198">
        <f t="shared" si="11"/>
        <v>56</v>
      </c>
      <c r="AU24" s="198">
        <f t="shared" si="11"/>
        <v>65</v>
      </c>
      <c r="AV24" s="198">
        <f t="shared" si="11"/>
        <v>74</v>
      </c>
      <c r="AW24" s="198">
        <f t="shared" si="11"/>
        <v>83</v>
      </c>
    </row>
    <row r="26" spans="14:49" x14ac:dyDescent="0.25">
      <c r="AI26" s="216" t="str">
        <f>VLOOKUP($AG$14,EDIT!$A$370:$AU$383,AO16,FALSE)</f>
        <v>Zunaira</v>
      </c>
      <c r="AJ26" s="216" t="str">
        <f>VLOOKUP($AG$14,EDIT!$A$370:$AU$383,AP16,FALSE)</f>
        <v xml:space="preserve">Sharafiyya </v>
      </c>
      <c r="AK26" s="216" t="str">
        <f>VLOOKUP($AG$14,EDIT!$A$370:$AU$383,AQ16,FALSE)</f>
        <v>Sheema</v>
      </c>
      <c r="AL26" s="216" t="str">
        <f>VLOOKUP($AG$14,EDIT!$A$370:$AU$383,AR16,FALSE)</f>
        <v xml:space="preserve">Sharafiyya </v>
      </c>
      <c r="AM26" s="216" t="str">
        <f>VLOOKUP($AG$14,EDIT!$A$370:$AU$383,AS16,FALSE)</f>
        <v>Ummuhany</v>
      </c>
    </row>
    <row r="27" spans="14:49" x14ac:dyDescent="0.25">
      <c r="AI27" s="216" t="str">
        <f>VLOOKUP($AG$14,EDIT!$A$370:$AU$383,AO17,FALSE)</f>
        <v>Zunaira</v>
      </c>
      <c r="AJ27" s="216" t="str">
        <f>VLOOKUP($AG$14,EDIT!$A$370:$AU$383,AP17,FALSE)</f>
        <v xml:space="preserve">Razeena </v>
      </c>
      <c r="AK27" s="216" t="str">
        <f>VLOOKUP($AG$14,EDIT!$A$370:$AU$383,AQ17,FALSE)</f>
        <v>Zunaira</v>
      </c>
      <c r="AL27" s="216" t="str">
        <f>VLOOKUP($AG$14,EDIT!$A$370:$AU$383,AR17,FALSE)</f>
        <v>Maurifa</v>
      </c>
      <c r="AM27" s="216" t="str">
        <f>VLOOKUP($AG$14,EDIT!$A$370:$AU$383,AS17,FALSE)</f>
        <v>Maurifa</v>
      </c>
    </row>
    <row r="28" spans="14:49" x14ac:dyDescent="0.25">
      <c r="AI28" s="216" t="str">
        <f>VLOOKUP($AG$14,EDIT!$A$370:$AU$383,AO18,FALSE)</f>
        <v xml:space="preserve">Razeena </v>
      </c>
      <c r="AJ28" s="216" t="str">
        <f>VLOOKUP($AG$14,EDIT!$A$370:$AU$383,AP18,FALSE)</f>
        <v>Maurifa</v>
      </c>
      <c r="AK28" s="216" t="str">
        <f>VLOOKUP($AG$14,EDIT!$A$370:$AU$383,AQ18,FALSE)</f>
        <v xml:space="preserve">Razeena </v>
      </c>
      <c r="AL28" s="216" t="str">
        <f>VLOOKUP($AG$14,EDIT!$A$370:$AU$383,AR18,FALSE)</f>
        <v xml:space="preserve">Razeena </v>
      </c>
      <c r="AM28" s="216" t="str">
        <f>VLOOKUP($AG$14,EDIT!$A$370:$AU$383,AS18,FALSE)</f>
        <v xml:space="preserve">Razeena </v>
      </c>
    </row>
    <row r="29" spans="14:49" x14ac:dyDescent="0.25">
      <c r="AI29" s="216" t="str">
        <f>VLOOKUP($AG$14,EDIT!$A$370:$AU$383,AO19,FALSE)</f>
        <v xml:space="preserve">Sharafiyya </v>
      </c>
      <c r="AJ29" s="216" t="str">
        <f>VLOOKUP($AG$14,EDIT!$A$370:$AU$383,AP19,FALSE)</f>
        <v>Maurifa</v>
      </c>
      <c r="AK29" s="216" t="str">
        <f>VLOOKUP($AG$14,EDIT!$A$370:$AU$383,AQ19,FALSE)</f>
        <v>Maurifa</v>
      </c>
      <c r="AL29" s="216" t="str">
        <f>VLOOKUP($AG$14,EDIT!$A$370:$AU$383,AR19,FALSE)</f>
        <v>Sheema</v>
      </c>
      <c r="AM29" s="216" t="str">
        <f>VLOOKUP($AG$14,EDIT!$A$370:$AU$383,AS19,FALSE)</f>
        <v>Maurifa</v>
      </c>
    </row>
    <row r="30" spans="14:49" x14ac:dyDescent="0.25">
      <c r="AI30" s="216" t="str">
        <f>VLOOKUP($AG$14,EDIT!$A$370:$AU$383,AO20,FALSE)</f>
        <v/>
      </c>
      <c r="AJ30" s="216" t="str">
        <f>VLOOKUP($AG$14,EDIT!$A$370:$AU$383,AP20,FALSE)</f>
        <v/>
      </c>
      <c r="AK30" s="216" t="str">
        <f>VLOOKUP($AG$14,EDIT!$A$370:$AU$383,AQ20,FALSE)</f>
        <v/>
      </c>
      <c r="AL30" s="216" t="str">
        <f>VLOOKUP($AG$14,EDIT!$A$370:$AU$383,AR20,FALSE)</f>
        <v/>
      </c>
      <c r="AM30" s="216" t="str">
        <f>VLOOKUP($AG$14,EDIT!$A$370:$AU$383,AS20,FALSE)</f>
        <v/>
      </c>
    </row>
    <row r="31" spans="14:49" x14ac:dyDescent="0.25">
      <c r="AI31" s="216" t="str">
        <f>VLOOKUP($AG$14,EDIT!$A$370:$AU$383,AO21,FALSE)</f>
        <v>Maurifa</v>
      </c>
      <c r="AJ31" s="216" t="str">
        <f>VLOOKUP($AG$14,EDIT!$A$370:$AU$383,AP21,FALSE)</f>
        <v>Ahmed</v>
      </c>
      <c r="AK31" s="216" t="str">
        <f>VLOOKUP($AG$14,EDIT!$A$370:$AU$383,AQ21,FALSE)</f>
        <v>Ahmed</v>
      </c>
      <c r="AL31" s="216" t="str">
        <f>VLOOKUP($AG$14,EDIT!$A$370:$AU$383,AR21,FALSE)</f>
        <v>Maurifa</v>
      </c>
      <c r="AM31" s="216" t="str">
        <f>VLOOKUP($AG$14,EDIT!$A$370:$AU$383,AS21,FALSE)</f>
        <v>Zunaira</v>
      </c>
    </row>
    <row r="32" spans="14:49" x14ac:dyDescent="0.25">
      <c r="AI32" s="216" t="str">
        <f>VLOOKUP($AG$14,EDIT!$A$370:$AU$383,AO22,FALSE)</f>
        <v>Maurifa</v>
      </c>
      <c r="AJ32" s="216" t="str">
        <f>VLOOKUP($AG$14,EDIT!$A$370:$AU$383,AP22,FALSE)</f>
        <v>Zunaira</v>
      </c>
      <c r="AK32" s="216" t="str">
        <f>VLOOKUP($AG$14,EDIT!$A$370:$AU$383,AQ22,FALSE)</f>
        <v>Maurifa</v>
      </c>
      <c r="AL32" s="216" t="str">
        <f>VLOOKUP($AG$14,EDIT!$A$370:$AU$383,AR22,FALSE)</f>
        <v>Ahmed</v>
      </c>
      <c r="AM32" s="216" t="str">
        <f>VLOOKUP($AG$14,EDIT!$A$370:$AU$383,AS22,FALSE)</f>
        <v xml:space="preserve">Sharafiyya </v>
      </c>
    </row>
    <row r="33" spans="35:39" x14ac:dyDescent="0.25">
      <c r="AI33" s="216" t="str">
        <f>VLOOKUP($AG$14,EDIT!$A$370:$AU$383,AO23,FALSE)</f>
        <v>Ummuhany</v>
      </c>
      <c r="AJ33" s="216" t="str">
        <f>VLOOKUP($AG$14,EDIT!$A$370:$AU$383,AP23,FALSE)</f>
        <v>Ummuhany</v>
      </c>
      <c r="AK33" s="216" t="str">
        <f>VLOOKUP($AG$14,EDIT!$A$370:$AU$383,AQ23,FALSE)</f>
        <v xml:space="preserve">Sharafiyya </v>
      </c>
      <c r="AL33" s="216" t="str">
        <f>VLOOKUP($AG$14,EDIT!$A$370:$AU$383,AR23,FALSE)</f>
        <v>Zunaira</v>
      </c>
      <c r="AM33" s="216" t="str">
        <f>VLOOKUP($AG$14,EDIT!$A$370:$AU$383,AS23,FALSE)</f>
        <v>Sheema</v>
      </c>
    </row>
    <row r="34" spans="35:39" x14ac:dyDescent="0.25">
      <c r="AI34" s="216" t="str">
        <f>VLOOKUP($AG$14,EDIT!$A$370:$AU$383,AO24,FALSE)</f>
        <v/>
      </c>
      <c r="AJ34" s="216" t="str">
        <f>VLOOKUP($AG$14,EDIT!$A$370:$AU$383,AP24,FALSE)</f>
        <v/>
      </c>
      <c r="AK34" s="216" t="str">
        <f>VLOOKUP($AG$14,EDIT!$A$370:$AU$383,AQ24,FALSE)</f>
        <v/>
      </c>
      <c r="AL34" s="216" t="str">
        <f>VLOOKUP($AG$14,EDIT!$A$370:$AU$383,AR24,FALSE)</f>
        <v/>
      </c>
      <c r="AM34" s="216" t="str">
        <f>VLOOKUP($AG$14,EDIT!$A$370:$AU$383,AS24,FALSE)</f>
        <v/>
      </c>
    </row>
    <row r="36" spans="35:39" x14ac:dyDescent="0.25">
      <c r="AI36" s="216" t="str">
        <f>IF(Z16="","",":")</f>
        <v>:</v>
      </c>
      <c r="AJ36" s="216" t="str">
        <f t="shared" ref="AJ36:AM44" si="13">IF(AA16="","",":")</f>
        <v>:</v>
      </c>
      <c r="AK36" s="216" t="str">
        <f t="shared" si="13"/>
        <v>:</v>
      </c>
      <c r="AL36" s="216" t="str">
        <f t="shared" si="13"/>
        <v>:</v>
      </c>
      <c r="AM36" s="216" t="str">
        <f t="shared" si="13"/>
        <v>:</v>
      </c>
    </row>
    <row r="37" spans="35:39" x14ac:dyDescent="0.25">
      <c r="AI37" s="216" t="str">
        <f t="shared" ref="AI37:AI44" si="14">IF(Z17="","",":")</f>
        <v>:</v>
      </c>
      <c r="AJ37" s="216" t="str">
        <f t="shared" si="13"/>
        <v>:</v>
      </c>
      <c r="AK37" s="216" t="str">
        <f t="shared" si="13"/>
        <v>:</v>
      </c>
      <c r="AL37" s="216" t="str">
        <f t="shared" si="13"/>
        <v>:</v>
      </c>
      <c r="AM37" s="216" t="str">
        <f t="shared" si="13"/>
        <v>:</v>
      </c>
    </row>
    <row r="38" spans="35:39" x14ac:dyDescent="0.25">
      <c r="AI38" s="216" t="str">
        <f t="shared" si="14"/>
        <v>:</v>
      </c>
      <c r="AJ38" s="216" t="str">
        <f t="shared" si="13"/>
        <v>:</v>
      </c>
      <c r="AK38" s="216" t="str">
        <f t="shared" si="13"/>
        <v>:</v>
      </c>
      <c r="AL38" s="216" t="str">
        <f t="shared" si="13"/>
        <v>:</v>
      </c>
      <c r="AM38" s="216" t="str">
        <f t="shared" si="13"/>
        <v>:</v>
      </c>
    </row>
    <row r="39" spans="35:39" x14ac:dyDescent="0.25">
      <c r="AI39" s="216" t="str">
        <f t="shared" si="14"/>
        <v>:</v>
      </c>
      <c r="AJ39" s="216" t="str">
        <f t="shared" si="13"/>
        <v>:</v>
      </c>
      <c r="AK39" s="216" t="str">
        <f t="shared" si="13"/>
        <v>:</v>
      </c>
      <c r="AL39" s="216" t="str">
        <f t="shared" si="13"/>
        <v>:</v>
      </c>
      <c r="AM39" s="216" t="str">
        <f t="shared" si="13"/>
        <v>:</v>
      </c>
    </row>
    <row r="40" spans="35:39" x14ac:dyDescent="0.25">
      <c r="AI40" s="216" t="str">
        <f t="shared" si="14"/>
        <v>:</v>
      </c>
      <c r="AJ40" s="216" t="str">
        <f t="shared" si="13"/>
        <v>:</v>
      </c>
      <c r="AK40" s="216" t="str">
        <f t="shared" si="13"/>
        <v>:</v>
      </c>
      <c r="AL40" s="216" t="str">
        <f t="shared" si="13"/>
        <v>:</v>
      </c>
      <c r="AM40" s="216" t="str">
        <f t="shared" si="13"/>
        <v>:</v>
      </c>
    </row>
    <row r="41" spans="35:39" x14ac:dyDescent="0.25">
      <c r="AI41" s="216" t="str">
        <f t="shared" si="14"/>
        <v>:</v>
      </c>
      <c r="AJ41" s="216" t="str">
        <f t="shared" si="13"/>
        <v>:</v>
      </c>
      <c r="AK41" s="216" t="str">
        <f t="shared" si="13"/>
        <v>:</v>
      </c>
      <c r="AL41" s="216" t="str">
        <f t="shared" si="13"/>
        <v>:</v>
      </c>
      <c r="AM41" s="216" t="str">
        <f t="shared" si="13"/>
        <v>:</v>
      </c>
    </row>
    <row r="42" spans="35:39" x14ac:dyDescent="0.25">
      <c r="AI42" s="216" t="str">
        <f t="shared" si="14"/>
        <v>:</v>
      </c>
      <c r="AJ42" s="216" t="str">
        <f t="shared" si="13"/>
        <v>:</v>
      </c>
      <c r="AK42" s="216" t="str">
        <f t="shared" si="13"/>
        <v>:</v>
      </c>
      <c r="AL42" s="216" t="str">
        <f t="shared" si="13"/>
        <v>:</v>
      </c>
      <c r="AM42" s="216" t="str">
        <f t="shared" si="13"/>
        <v>:</v>
      </c>
    </row>
    <row r="43" spans="35:39" x14ac:dyDescent="0.25">
      <c r="AI43" s="216" t="str">
        <f t="shared" si="14"/>
        <v>:</v>
      </c>
      <c r="AJ43" s="216" t="str">
        <f t="shared" si="13"/>
        <v>:</v>
      </c>
      <c r="AK43" s="216" t="str">
        <f t="shared" si="13"/>
        <v>:</v>
      </c>
      <c r="AL43" s="216" t="str">
        <f t="shared" si="13"/>
        <v>:</v>
      </c>
      <c r="AM43" s="216" t="str">
        <f t="shared" si="13"/>
        <v>:</v>
      </c>
    </row>
    <row r="44" spans="35:39" x14ac:dyDescent="0.25">
      <c r="AI44" s="216" t="str">
        <f t="shared" si="14"/>
        <v>:</v>
      </c>
      <c r="AJ44" s="216" t="str">
        <f t="shared" si="13"/>
        <v>:</v>
      </c>
      <c r="AK44" s="216" t="str">
        <f t="shared" si="13"/>
        <v>:</v>
      </c>
      <c r="AL44" s="216" t="str">
        <f t="shared" si="13"/>
        <v>:</v>
      </c>
      <c r="AM44" s="216" t="str">
        <f t="shared" si="13"/>
        <v>:</v>
      </c>
    </row>
  </sheetData>
  <conditionalFormatting sqref="AI16:AM24">
    <cfRule type="cellIs" dxfId="69" priority="7" operator="lessThanOrEqual">
      <formula>0</formula>
    </cfRule>
  </conditionalFormatting>
  <conditionalFormatting sqref="AI26:AM34">
    <cfRule type="cellIs" dxfId="68" priority="6" operator="lessThanOrEqual">
      <formula>0</formula>
    </cfRule>
  </conditionalFormatting>
  <conditionalFormatting sqref="AI36:AM44">
    <cfRule type="cellIs" dxfId="67" priority="4" operator="lessThanOrEqual">
      <formula>0</formula>
    </cfRule>
  </conditionalFormatting>
  <conditionalFormatting sqref="Z16:AD24">
    <cfRule type="cellIs" dxfId="66" priority="3" operator="lessThanOrEqual">
      <formula>0</formula>
    </cfRule>
  </conditionalFormatting>
  <conditionalFormatting sqref="Q3:U11">
    <cfRule type="cellIs" dxfId="65" priority="2" operator="lessThanOrEqual">
      <formula>0</formula>
    </cfRule>
  </conditionalFormatting>
  <conditionalFormatting sqref="D3:H11">
    <cfRule type="cellIs" dxfId="64" priority="1" operator="lessThanOrEqual">
      <formula>0</formula>
    </cfRule>
  </conditionalFormatting>
  <conditionalFormatting sqref="Q16:U24">
    <cfRule type="cellIs" dxfId="63" priority="5" operator="lessThanOrEqual">
      <formula>0</formula>
    </cfRule>
  </conditionalFormatting>
  <pageMargins left="0.7" right="0.7" top="0.75" bottom="0.75" header="0.3" footer="0.3"/>
  <pageSetup scale="55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AX44"/>
  <sheetViews>
    <sheetView view="pageBreakPreview" zoomScale="70" zoomScaleSheetLayoutView="70" workbookViewId="0">
      <selection activeCell="B2" sqref="B2"/>
    </sheetView>
  </sheetViews>
  <sheetFormatPr defaultColWidth="9.140625" defaultRowHeight="15.75" x14ac:dyDescent="0.25"/>
  <cols>
    <col min="1" max="3" width="9.140625" style="198"/>
    <col min="4" max="4" width="25.140625" style="198" bestFit="1" customWidth="1"/>
    <col min="5" max="5" width="28.42578125" style="198" bestFit="1" customWidth="1"/>
    <col min="6" max="6" width="26.42578125" style="198" bestFit="1" customWidth="1"/>
    <col min="7" max="8" width="28.42578125" style="198" bestFit="1" customWidth="1"/>
    <col min="9" max="11" width="9.140625" style="198"/>
    <col min="12" max="12" width="9.140625" style="198" customWidth="1"/>
    <col min="13" max="16" width="9.140625" style="198" hidden="1" customWidth="1"/>
    <col min="17" max="17" width="25.140625" style="198" hidden="1" customWidth="1"/>
    <col min="18" max="18" width="28.42578125" style="198" hidden="1" customWidth="1"/>
    <col min="19" max="19" width="26.42578125" style="198" hidden="1" customWidth="1"/>
    <col min="20" max="21" width="28.42578125" style="198" hidden="1" customWidth="1"/>
    <col min="22" max="32" width="5" style="198" hidden="1" customWidth="1"/>
    <col min="33" max="34" width="6" style="198" hidden="1" customWidth="1"/>
    <col min="35" max="39" width="5" style="198" hidden="1" customWidth="1"/>
    <col min="40" max="40" width="9.140625" style="198" hidden="1" customWidth="1"/>
    <col min="41" max="49" width="4.85546875" style="198" hidden="1" customWidth="1"/>
    <col min="50" max="50" width="9.140625" style="198" hidden="1" customWidth="1"/>
    <col min="51" max="62" width="9.140625" style="198" customWidth="1"/>
    <col min="63" max="16384" width="9.140625" style="198"/>
  </cols>
  <sheetData>
    <row r="1" spans="1:49" ht="28.5" customHeight="1" thickBot="1" x14ac:dyDescent="0.3">
      <c r="A1" s="213"/>
      <c r="B1" s="214" t="s">
        <v>79</v>
      </c>
      <c r="C1" s="204"/>
      <c r="D1" s="230" t="str">
        <f>VLOOKUP(B1,DETAILS!AA24:AC39,3,FALSE)</f>
        <v>Zunaira</v>
      </c>
      <c r="E1" s="204"/>
      <c r="F1" s="204"/>
      <c r="G1" s="204"/>
      <c r="H1" s="205"/>
      <c r="N1" s="213"/>
      <c r="O1" s="214" t="str">
        <f>B1</f>
        <v>4A</v>
      </c>
      <c r="P1" s="204"/>
      <c r="Q1" s="204"/>
      <c r="R1" s="204"/>
      <c r="S1" s="204"/>
      <c r="T1" s="204"/>
      <c r="U1" s="205"/>
    </row>
    <row r="2" spans="1:49" ht="28.5" customHeight="1" thickBot="1" x14ac:dyDescent="0.3">
      <c r="A2" s="224" t="str">
        <f>N2</f>
        <v>#</v>
      </c>
      <c r="B2" s="225" t="str">
        <f t="shared" ref="B2:H11" si="0">O2</f>
        <v>Start</v>
      </c>
      <c r="C2" s="226" t="str">
        <f t="shared" si="0"/>
        <v>End</v>
      </c>
      <c r="D2" s="227" t="str">
        <f t="shared" si="0"/>
        <v>SUN</v>
      </c>
      <c r="E2" s="225" t="str">
        <f t="shared" si="0"/>
        <v>MON</v>
      </c>
      <c r="F2" s="225" t="str">
        <f t="shared" si="0"/>
        <v>TUE</v>
      </c>
      <c r="G2" s="225" t="str">
        <f t="shared" si="0"/>
        <v>WED</v>
      </c>
      <c r="H2" s="226" t="str">
        <f t="shared" si="0"/>
        <v>THU</v>
      </c>
      <c r="N2" s="224" t="str">
        <f>N15</f>
        <v>#</v>
      </c>
      <c r="O2" s="225" t="str">
        <f t="shared" ref="O2:U11" si="1">O15</f>
        <v>Start</v>
      </c>
      <c r="P2" s="226" t="str">
        <f t="shared" si="1"/>
        <v>End</v>
      </c>
      <c r="Q2" s="227" t="str">
        <f t="shared" si="1"/>
        <v>SUN</v>
      </c>
      <c r="R2" s="225" t="str">
        <f t="shared" si="1"/>
        <v>MON</v>
      </c>
      <c r="S2" s="225" t="str">
        <f t="shared" si="1"/>
        <v>TUE</v>
      </c>
      <c r="T2" s="225" t="str">
        <f t="shared" si="1"/>
        <v>WED</v>
      </c>
      <c r="U2" s="226" t="str">
        <f t="shared" si="1"/>
        <v>THU</v>
      </c>
    </row>
    <row r="3" spans="1:49" ht="28.5" customHeight="1" x14ac:dyDescent="0.25">
      <c r="A3" s="87">
        <f t="shared" ref="A3:A11" si="2">N3</f>
        <v>1</v>
      </c>
      <c r="B3" s="206">
        <f t="shared" si="0"/>
        <v>0.29166666666666669</v>
      </c>
      <c r="C3" s="207">
        <f t="shared" si="0"/>
        <v>0.31944444444444448</v>
      </c>
      <c r="D3" s="208" t="str">
        <f t="shared" si="0"/>
        <v>EN:Sindhu</v>
      </c>
      <c r="E3" s="88" t="str">
        <f t="shared" si="0"/>
        <v>EN:Sindhu</v>
      </c>
      <c r="F3" s="88" t="str">
        <f t="shared" si="0"/>
        <v>IS:Ummuhany</v>
      </c>
      <c r="G3" s="88" t="str">
        <f t="shared" si="0"/>
        <v>EN:Sindhu</v>
      </c>
      <c r="H3" s="89" t="str">
        <f t="shared" si="0"/>
        <v xml:space="preserve">MT:Razeena </v>
      </c>
      <c r="N3" s="87">
        <f t="shared" ref="N3:N11" si="3">N16</f>
        <v>1</v>
      </c>
      <c r="O3" s="206">
        <f t="shared" si="1"/>
        <v>0.29166666666666669</v>
      </c>
      <c r="P3" s="207">
        <f t="shared" si="1"/>
        <v>0.31944444444444448</v>
      </c>
      <c r="Q3" s="208" t="str">
        <f t="shared" si="1"/>
        <v>EN:Sindhu</v>
      </c>
      <c r="R3" s="88" t="str">
        <f t="shared" si="1"/>
        <v>EN:Sindhu</v>
      </c>
      <c r="S3" s="88" t="str">
        <f t="shared" si="1"/>
        <v>IS:Ummuhany</v>
      </c>
      <c r="T3" s="88" t="str">
        <f t="shared" si="1"/>
        <v>EN:Sindhu</v>
      </c>
      <c r="U3" s="89" t="str">
        <f t="shared" si="1"/>
        <v xml:space="preserve">MT:Razeena </v>
      </c>
    </row>
    <row r="4" spans="1:49" ht="28.5" customHeight="1" x14ac:dyDescent="0.25">
      <c r="A4" s="48">
        <f t="shared" si="2"/>
        <v>2</v>
      </c>
      <c r="B4" s="209">
        <f t="shared" si="0"/>
        <v>0.31944444444444448</v>
      </c>
      <c r="C4" s="210">
        <f t="shared" si="0"/>
        <v>0.34722222222222227</v>
      </c>
      <c r="D4" s="211" t="str">
        <f t="shared" si="0"/>
        <v>EN:Sindhu</v>
      </c>
      <c r="E4" s="19" t="str">
        <f t="shared" si="0"/>
        <v>SC:Zunaira</v>
      </c>
      <c r="F4" s="19" t="str">
        <f t="shared" si="0"/>
        <v xml:space="preserve">MT:Razeena </v>
      </c>
      <c r="G4" s="19" t="str">
        <f t="shared" si="0"/>
        <v>IS:Ummuhany</v>
      </c>
      <c r="H4" s="50" t="str">
        <f t="shared" si="0"/>
        <v xml:space="preserve">SS:Sharafiyya </v>
      </c>
      <c r="N4" s="48">
        <f t="shared" si="3"/>
        <v>2</v>
      </c>
      <c r="O4" s="209">
        <f t="shared" si="1"/>
        <v>0.31944444444444448</v>
      </c>
      <c r="P4" s="210">
        <f t="shared" si="1"/>
        <v>0.34722222222222227</v>
      </c>
      <c r="Q4" s="211" t="str">
        <f t="shared" si="1"/>
        <v>EN:Sindhu</v>
      </c>
      <c r="R4" s="19" t="str">
        <f t="shared" si="1"/>
        <v>SC:Zunaira</v>
      </c>
      <c r="S4" s="19" t="str">
        <f t="shared" si="1"/>
        <v xml:space="preserve">MT:Razeena </v>
      </c>
      <c r="T4" s="19" t="str">
        <f t="shared" si="1"/>
        <v>IS:Ummuhany</v>
      </c>
      <c r="U4" s="50" t="str">
        <f t="shared" si="1"/>
        <v xml:space="preserve">SS:Sharafiyya </v>
      </c>
    </row>
    <row r="5" spans="1:49" ht="28.5" customHeight="1" x14ac:dyDescent="0.25">
      <c r="A5" s="48">
        <f t="shared" si="2"/>
        <v>3</v>
      </c>
      <c r="B5" s="209">
        <f t="shared" si="0"/>
        <v>0.34722222222222227</v>
      </c>
      <c r="C5" s="210">
        <f t="shared" si="0"/>
        <v>0.37500000000000006</v>
      </c>
      <c r="D5" s="211" t="str">
        <f t="shared" si="0"/>
        <v xml:space="preserve">SS:Sharafiyya </v>
      </c>
      <c r="E5" s="19" t="str">
        <f t="shared" si="0"/>
        <v xml:space="preserve">SS:Sharafiyya </v>
      </c>
      <c r="F5" s="19" t="str">
        <f t="shared" si="0"/>
        <v>QR:Ahmed</v>
      </c>
      <c r="G5" s="19" t="str">
        <f t="shared" si="0"/>
        <v>QR:Ahmed</v>
      </c>
      <c r="H5" s="50" t="str">
        <f t="shared" si="0"/>
        <v>IS:Ummuhany</v>
      </c>
      <c r="N5" s="48">
        <f t="shared" si="3"/>
        <v>3</v>
      </c>
      <c r="O5" s="209">
        <f t="shared" si="1"/>
        <v>0.34722222222222227</v>
      </c>
      <c r="P5" s="210">
        <f t="shared" si="1"/>
        <v>0.37500000000000006</v>
      </c>
      <c r="Q5" s="211" t="str">
        <f t="shared" si="1"/>
        <v xml:space="preserve">SS:Sharafiyya </v>
      </c>
      <c r="R5" s="19" t="str">
        <f t="shared" si="1"/>
        <v xml:space="preserve">SS:Sharafiyya </v>
      </c>
      <c r="S5" s="19" t="str">
        <f t="shared" si="1"/>
        <v>QR:Ahmed</v>
      </c>
      <c r="T5" s="19" t="str">
        <f t="shared" si="1"/>
        <v>QR:Ahmed</v>
      </c>
      <c r="U5" s="50" t="str">
        <f t="shared" si="1"/>
        <v>IS:Ummuhany</v>
      </c>
    </row>
    <row r="6" spans="1:49" ht="28.5" customHeight="1" x14ac:dyDescent="0.25">
      <c r="A6" s="48">
        <f t="shared" si="2"/>
        <v>4</v>
      </c>
      <c r="B6" s="209">
        <f t="shared" si="0"/>
        <v>0.37500000000000006</v>
      </c>
      <c r="C6" s="210">
        <f t="shared" si="0"/>
        <v>0.40277777777777785</v>
      </c>
      <c r="D6" s="211" t="str">
        <f t="shared" si="0"/>
        <v>QR:Ahmed</v>
      </c>
      <c r="E6" s="19" t="str">
        <f t="shared" si="0"/>
        <v xml:space="preserve">MT:Razeena </v>
      </c>
      <c r="F6" s="19" t="str">
        <f t="shared" si="0"/>
        <v>EN:Sindhu</v>
      </c>
      <c r="G6" s="19" t="str">
        <f t="shared" si="0"/>
        <v>SC:Zunaira</v>
      </c>
      <c r="H6" s="50" t="str">
        <f t="shared" si="0"/>
        <v>DH:Muna</v>
      </c>
      <c r="N6" s="48">
        <f t="shared" si="3"/>
        <v>4</v>
      </c>
      <c r="O6" s="209">
        <f t="shared" si="1"/>
        <v>0.37500000000000006</v>
      </c>
      <c r="P6" s="210">
        <f t="shared" si="1"/>
        <v>0.40277777777777785</v>
      </c>
      <c r="Q6" s="211" t="str">
        <f t="shared" si="1"/>
        <v>QR:Ahmed</v>
      </c>
      <c r="R6" s="19" t="str">
        <f t="shared" si="1"/>
        <v xml:space="preserve">MT:Razeena </v>
      </c>
      <c r="S6" s="19" t="str">
        <f t="shared" si="1"/>
        <v>EN:Sindhu</v>
      </c>
      <c r="T6" s="19" t="str">
        <f t="shared" si="1"/>
        <v>SC:Zunaira</v>
      </c>
      <c r="U6" s="50" t="str">
        <f t="shared" si="1"/>
        <v>DH:Muna</v>
      </c>
    </row>
    <row r="7" spans="1:49" ht="28.5" customHeight="1" x14ac:dyDescent="0.25">
      <c r="A7" s="53">
        <f t="shared" si="2"/>
        <v>0</v>
      </c>
      <c r="B7" s="77">
        <f t="shared" si="0"/>
        <v>0.40277777777777785</v>
      </c>
      <c r="C7" s="217">
        <f t="shared" si="0"/>
        <v>0.42708333333333343</v>
      </c>
      <c r="D7" s="218" t="str">
        <f t="shared" si="0"/>
        <v>0:</v>
      </c>
      <c r="E7" s="219" t="str">
        <f t="shared" si="0"/>
        <v>0:</v>
      </c>
      <c r="F7" s="219" t="str">
        <f t="shared" si="0"/>
        <v>0:</v>
      </c>
      <c r="G7" s="219" t="str">
        <f t="shared" si="0"/>
        <v>0:</v>
      </c>
      <c r="H7" s="220" t="str">
        <f t="shared" si="0"/>
        <v>0:</v>
      </c>
      <c r="N7" s="48">
        <f t="shared" si="3"/>
        <v>0</v>
      </c>
      <c r="O7" s="209">
        <f t="shared" si="1"/>
        <v>0.40277777777777785</v>
      </c>
      <c r="P7" s="210">
        <f t="shared" si="1"/>
        <v>0.42708333333333343</v>
      </c>
      <c r="Q7" s="211" t="str">
        <f t="shared" si="1"/>
        <v>0:</v>
      </c>
      <c r="R7" s="19" t="str">
        <f t="shared" si="1"/>
        <v>0:</v>
      </c>
      <c r="S7" s="19" t="str">
        <f t="shared" si="1"/>
        <v>0:</v>
      </c>
      <c r="T7" s="19" t="str">
        <f t="shared" si="1"/>
        <v>0:</v>
      </c>
      <c r="U7" s="50" t="str">
        <f t="shared" si="1"/>
        <v>0:</v>
      </c>
    </row>
    <row r="8" spans="1:49" ht="28.5" customHeight="1" x14ac:dyDescent="0.25">
      <c r="A8" s="48">
        <f t="shared" si="2"/>
        <v>5</v>
      </c>
      <c r="B8" s="209">
        <f t="shared" si="0"/>
        <v>0.42708333333333343</v>
      </c>
      <c r="C8" s="210">
        <f t="shared" si="0"/>
        <v>0.45486111111111122</v>
      </c>
      <c r="D8" s="211" t="str">
        <f t="shared" si="0"/>
        <v xml:space="preserve">MT:Razeena </v>
      </c>
      <c r="E8" s="19" t="str">
        <f t="shared" si="0"/>
        <v>DH:Muna</v>
      </c>
      <c r="F8" s="19" t="str">
        <f t="shared" si="0"/>
        <v>CA:Maurifa</v>
      </c>
      <c r="G8" s="19" t="str">
        <f t="shared" si="0"/>
        <v>DH:Muna</v>
      </c>
      <c r="H8" s="50" t="str">
        <f t="shared" si="0"/>
        <v>CA:Maurifa</v>
      </c>
      <c r="N8" s="48">
        <f t="shared" si="3"/>
        <v>5</v>
      </c>
      <c r="O8" s="209">
        <f t="shared" si="1"/>
        <v>0.42708333333333343</v>
      </c>
      <c r="P8" s="210">
        <f t="shared" si="1"/>
        <v>0.45486111111111122</v>
      </c>
      <c r="Q8" s="211" t="str">
        <f t="shared" si="1"/>
        <v xml:space="preserve">MT:Razeena </v>
      </c>
      <c r="R8" s="19" t="str">
        <f t="shared" si="1"/>
        <v>DH:Muna</v>
      </c>
      <c r="S8" s="19" t="str">
        <f t="shared" si="1"/>
        <v>CA:Maurifa</v>
      </c>
      <c r="T8" s="19" t="str">
        <f t="shared" si="1"/>
        <v>DH:Muna</v>
      </c>
      <c r="U8" s="50" t="str">
        <f t="shared" si="1"/>
        <v>CA:Maurifa</v>
      </c>
    </row>
    <row r="9" spans="1:49" ht="28.5" customHeight="1" x14ac:dyDescent="0.25">
      <c r="A9" s="48">
        <f t="shared" si="2"/>
        <v>6</v>
      </c>
      <c r="B9" s="209">
        <f t="shared" si="0"/>
        <v>0.45486111111111122</v>
      </c>
      <c r="C9" s="210">
        <f t="shared" si="0"/>
        <v>0.48263888888888901</v>
      </c>
      <c r="D9" s="211" t="str">
        <f t="shared" si="0"/>
        <v>SC:Zunaira</v>
      </c>
      <c r="E9" s="19" t="str">
        <f t="shared" si="0"/>
        <v>IC:Ummuhany</v>
      </c>
      <c r="F9" s="19" t="str">
        <f t="shared" si="0"/>
        <v>SC:Zunaira</v>
      </c>
      <c r="G9" s="19" t="str">
        <f t="shared" si="0"/>
        <v>EN:Sindhu</v>
      </c>
      <c r="H9" s="50" t="str">
        <f t="shared" si="0"/>
        <v>HL:Sheema</v>
      </c>
      <c r="N9" s="48">
        <f t="shared" si="3"/>
        <v>6</v>
      </c>
      <c r="O9" s="209">
        <f t="shared" si="1"/>
        <v>0.45486111111111122</v>
      </c>
      <c r="P9" s="210">
        <f t="shared" si="1"/>
        <v>0.48263888888888901</v>
      </c>
      <c r="Q9" s="211" t="str">
        <f t="shared" si="1"/>
        <v>SC:Zunaira</v>
      </c>
      <c r="R9" s="19" t="str">
        <f t="shared" si="1"/>
        <v>IC:Ummuhany</v>
      </c>
      <c r="S9" s="19" t="str">
        <f t="shared" si="1"/>
        <v>SC:Zunaira</v>
      </c>
      <c r="T9" s="19" t="str">
        <f t="shared" si="1"/>
        <v>EN:Sindhu</v>
      </c>
      <c r="U9" s="50" t="str">
        <f t="shared" si="1"/>
        <v>HL:Sheema</v>
      </c>
    </row>
    <row r="10" spans="1:49" ht="28.5" customHeight="1" x14ac:dyDescent="0.25">
      <c r="A10" s="48">
        <f t="shared" si="2"/>
        <v>7</v>
      </c>
      <c r="B10" s="209">
        <f t="shared" si="0"/>
        <v>0.48263888888888901</v>
      </c>
      <c r="C10" s="210">
        <f t="shared" si="0"/>
        <v>0.51041666666666674</v>
      </c>
      <c r="D10" s="211" t="str">
        <f t="shared" si="0"/>
        <v>DH:Muna</v>
      </c>
      <c r="E10" s="19" t="str">
        <f t="shared" si="0"/>
        <v>HL:Sheema</v>
      </c>
      <c r="F10" s="19" t="str">
        <f t="shared" si="0"/>
        <v>DH:Muna</v>
      </c>
      <c r="G10" s="19" t="str">
        <f t="shared" si="0"/>
        <v xml:space="preserve">MT:Razeena </v>
      </c>
      <c r="H10" s="50" t="str">
        <f t="shared" si="0"/>
        <v>SC:Zunaira</v>
      </c>
      <c r="N10" s="48">
        <f t="shared" si="3"/>
        <v>7</v>
      </c>
      <c r="O10" s="209">
        <f t="shared" si="1"/>
        <v>0.48263888888888901</v>
      </c>
      <c r="P10" s="210">
        <f t="shared" si="1"/>
        <v>0.51041666666666674</v>
      </c>
      <c r="Q10" s="211" t="str">
        <f t="shared" si="1"/>
        <v>DH:Muna</v>
      </c>
      <c r="R10" s="19" t="str">
        <f t="shared" si="1"/>
        <v>HL:Sheema</v>
      </c>
      <c r="S10" s="19" t="str">
        <f t="shared" si="1"/>
        <v>DH:Muna</v>
      </c>
      <c r="T10" s="19" t="str">
        <f t="shared" si="1"/>
        <v xml:space="preserve">MT:Razeena </v>
      </c>
      <c r="U10" s="50" t="str">
        <f t="shared" si="1"/>
        <v>SC:Zunaira</v>
      </c>
    </row>
    <row r="11" spans="1:49" ht="28.5" customHeight="1" thickBot="1" x14ac:dyDescent="0.3">
      <c r="A11" s="83">
        <f t="shared" si="2"/>
        <v>9</v>
      </c>
      <c r="B11" s="15">
        <f t="shared" si="0"/>
        <v>0.51041666666666674</v>
      </c>
      <c r="C11" s="82">
        <f t="shared" si="0"/>
        <v>0.54166666666666674</v>
      </c>
      <c r="D11" s="212" t="str">
        <f t="shared" si="0"/>
        <v>0:</v>
      </c>
      <c r="E11" s="201" t="str">
        <f t="shared" si="0"/>
        <v>0:</v>
      </c>
      <c r="F11" s="201" t="str">
        <f t="shared" si="0"/>
        <v>0:</v>
      </c>
      <c r="G11" s="201" t="str">
        <f t="shared" si="0"/>
        <v>0:</v>
      </c>
      <c r="H11" s="200" t="str">
        <f t="shared" si="0"/>
        <v>0:</v>
      </c>
      <c r="N11" s="83">
        <f t="shared" si="3"/>
        <v>9</v>
      </c>
      <c r="O11" s="15">
        <f t="shared" si="1"/>
        <v>0.51041666666666674</v>
      </c>
      <c r="P11" s="82">
        <f t="shared" si="1"/>
        <v>0.54166666666666674</v>
      </c>
      <c r="Q11" s="212" t="str">
        <f t="shared" si="1"/>
        <v>0:</v>
      </c>
      <c r="R11" s="201" t="str">
        <f t="shared" si="1"/>
        <v>0:</v>
      </c>
      <c r="S11" s="201" t="str">
        <f t="shared" si="1"/>
        <v>0:</v>
      </c>
      <c r="T11" s="201" t="str">
        <f t="shared" si="1"/>
        <v>0:</v>
      </c>
      <c r="U11" s="200" t="str">
        <f t="shared" si="1"/>
        <v>0:</v>
      </c>
    </row>
    <row r="12" spans="1:49" ht="28.5" customHeight="1" x14ac:dyDescent="0.25"/>
    <row r="13" spans="1:49" ht="16.5" thickBot="1" x14ac:dyDescent="0.3"/>
    <row r="14" spans="1:49" ht="23.25" thickBot="1" x14ac:dyDescent="0.3">
      <c r="N14" s="213"/>
      <c r="O14" s="214" t="str">
        <f>O1</f>
        <v>4A</v>
      </c>
      <c r="P14" s="204"/>
      <c r="Q14" s="204"/>
      <c r="R14" s="204"/>
      <c r="S14" s="204"/>
      <c r="T14" s="204"/>
      <c r="U14" s="205"/>
      <c r="W14" s="213"/>
      <c r="X14" s="214"/>
      <c r="Y14" s="204"/>
      <c r="Z14" s="204"/>
      <c r="AA14" s="204"/>
      <c r="AB14" s="204"/>
      <c r="AC14" s="204"/>
      <c r="AD14" s="205"/>
      <c r="AF14" s="213"/>
      <c r="AG14" s="214" t="str">
        <f>O14</f>
        <v>4A</v>
      </c>
      <c r="AH14" s="204"/>
      <c r="AI14" s="204"/>
      <c r="AJ14" s="204"/>
      <c r="AK14" s="204"/>
      <c r="AL14" s="204"/>
      <c r="AM14" s="205"/>
    </row>
    <row r="15" spans="1:49" s="215" customFormat="1" ht="16.5" thickBot="1" x14ac:dyDescent="0.3">
      <c r="N15" s="224" t="str">
        <f>AF15</f>
        <v>#</v>
      </c>
      <c r="O15" s="225" t="str">
        <f t="shared" ref="O15:U24" si="4">AG15</f>
        <v>Start</v>
      </c>
      <c r="P15" s="226" t="str">
        <f t="shared" si="4"/>
        <v>End</v>
      </c>
      <c r="Q15" s="227" t="str">
        <f t="shared" si="4"/>
        <v>SUN</v>
      </c>
      <c r="R15" s="225" t="str">
        <f t="shared" si="4"/>
        <v>MON</v>
      </c>
      <c r="S15" s="225" t="str">
        <f t="shared" si="4"/>
        <v>TUE</v>
      </c>
      <c r="T15" s="225" t="str">
        <f t="shared" si="4"/>
        <v>WED</v>
      </c>
      <c r="U15" s="226" t="str">
        <f t="shared" si="4"/>
        <v>THU</v>
      </c>
      <c r="W15" s="224"/>
      <c r="X15" s="225"/>
      <c r="Y15" s="226"/>
      <c r="Z15" s="227"/>
      <c r="AA15" s="225"/>
      <c r="AB15" s="225"/>
      <c r="AC15" s="225"/>
      <c r="AD15" s="226"/>
      <c r="AF15" s="224" t="s">
        <v>11</v>
      </c>
      <c r="AG15" s="225" t="s">
        <v>27</v>
      </c>
      <c r="AH15" s="226" t="s">
        <v>28</v>
      </c>
      <c r="AI15" s="227" t="s">
        <v>29</v>
      </c>
      <c r="AJ15" s="225" t="s">
        <v>30</v>
      </c>
      <c r="AK15" s="225" t="s">
        <v>31</v>
      </c>
      <c r="AL15" s="225" t="s">
        <v>32</v>
      </c>
      <c r="AM15" s="226" t="s">
        <v>33</v>
      </c>
    </row>
    <row r="16" spans="1:49" x14ac:dyDescent="0.25">
      <c r="N16" s="87">
        <f t="shared" ref="N16:N24" si="5">AF16</f>
        <v>1</v>
      </c>
      <c r="O16" s="206">
        <f t="shared" si="4"/>
        <v>0.29166666666666669</v>
      </c>
      <c r="P16" s="207">
        <f t="shared" si="4"/>
        <v>0.31944444444444448</v>
      </c>
      <c r="Q16" s="208" t="str">
        <f>CONCATENATE(Z16,AI36,AI26)</f>
        <v>EN:Sindhu</v>
      </c>
      <c r="R16" s="88" t="str">
        <f t="shared" ref="R16:U24" si="6">CONCATENATE(AA16,AJ36,AJ26)</f>
        <v>EN:Sindhu</v>
      </c>
      <c r="S16" s="88" t="str">
        <f t="shared" si="6"/>
        <v>IS:Ummuhany</v>
      </c>
      <c r="T16" s="88" t="str">
        <f t="shared" si="6"/>
        <v>EN:Sindhu</v>
      </c>
      <c r="U16" s="89" t="str">
        <f t="shared" si="6"/>
        <v xml:space="preserve">MT:Razeena </v>
      </c>
      <c r="W16" s="87"/>
      <c r="X16" s="206"/>
      <c r="Y16" s="207"/>
      <c r="Z16" s="208" t="str">
        <f>IF(AI16="","",AI16)</f>
        <v>EN</v>
      </c>
      <c r="AA16" s="208" t="str">
        <f t="shared" ref="AA16:AD24" si="7">IF(AJ16="","",AJ16)</f>
        <v>EN</v>
      </c>
      <c r="AB16" s="208" t="str">
        <f t="shared" si="7"/>
        <v>IS</v>
      </c>
      <c r="AC16" s="208" t="str">
        <f t="shared" si="7"/>
        <v>EN</v>
      </c>
      <c r="AD16" s="208" t="str">
        <f t="shared" si="7"/>
        <v>MT</v>
      </c>
      <c r="AF16" s="87">
        <f t="array" ref="AF16:AF24">TRANSPOSE(EDIT!C4:K4)</f>
        <v>1</v>
      </c>
      <c r="AG16" s="206">
        <f t="array" ref="AG16:AG24">TRANSPOSE(EDIT!C3:K3)</f>
        <v>0.29166666666666669</v>
      </c>
      <c r="AH16" s="207">
        <f t="array" ref="AH16:AH24">TRANSPOSE(EDIT!C2:K2)</f>
        <v>0.31944444444444448</v>
      </c>
      <c r="AI16" s="208" t="str">
        <f>VLOOKUP($AG$14,EDIT!$A$5:$AU$18,AO16,FALSE)</f>
        <v>EN</v>
      </c>
      <c r="AJ16" s="88" t="str">
        <f>VLOOKUP($AG$14,EDIT!$A$5:$AU$18,AP16,FALSE)</f>
        <v>EN</v>
      </c>
      <c r="AK16" s="88" t="str">
        <f>VLOOKUP($AG$14,EDIT!$A$5:$AU$18,AQ16,FALSE)</f>
        <v>IS</v>
      </c>
      <c r="AL16" s="88" t="str">
        <f>VLOOKUP($AG$14,EDIT!$A$5:$AU$18,AR16,FALSE)</f>
        <v>EN</v>
      </c>
      <c r="AM16" s="89" t="str">
        <f>VLOOKUP($AG$14,EDIT!$A$5:$AU$18,AS16,FALSE)</f>
        <v>MT</v>
      </c>
      <c r="AO16" s="198">
        <v>3</v>
      </c>
      <c r="AP16" s="198">
        <f>AO24+1</f>
        <v>12</v>
      </c>
      <c r="AQ16" s="198">
        <f t="shared" ref="AQ16:AW16" si="8">AP24+1</f>
        <v>21</v>
      </c>
      <c r="AR16" s="198">
        <f t="shared" si="8"/>
        <v>30</v>
      </c>
      <c r="AS16" s="198">
        <f t="shared" si="8"/>
        <v>39</v>
      </c>
      <c r="AT16" s="198">
        <f t="shared" si="8"/>
        <v>48</v>
      </c>
      <c r="AU16" s="198">
        <f t="shared" si="8"/>
        <v>57</v>
      </c>
      <c r="AV16" s="198">
        <f t="shared" si="8"/>
        <v>66</v>
      </c>
      <c r="AW16" s="198">
        <f t="shared" si="8"/>
        <v>75</v>
      </c>
    </row>
    <row r="17" spans="14:49" x14ac:dyDescent="0.25">
      <c r="N17" s="48">
        <f t="shared" si="5"/>
        <v>2</v>
      </c>
      <c r="O17" s="209">
        <f t="shared" si="4"/>
        <v>0.31944444444444448</v>
      </c>
      <c r="P17" s="210">
        <f t="shared" si="4"/>
        <v>0.34722222222222227</v>
      </c>
      <c r="Q17" s="211" t="str">
        <f t="shared" ref="Q17:Q24" si="9">CONCATENATE(Z17,AI37,AI27)</f>
        <v>EN:Sindhu</v>
      </c>
      <c r="R17" s="19" t="str">
        <f t="shared" si="6"/>
        <v>SC:Zunaira</v>
      </c>
      <c r="S17" s="19" t="str">
        <f t="shared" si="6"/>
        <v xml:space="preserve">MT:Razeena </v>
      </c>
      <c r="T17" s="19" t="str">
        <f t="shared" si="6"/>
        <v>IS:Ummuhany</v>
      </c>
      <c r="U17" s="50" t="str">
        <f t="shared" si="6"/>
        <v xml:space="preserve">SS:Sharafiyya </v>
      </c>
      <c r="W17" s="48"/>
      <c r="X17" s="209"/>
      <c r="Y17" s="210"/>
      <c r="Z17" s="208" t="str">
        <f t="shared" ref="Z17:Z24" si="10">IF(AI17="","",AI17)</f>
        <v>EN</v>
      </c>
      <c r="AA17" s="208" t="str">
        <f t="shared" si="7"/>
        <v>SC</v>
      </c>
      <c r="AB17" s="208" t="str">
        <f t="shared" si="7"/>
        <v>MT</v>
      </c>
      <c r="AC17" s="208" t="str">
        <f t="shared" si="7"/>
        <v>IS</v>
      </c>
      <c r="AD17" s="208" t="str">
        <f t="shared" si="7"/>
        <v>SS</v>
      </c>
      <c r="AF17" s="48">
        <v>2</v>
      </c>
      <c r="AG17" s="209">
        <v>0.31944444444444448</v>
      </c>
      <c r="AH17" s="210">
        <v>0.34722222222222227</v>
      </c>
      <c r="AI17" s="211" t="str">
        <f>VLOOKUP($AG$14,EDIT!$A$5:$AU$18,AO17,FALSE)</f>
        <v>EN</v>
      </c>
      <c r="AJ17" s="19" t="str">
        <f>VLOOKUP($AG$14,EDIT!$A$5:$AU$18,AP17,FALSE)</f>
        <v>SC</v>
      </c>
      <c r="AK17" s="19" t="str">
        <f>VLOOKUP($AG$14,EDIT!$A$5:$AU$18,AQ17,FALSE)</f>
        <v>MT</v>
      </c>
      <c r="AL17" s="19" t="str">
        <f>VLOOKUP($AG$14,EDIT!$A$5:$AU$18,AR17,FALSE)</f>
        <v>IS</v>
      </c>
      <c r="AM17" s="50" t="str">
        <f>VLOOKUP($AG$14,EDIT!$A$5:$AU$18,AS17,FALSE)</f>
        <v>SS</v>
      </c>
      <c r="AO17" s="198">
        <f>AO16+1</f>
        <v>4</v>
      </c>
      <c r="AP17" s="198">
        <f t="shared" ref="AP17:AW24" si="11">AP16+1</f>
        <v>13</v>
      </c>
      <c r="AQ17" s="198">
        <f t="shared" si="11"/>
        <v>22</v>
      </c>
      <c r="AR17" s="198">
        <f t="shared" si="11"/>
        <v>31</v>
      </c>
      <c r="AS17" s="198">
        <f t="shared" si="11"/>
        <v>40</v>
      </c>
      <c r="AT17" s="198">
        <f t="shared" si="11"/>
        <v>49</v>
      </c>
      <c r="AU17" s="198">
        <f t="shared" si="11"/>
        <v>58</v>
      </c>
      <c r="AV17" s="198">
        <f t="shared" si="11"/>
        <v>67</v>
      </c>
      <c r="AW17" s="198">
        <f t="shared" si="11"/>
        <v>76</v>
      </c>
    </row>
    <row r="18" spans="14:49" x14ac:dyDescent="0.25">
      <c r="N18" s="48">
        <f t="shared" si="5"/>
        <v>3</v>
      </c>
      <c r="O18" s="209">
        <f t="shared" si="4"/>
        <v>0.34722222222222227</v>
      </c>
      <c r="P18" s="210">
        <f t="shared" si="4"/>
        <v>0.37500000000000006</v>
      </c>
      <c r="Q18" s="211" t="str">
        <f t="shared" si="9"/>
        <v xml:space="preserve">SS:Sharafiyya </v>
      </c>
      <c r="R18" s="19" t="str">
        <f t="shared" si="6"/>
        <v xml:space="preserve">SS:Sharafiyya </v>
      </c>
      <c r="S18" s="19" t="str">
        <f t="shared" si="6"/>
        <v>QR:Ahmed</v>
      </c>
      <c r="T18" s="19" t="str">
        <f t="shared" si="6"/>
        <v>QR:Ahmed</v>
      </c>
      <c r="U18" s="50" t="str">
        <f t="shared" si="6"/>
        <v>IS:Ummuhany</v>
      </c>
      <c r="W18" s="48"/>
      <c r="X18" s="209"/>
      <c r="Y18" s="210"/>
      <c r="Z18" s="208" t="str">
        <f t="shared" si="10"/>
        <v>SS</v>
      </c>
      <c r="AA18" s="208" t="str">
        <f t="shared" si="7"/>
        <v>SS</v>
      </c>
      <c r="AB18" s="208" t="str">
        <f t="shared" si="7"/>
        <v>QR</v>
      </c>
      <c r="AC18" s="208" t="str">
        <f t="shared" si="7"/>
        <v>QR</v>
      </c>
      <c r="AD18" s="208" t="str">
        <f t="shared" si="7"/>
        <v>IS</v>
      </c>
      <c r="AF18" s="48">
        <v>3</v>
      </c>
      <c r="AG18" s="209">
        <v>0.34722222222222227</v>
      </c>
      <c r="AH18" s="210">
        <v>0.37500000000000006</v>
      </c>
      <c r="AI18" s="211" t="str">
        <f>VLOOKUP($AG$14,EDIT!$A$5:$AU$18,AO18,FALSE)</f>
        <v>SS</v>
      </c>
      <c r="AJ18" s="19" t="str">
        <f>VLOOKUP($AG$14,EDIT!$A$5:$AU$18,AP18,FALSE)</f>
        <v>SS</v>
      </c>
      <c r="AK18" s="19" t="str">
        <f>VLOOKUP($AG$14,EDIT!$A$5:$AU$18,AQ18,FALSE)</f>
        <v>QR</v>
      </c>
      <c r="AL18" s="19" t="str">
        <f>VLOOKUP($AG$14,EDIT!$A$5:$AU$18,AR18,FALSE)</f>
        <v>QR</v>
      </c>
      <c r="AM18" s="50" t="str">
        <f>VLOOKUP($AG$14,EDIT!$A$5:$AU$18,AS18,FALSE)</f>
        <v>IS</v>
      </c>
      <c r="AO18" s="198">
        <f t="shared" ref="AO18:AO24" si="12">AO17+1</f>
        <v>5</v>
      </c>
      <c r="AP18" s="198">
        <f t="shared" si="11"/>
        <v>14</v>
      </c>
      <c r="AQ18" s="198">
        <f t="shared" si="11"/>
        <v>23</v>
      </c>
      <c r="AR18" s="198">
        <f t="shared" si="11"/>
        <v>32</v>
      </c>
      <c r="AS18" s="198">
        <f t="shared" si="11"/>
        <v>41</v>
      </c>
      <c r="AT18" s="198">
        <f t="shared" si="11"/>
        <v>50</v>
      </c>
      <c r="AU18" s="198">
        <f t="shared" si="11"/>
        <v>59</v>
      </c>
      <c r="AV18" s="198">
        <f t="shared" si="11"/>
        <v>68</v>
      </c>
      <c r="AW18" s="198">
        <f t="shared" si="11"/>
        <v>77</v>
      </c>
    </row>
    <row r="19" spans="14:49" x14ac:dyDescent="0.25">
      <c r="N19" s="48">
        <f t="shared" si="5"/>
        <v>4</v>
      </c>
      <c r="O19" s="209">
        <f t="shared" si="4"/>
        <v>0.37500000000000006</v>
      </c>
      <c r="P19" s="210">
        <f t="shared" si="4"/>
        <v>0.40277777777777785</v>
      </c>
      <c r="Q19" s="211" t="str">
        <f t="shared" si="9"/>
        <v>QR:Ahmed</v>
      </c>
      <c r="R19" s="19" t="str">
        <f t="shared" si="6"/>
        <v xml:space="preserve">MT:Razeena </v>
      </c>
      <c r="S19" s="19" t="str">
        <f t="shared" si="6"/>
        <v>EN:Sindhu</v>
      </c>
      <c r="T19" s="19" t="str">
        <f t="shared" si="6"/>
        <v>SC:Zunaira</v>
      </c>
      <c r="U19" s="50" t="str">
        <f t="shared" si="6"/>
        <v>DH:Muna</v>
      </c>
      <c r="W19" s="48"/>
      <c r="X19" s="209"/>
      <c r="Y19" s="210"/>
      <c r="Z19" s="208" t="str">
        <f t="shared" si="10"/>
        <v>QR</v>
      </c>
      <c r="AA19" s="208" t="str">
        <f t="shared" si="7"/>
        <v>MT</v>
      </c>
      <c r="AB19" s="208" t="str">
        <f t="shared" si="7"/>
        <v>EN</v>
      </c>
      <c r="AC19" s="208" t="str">
        <f t="shared" si="7"/>
        <v>SC</v>
      </c>
      <c r="AD19" s="208" t="str">
        <f t="shared" si="7"/>
        <v>DH</v>
      </c>
      <c r="AF19" s="48">
        <v>4</v>
      </c>
      <c r="AG19" s="209">
        <v>0.37500000000000006</v>
      </c>
      <c r="AH19" s="210">
        <v>0.40277777777777785</v>
      </c>
      <c r="AI19" s="211" t="str">
        <f>VLOOKUP($AG$14,EDIT!$A$5:$AU$18,AO19,FALSE)</f>
        <v>QR</v>
      </c>
      <c r="AJ19" s="19" t="str">
        <f>VLOOKUP($AG$14,EDIT!$A$5:$AU$18,AP19,FALSE)</f>
        <v>MT</v>
      </c>
      <c r="AK19" s="19" t="str">
        <f>VLOOKUP($AG$14,EDIT!$A$5:$AU$18,AQ19,FALSE)</f>
        <v>EN</v>
      </c>
      <c r="AL19" s="19" t="str">
        <f>VLOOKUP($AG$14,EDIT!$A$5:$AU$18,AR19,FALSE)</f>
        <v>SC</v>
      </c>
      <c r="AM19" s="50" t="str">
        <f>VLOOKUP($AG$14,EDIT!$A$5:$AU$18,AS19,FALSE)</f>
        <v>DH</v>
      </c>
      <c r="AO19" s="198">
        <f t="shared" si="12"/>
        <v>6</v>
      </c>
      <c r="AP19" s="198">
        <f t="shared" si="11"/>
        <v>15</v>
      </c>
      <c r="AQ19" s="198">
        <f t="shared" si="11"/>
        <v>24</v>
      </c>
      <c r="AR19" s="198">
        <f t="shared" si="11"/>
        <v>33</v>
      </c>
      <c r="AS19" s="198">
        <f t="shared" si="11"/>
        <v>42</v>
      </c>
      <c r="AT19" s="198">
        <f t="shared" si="11"/>
        <v>51</v>
      </c>
      <c r="AU19" s="198">
        <f t="shared" si="11"/>
        <v>60</v>
      </c>
      <c r="AV19" s="198">
        <f t="shared" si="11"/>
        <v>69</v>
      </c>
      <c r="AW19" s="198">
        <f t="shared" si="11"/>
        <v>78</v>
      </c>
    </row>
    <row r="20" spans="14:49" x14ac:dyDescent="0.25">
      <c r="N20" s="48">
        <f t="shared" si="5"/>
        <v>0</v>
      </c>
      <c r="O20" s="209">
        <f t="shared" si="4"/>
        <v>0.40277777777777785</v>
      </c>
      <c r="P20" s="210">
        <f t="shared" si="4"/>
        <v>0.42708333333333343</v>
      </c>
      <c r="Q20" s="211" t="str">
        <f t="shared" si="9"/>
        <v>0:</v>
      </c>
      <c r="R20" s="19" t="str">
        <f t="shared" si="6"/>
        <v>0:</v>
      </c>
      <c r="S20" s="19" t="str">
        <f t="shared" si="6"/>
        <v>0:</v>
      </c>
      <c r="T20" s="19" t="str">
        <f t="shared" si="6"/>
        <v>0:</v>
      </c>
      <c r="U20" s="50" t="str">
        <f t="shared" si="6"/>
        <v>0:</v>
      </c>
      <c r="W20" s="48"/>
      <c r="X20" s="209"/>
      <c r="Y20" s="210"/>
      <c r="Z20" s="208">
        <f t="shared" si="10"/>
        <v>0</v>
      </c>
      <c r="AA20" s="208">
        <f t="shared" si="7"/>
        <v>0</v>
      </c>
      <c r="AB20" s="208">
        <f t="shared" si="7"/>
        <v>0</v>
      </c>
      <c r="AC20" s="208">
        <f t="shared" si="7"/>
        <v>0</v>
      </c>
      <c r="AD20" s="208">
        <f t="shared" si="7"/>
        <v>0</v>
      </c>
      <c r="AF20" s="48">
        <v>0</v>
      </c>
      <c r="AG20" s="209">
        <v>0.40277777777777785</v>
      </c>
      <c r="AH20" s="210">
        <v>0.42708333333333343</v>
      </c>
      <c r="AI20" s="211">
        <f>VLOOKUP($AG$14,EDIT!$A$5:$AU$18,AO20,FALSE)</f>
        <v>0</v>
      </c>
      <c r="AJ20" s="19">
        <f>VLOOKUP($AG$14,EDIT!$A$5:$AU$18,AP20,FALSE)</f>
        <v>0</v>
      </c>
      <c r="AK20" s="19">
        <f>VLOOKUP($AG$14,EDIT!$A$5:$AU$18,AQ20,FALSE)</f>
        <v>0</v>
      </c>
      <c r="AL20" s="19">
        <f>VLOOKUP($AG$14,EDIT!$A$5:$AU$18,AR20,FALSE)</f>
        <v>0</v>
      </c>
      <c r="AM20" s="50">
        <f>VLOOKUP($AG$14,EDIT!$A$5:$AU$18,AS20,FALSE)</f>
        <v>0</v>
      </c>
      <c r="AN20" s="198" t="str">
        <f>IF(1=1,"","")</f>
        <v/>
      </c>
      <c r="AO20" s="198">
        <f t="shared" si="12"/>
        <v>7</v>
      </c>
      <c r="AP20" s="198">
        <f t="shared" si="11"/>
        <v>16</v>
      </c>
      <c r="AQ20" s="198">
        <f t="shared" si="11"/>
        <v>25</v>
      </c>
      <c r="AR20" s="198">
        <f t="shared" si="11"/>
        <v>34</v>
      </c>
      <c r="AS20" s="198">
        <f t="shared" si="11"/>
        <v>43</v>
      </c>
      <c r="AT20" s="198">
        <f t="shared" si="11"/>
        <v>52</v>
      </c>
      <c r="AU20" s="198">
        <f t="shared" si="11"/>
        <v>61</v>
      </c>
      <c r="AV20" s="198">
        <f t="shared" si="11"/>
        <v>70</v>
      </c>
      <c r="AW20" s="198">
        <f t="shared" si="11"/>
        <v>79</v>
      </c>
    </row>
    <row r="21" spans="14:49" x14ac:dyDescent="0.25">
      <c r="N21" s="48">
        <f t="shared" si="5"/>
        <v>5</v>
      </c>
      <c r="O21" s="209">
        <f t="shared" si="4"/>
        <v>0.42708333333333343</v>
      </c>
      <c r="P21" s="210">
        <f t="shared" si="4"/>
        <v>0.45486111111111122</v>
      </c>
      <c r="Q21" s="211" t="str">
        <f t="shared" si="9"/>
        <v xml:space="preserve">MT:Razeena </v>
      </c>
      <c r="R21" s="19" t="str">
        <f t="shared" si="6"/>
        <v>DH:Muna</v>
      </c>
      <c r="S21" s="19" t="str">
        <f t="shared" si="6"/>
        <v>CA:Maurifa</v>
      </c>
      <c r="T21" s="19" t="str">
        <f t="shared" si="6"/>
        <v>DH:Muna</v>
      </c>
      <c r="U21" s="50" t="str">
        <f t="shared" si="6"/>
        <v>CA:Maurifa</v>
      </c>
      <c r="W21" s="48"/>
      <c r="X21" s="209"/>
      <c r="Y21" s="210"/>
      <c r="Z21" s="208" t="str">
        <f t="shared" si="10"/>
        <v>MT</v>
      </c>
      <c r="AA21" s="208" t="str">
        <f t="shared" si="7"/>
        <v>DH</v>
      </c>
      <c r="AB21" s="208" t="str">
        <f t="shared" si="7"/>
        <v>CA</v>
      </c>
      <c r="AC21" s="208" t="str">
        <f t="shared" si="7"/>
        <v>DH</v>
      </c>
      <c r="AD21" s="208" t="str">
        <f t="shared" si="7"/>
        <v>CA</v>
      </c>
      <c r="AF21" s="48">
        <v>5</v>
      </c>
      <c r="AG21" s="209">
        <v>0.42708333333333343</v>
      </c>
      <c r="AH21" s="210">
        <v>0.45486111111111122</v>
      </c>
      <c r="AI21" s="211" t="str">
        <f>VLOOKUP($AG$14,EDIT!$A$5:$AU$18,AO21,FALSE)</f>
        <v>MT</v>
      </c>
      <c r="AJ21" s="19" t="str">
        <f>VLOOKUP($AG$14,EDIT!$A$5:$AU$18,AP21,FALSE)</f>
        <v>DH</v>
      </c>
      <c r="AK21" s="19" t="str">
        <f>VLOOKUP($AG$14,EDIT!$A$5:$AU$18,AQ21,FALSE)</f>
        <v>CA</v>
      </c>
      <c r="AL21" s="19" t="str">
        <f>VLOOKUP($AG$14,EDIT!$A$5:$AU$18,AR21,FALSE)</f>
        <v>DH</v>
      </c>
      <c r="AM21" s="50" t="str">
        <f>VLOOKUP($AG$14,EDIT!$A$5:$AU$18,AS21,FALSE)</f>
        <v>CA</v>
      </c>
      <c r="AN21" s="198" t="str">
        <f>IF(1=1,"","")</f>
        <v/>
      </c>
      <c r="AO21" s="198">
        <f t="shared" si="12"/>
        <v>8</v>
      </c>
      <c r="AP21" s="198">
        <f t="shared" si="11"/>
        <v>17</v>
      </c>
      <c r="AQ21" s="198">
        <f t="shared" si="11"/>
        <v>26</v>
      </c>
      <c r="AR21" s="198">
        <f t="shared" si="11"/>
        <v>35</v>
      </c>
      <c r="AS21" s="198">
        <f t="shared" si="11"/>
        <v>44</v>
      </c>
      <c r="AT21" s="198">
        <f t="shared" si="11"/>
        <v>53</v>
      </c>
      <c r="AU21" s="198">
        <f t="shared" si="11"/>
        <v>62</v>
      </c>
      <c r="AV21" s="198">
        <f t="shared" si="11"/>
        <v>71</v>
      </c>
      <c r="AW21" s="198">
        <f t="shared" si="11"/>
        <v>80</v>
      </c>
    </row>
    <row r="22" spans="14:49" x14ac:dyDescent="0.25">
      <c r="N22" s="48">
        <f t="shared" si="5"/>
        <v>6</v>
      </c>
      <c r="O22" s="209">
        <f t="shared" si="4"/>
        <v>0.45486111111111122</v>
      </c>
      <c r="P22" s="210">
        <f t="shared" si="4"/>
        <v>0.48263888888888901</v>
      </c>
      <c r="Q22" s="211" t="str">
        <f t="shared" si="9"/>
        <v>SC:Zunaira</v>
      </c>
      <c r="R22" s="19" t="str">
        <f t="shared" si="6"/>
        <v>IC:Ummuhany</v>
      </c>
      <c r="S22" s="19" t="str">
        <f t="shared" si="6"/>
        <v>SC:Zunaira</v>
      </c>
      <c r="T22" s="19" t="str">
        <f t="shared" si="6"/>
        <v>EN:Sindhu</v>
      </c>
      <c r="U22" s="50" t="str">
        <f t="shared" si="6"/>
        <v>HL:Sheema</v>
      </c>
      <c r="W22" s="48"/>
      <c r="X22" s="209"/>
      <c r="Y22" s="210"/>
      <c r="Z22" s="208" t="str">
        <f t="shared" si="10"/>
        <v>SC</v>
      </c>
      <c r="AA22" s="208" t="str">
        <f t="shared" si="7"/>
        <v>IC</v>
      </c>
      <c r="AB22" s="208" t="str">
        <f t="shared" si="7"/>
        <v>SC</v>
      </c>
      <c r="AC22" s="208" t="str">
        <f t="shared" si="7"/>
        <v>EN</v>
      </c>
      <c r="AD22" s="208" t="str">
        <f t="shared" si="7"/>
        <v>HL</v>
      </c>
      <c r="AF22" s="48">
        <v>6</v>
      </c>
      <c r="AG22" s="209">
        <v>0.45486111111111122</v>
      </c>
      <c r="AH22" s="210">
        <v>0.48263888888888901</v>
      </c>
      <c r="AI22" s="211" t="str">
        <f>VLOOKUP($AG$14,EDIT!$A$5:$AU$18,AO22,FALSE)</f>
        <v>SC</v>
      </c>
      <c r="AJ22" s="19" t="str">
        <f>VLOOKUP($AG$14,EDIT!$A$5:$AU$18,AP22,FALSE)</f>
        <v>IC</v>
      </c>
      <c r="AK22" s="19" t="str">
        <f>VLOOKUP($AG$14,EDIT!$A$5:$AU$18,AQ22,FALSE)</f>
        <v>SC</v>
      </c>
      <c r="AL22" s="19" t="str">
        <f>VLOOKUP($AG$14,EDIT!$A$5:$AU$18,AR22,FALSE)</f>
        <v>EN</v>
      </c>
      <c r="AM22" s="50" t="str">
        <f>VLOOKUP($AG$14,EDIT!$A$5:$AU$18,AS22,FALSE)</f>
        <v>HL</v>
      </c>
      <c r="AN22" s="198" t="s">
        <v>55</v>
      </c>
      <c r="AO22" s="198">
        <f t="shared" si="12"/>
        <v>9</v>
      </c>
      <c r="AP22" s="198">
        <f t="shared" si="11"/>
        <v>18</v>
      </c>
      <c r="AQ22" s="198">
        <f t="shared" si="11"/>
        <v>27</v>
      </c>
      <c r="AR22" s="198">
        <f t="shared" si="11"/>
        <v>36</v>
      </c>
      <c r="AS22" s="198">
        <f t="shared" si="11"/>
        <v>45</v>
      </c>
      <c r="AT22" s="198">
        <f t="shared" si="11"/>
        <v>54</v>
      </c>
      <c r="AU22" s="198">
        <f t="shared" si="11"/>
        <v>63</v>
      </c>
      <c r="AV22" s="198">
        <f t="shared" si="11"/>
        <v>72</v>
      </c>
      <c r="AW22" s="198">
        <f t="shared" si="11"/>
        <v>81</v>
      </c>
    </row>
    <row r="23" spans="14:49" x14ac:dyDescent="0.25">
      <c r="N23" s="48">
        <f t="shared" si="5"/>
        <v>7</v>
      </c>
      <c r="O23" s="209">
        <f t="shared" si="4"/>
        <v>0.48263888888888901</v>
      </c>
      <c r="P23" s="210">
        <f t="shared" si="4"/>
        <v>0.51041666666666674</v>
      </c>
      <c r="Q23" s="211" t="str">
        <f t="shared" si="9"/>
        <v>DH:Muna</v>
      </c>
      <c r="R23" s="19" t="str">
        <f t="shared" si="6"/>
        <v>HL:Sheema</v>
      </c>
      <c r="S23" s="19" t="str">
        <f t="shared" si="6"/>
        <v>DH:Muna</v>
      </c>
      <c r="T23" s="19" t="str">
        <f t="shared" si="6"/>
        <v xml:space="preserve">MT:Razeena </v>
      </c>
      <c r="U23" s="50" t="str">
        <f t="shared" si="6"/>
        <v>SC:Zunaira</v>
      </c>
      <c r="W23" s="48"/>
      <c r="X23" s="209"/>
      <c r="Y23" s="210"/>
      <c r="Z23" s="208" t="str">
        <f t="shared" si="10"/>
        <v>DH</v>
      </c>
      <c r="AA23" s="208" t="str">
        <f t="shared" si="7"/>
        <v>HL</v>
      </c>
      <c r="AB23" s="208" t="str">
        <f t="shared" si="7"/>
        <v>DH</v>
      </c>
      <c r="AC23" s="208" t="str">
        <f t="shared" si="7"/>
        <v>MT</v>
      </c>
      <c r="AD23" s="208" t="str">
        <f t="shared" si="7"/>
        <v>SC</v>
      </c>
      <c r="AF23" s="48">
        <v>7</v>
      </c>
      <c r="AG23" s="209">
        <v>0.48263888888888901</v>
      </c>
      <c r="AH23" s="210">
        <v>0.51041666666666674</v>
      </c>
      <c r="AI23" s="211" t="str">
        <f>VLOOKUP($AG$14,EDIT!$A$5:$AU$18,AO23,FALSE)</f>
        <v>DH</v>
      </c>
      <c r="AJ23" s="19" t="str">
        <f>VLOOKUP($AG$14,EDIT!$A$5:$AU$18,AP23,FALSE)</f>
        <v>HL</v>
      </c>
      <c r="AK23" s="19" t="str">
        <f>VLOOKUP($AG$14,EDIT!$A$5:$AU$18,AQ23,FALSE)</f>
        <v>DH</v>
      </c>
      <c r="AL23" s="19" t="str">
        <f>VLOOKUP($AG$14,EDIT!$A$5:$AU$18,AR23,FALSE)</f>
        <v>MT</v>
      </c>
      <c r="AM23" s="50" t="str">
        <f>VLOOKUP($AG$14,EDIT!$A$5:$AU$18,AS23,FALSE)</f>
        <v>SC</v>
      </c>
      <c r="AO23" s="198">
        <f t="shared" si="12"/>
        <v>10</v>
      </c>
      <c r="AP23" s="198">
        <f t="shared" si="11"/>
        <v>19</v>
      </c>
      <c r="AQ23" s="198">
        <f t="shared" si="11"/>
        <v>28</v>
      </c>
      <c r="AR23" s="198">
        <f t="shared" si="11"/>
        <v>37</v>
      </c>
      <c r="AS23" s="198">
        <f t="shared" si="11"/>
        <v>46</v>
      </c>
      <c r="AT23" s="198">
        <f t="shared" si="11"/>
        <v>55</v>
      </c>
      <c r="AU23" s="198">
        <f t="shared" si="11"/>
        <v>64</v>
      </c>
      <c r="AV23" s="198">
        <f t="shared" si="11"/>
        <v>73</v>
      </c>
      <c r="AW23" s="198">
        <f t="shared" si="11"/>
        <v>82</v>
      </c>
    </row>
    <row r="24" spans="14:49" ht="16.5" thickBot="1" x14ac:dyDescent="0.3">
      <c r="N24" s="83">
        <f t="shared" si="5"/>
        <v>9</v>
      </c>
      <c r="O24" s="15">
        <f t="shared" si="4"/>
        <v>0.51041666666666674</v>
      </c>
      <c r="P24" s="82">
        <f t="shared" si="4"/>
        <v>0.54166666666666674</v>
      </c>
      <c r="Q24" s="212" t="str">
        <f t="shared" si="9"/>
        <v>0:</v>
      </c>
      <c r="R24" s="201" t="str">
        <f t="shared" si="6"/>
        <v>0:</v>
      </c>
      <c r="S24" s="201" t="str">
        <f t="shared" si="6"/>
        <v>0:</v>
      </c>
      <c r="T24" s="201" t="str">
        <f t="shared" si="6"/>
        <v>0:</v>
      </c>
      <c r="U24" s="200" t="str">
        <f t="shared" si="6"/>
        <v>0:</v>
      </c>
      <c r="W24" s="83"/>
      <c r="X24" s="15"/>
      <c r="Y24" s="82"/>
      <c r="Z24" s="208">
        <f t="shared" si="10"/>
        <v>0</v>
      </c>
      <c r="AA24" s="208">
        <f t="shared" si="7"/>
        <v>0</v>
      </c>
      <c r="AB24" s="208">
        <f t="shared" si="7"/>
        <v>0</v>
      </c>
      <c r="AC24" s="208">
        <f t="shared" si="7"/>
        <v>0</v>
      </c>
      <c r="AD24" s="208">
        <f t="shared" si="7"/>
        <v>0</v>
      </c>
      <c r="AF24" s="83">
        <v>9</v>
      </c>
      <c r="AG24" s="15">
        <v>0.51041666666666674</v>
      </c>
      <c r="AH24" s="82">
        <v>0.54166666666666674</v>
      </c>
      <c r="AI24" s="212">
        <f>VLOOKUP($AG$14,EDIT!$A$5:$AU$18,AO24,FALSE)</f>
        <v>0</v>
      </c>
      <c r="AJ24" s="201">
        <f>VLOOKUP($AG$14,EDIT!$A$5:$AU$18,AP24,FALSE)</f>
        <v>0</v>
      </c>
      <c r="AK24" s="201">
        <f>VLOOKUP($AG$14,EDIT!$A$5:$AU$18,AQ24,FALSE)</f>
        <v>0</v>
      </c>
      <c r="AL24" s="201">
        <f>VLOOKUP($AG$14,EDIT!$A$5:$AU$18,AR24,FALSE)</f>
        <v>0</v>
      </c>
      <c r="AM24" s="200">
        <f>VLOOKUP($AG$14,EDIT!$A$5:$AU$18,AS24,FALSE)</f>
        <v>0</v>
      </c>
      <c r="AO24" s="198">
        <f t="shared" si="12"/>
        <v>11</v>
      </c>
      <c r="AP24" s="198">
        <f t="shared" si="11"/>
        <v>20</v>
      </c>
      <c r="AQ24" s="198">
        <f t="shared" si="11"/>
        <v>29</v>
      </c>
      <c r="AR24" s="198">
        <f t="shared" si="11"/>
        <v>38</v>
      </c>
      <c r="AS24" s="198">
        <f t="shared" si="11"/>
        <v>47</v>
      </c>
      <c r="AT24" s="198">
        <f t="shared" si="11"/>
        <v>56</v>
      </c>
      <c r="AU24" s="198">
        <f t="shared" si="11"/>
        <v>65</v>
      </c>
      <c r="AV24" s="198">
        <f t="shared" si="11"/>
        <v>74</v>
      </c>
      <c r="AW24" s="198">
        <f t="shared" si="11"/>
        <v>83</v>
      </c>
    </row>
    <row r="26" spans="14:49" x14ac:dyDescent="0.25">
      <c r="AI26" s="216" t="str">
        <f>VLOOKUP($AG$14,EDIT!$A$370:$AU$383,AO16,FALSE)</f>
        <v>Sindhu</v>
      </c>
      <c r="AJ26" s="216" t="str">
        <f>VLOOKUP($AG$14,EDIT!$A$370:$AU$383,AP16,FALSE)</f>
        <v>Sindhu</v>
      </c>
      <c r="AK26" s="216" t="str">
        <f>VLOOKUP($AG$14,EDIT!$A$370:$AU$383,AQ16,FALSE)</f>
        <v>Ummuhany</v>
      </c>
      <c r="AL26" s="216" t="str">
        <f>VLOOKUP($AG$14,EDIT!$A$370:$AU$383,AR16,FALSE)</f>
        <v>Sindhu</v>
      </c>
      <c r="AM26" s="216" t="str">
        <f>VLOOKUP($AG$14,EDIT!$A$370:$AU$383,AS16,FALSE)</f>
        <v xml:space="preserve">Razeena </v>
      </c>
    </row>
    <row r="27" spans="14:49" x14ac:dyDescent="0.25">
      <c r="AI27" s="216" t="str">
        <f>VLOOKUP($AG$14,EDIT!$A$370:$AU$383,AO17,FALSE)</f>
        <v>Sindhu</v>
      </c>
      <c r="AJ27" s="216" t="str">
        <f>VLOOKUP($AG$14,EDIT!$A$370:$AU$383,AP17,FALSE)</f>
        <v>Zunaira</v>
      </c>
      <c r="AK27" s="216" t="str">
        <f>VLOOKUP($AG$14,EDIT!$A$370:$AU$383,AQ17,FALSE)</f>
        <v xml:space="preserve">Razeena </v>
      </c>
      <c r="AL27" s="216" t="str">
        <f>VLOOKUP($AG$14,EDIT!$A$370:$AU$383,AR17,FALSE)</f>
        <v>Ummuhany</v>
      </c>
      <c r="AM27" s="216" t="str">
        <f>VLOOKUP($AG$14,EDIT!$A$370:$AU$383,AS17,FALSE)</f>
        <v xml:space="preserve">Sharafiyya </v>
      </c>
    </row>
    <row r="28" spans="14:49" x14ac:dyDescent="0.25">
      <c r="AI28" s="216" t="str">
        <f>VLOOKUP($AG$14,EDIT!$A$370:$AU$383,AO18,FALSE)</f>
        <v xml:space="preserve">Sharafiyya </v>
      </c>
      <c r="AJ28" s="216" t="str">
        <f>VLOOKUP($AG$14,EDIT!$A$370:$AU$383,AP18,FALSE)</f>
        <v xml:space="preserve">Sharafiyya </v>
      </c>
      <c r="AK28" s="216" t="str">
        <f>VLOOKUP($AG$14,EDIT!$A$370:$AU$383,AQ18,FALSE)</f>
        <v>Ahmed</v>
      </c>
      <c r="AL28" s="216" t="str">
        <f>VLOOKUP($AG$14,EDIT!$A$370:$AU$383,AR18,FALSE)</f>
        <v>Ahmed</v>
      </c>
      <c r="AM28" s="216" t="str">
        <f>VLOOKUP($AG$14,EDIT!$A$370:$AU$383,AS18,FALSE)</f>
        <v>Ummuhany</v>
      </c>
    </row>
    <row r="29" spans="14:49" x14ac:dyDescent="0.25">
      <c r="AI29" s="216" t="str">
        <f>VLOOKUP($AG$14,EDIT!$A$370:$AU$383,AO19,FALSE)</f>
        <v>Ahmed</v>
      </c>
      <c r="AJ29" s="216" t="str">
        <f>VLOOKUP($AG$14,EDIT!$A$370:$AU$383,AP19,FALSE)</f>
        <v xml:space="preserve">Razeena </v>
      </c>
      <c r="AK29" s="216" t="str">
        <f>VLOOKUP($AG$14,EDIT!$A$370:$AU$383,AQ19,FALSE)</f>
        <v>Sindhu</v>
      </c>
      <c r="AL29" s="216" t="str">
        <f>VLOOKUP($AG$14,EDIT!$A$370:$AU$383,AR19,FALSE)</f>
        <v>Zunaira</v>
      </c>
      <c r="AM29" s="216" t="str">
        <f>VLOOKUP($AG$14,EDIT!$A$370:$AU$383,AS19,FALSE)</f>
        <v>Muna</v>
      </c>
    </row>
    <row r="30" spans="14:49" x14ac:dyDescent="0.25">
      <c r="AI30" s="216" t="str">
        <f>VLOOKUP($AG$14,EDIT!$A$370:$AU$383,AO20,FALSE)</f>
        <v/>
      </c>
      <c r="AJ30" s="216" t="str">
        <f>VLOOKUP($AG$14,EDIT!$A$370:$AU$383,AP20,FALSE)</f>
        <v/>
      </c>
      <c r="AK30" s="216" t="str">
        <f>VLOOKUP($AG$14,EDIT!$A$370:$AU$383,AQ20,FALSE)</f>
        <v/>
      </c>
      <c r="AL30" s="216" t="str">
        <f>VLOOKUP($AG$14,EDIT!$A$370:$AU$383,AR20,FALSE)</f>
        <v/>
      </c>
      <c r="AM30" s="216" t="str">
        <f>VLOOKUP($AG$14,EDIT!$A$370:$AU$383,AS20,FALSE)</f>
        <v/>
      </c>
    </row>
    <row r="31" spans="14:49" x14ac:dyDescent="0.25">
      <c r="AI31" s="216" t="str">
        <f>VLOOKUP($AG$14,EDIT!$A$370:$AU$383,AO21,FALSE)</f>
        <v xml:space="preserve">Razeena </v>
      </c>
      <c r="AJ31" s="216" t="str">
        <f>VLOOKUP($AG$14,EDIT!$A$370:$AU$383,AP21,FALSE)</f>
        <v>Muna</v>
      </c>
      <c r="AK31" s="216" t="str">
        <f>VLOOKUP($AG$14,EDIT!$A$370:$AU$383,AQ21,FALSE)</f>
        <v>Maurifa</v>
      </c>
      <c r="AL31" s="216" t="str">
        <f>VLOOKUP($AG$14,EDIT!$A$370:$AU$383,AR21,FALSE)</f>
        <v>Muna</v>
      </c>
      <c r="AM31" s="216" t="str">
        <f>VLOOKUP($AG$14,EDIT!$A$370:$AU$383,AS21,FALSE)</f>
        <v>Maurifa</v>
      </c>
    </row>
    <row r="32" spans="14:49" x14ac:dyDescent="0.25">
      <c r="AI32" s="216" t="str">
        <f>VLOOKUP($AG$14,EDIT!$A$370:$AU$383,AO22,FALSE)</f>
        <v>Zunaira</v>
      </c>
      <c r="AJ32" s="216" t="str">
        <f>VLOOKUP($AG$14,EDIT!$A$370:$AU$383,AP22,FALSE)</f>
        <v>Ummuhany</v>
      </c>
      <c r="AK32" s="216" t="str">
        <f>VLOOKUP($AG$14,EDIT!$A$370:$AU$383,AQ22,FALSE)</f>
        <v>Zunaira</v>
      </c>
      <c r="AL32" s="216" t="str">
        <f>VLOOKUP($AG$14,EDIT!$A$370:$AU$383,AR22,FALSE)</f>
        <v>Sindhu</v>
      </c>
      <c r="AM32" s="216" t="str">
        <f>VLOOKUP($AG$14,EDIT!$A$370:$AU$383,AS22,FALSE)</f>
        <v>Sheema</v>
      </c>
    </row>
    <row r="33" spans="35:39" x14ac:dyDescent="0.25">
      <c r="AI33" s="216" t="str">
        <f>VLOOKUP($AG$14,EDIT!$A$370:$AU$383,AO23,FALSE)</f>
        <v>Muna</v>
      </c>
      <c r="AJ33" s="216" t="str">
        <f>VLOOKUP($AG$14,EDIT!$A$370:$AU$383,AP23,FALSE)</f>
        <v>Sheema</v>
      </c>
      <c r="AK33" s="216" t="str">
        <f>VLOOKUP($AG$14,EDIT!$A$370:$AU$383,AQ23,FALSE)</f>
        <v>Muna</v>
      </c>
      <c r="AL33" s="216" t="str">
        <f>VLOOKUP($AG$14,EDIT!$A$370:$AU$383,AR23,FALSE)</f>
        <v xml:space="preserve">Razeena </v>
      </c>
      <c r="AM33" s="216" t="str">
        <f>VLOOKUP($AG$14,EDIT!$A$370:$AU$383,AS23,FALSE)</f>
        <v>Zunaira</v>
      </c>
    </row>
    <row r="34" spans="35:39" x14ac:dyDescent="0.25">
      <c r="AI34" s="216" t="str">
        <f>VLOOKUP($AG$14,EDIT!$A$370:$AU$383,AO24,FALSE)</f>
        <v/>
      </c>
      <c r="AJ34" s="216" t="str">
        <f>VLOOKUP($AG$14,EDIT!$A$370:$AU$383,AP24,FALSE)</f>
        <v/>
      </c>
      <c r="AK34" s="216" t="str">
        <f>VLOOKUP($AG$14,EDIT!$A$370:$AU$383,AQ24,FALSE)</f>
        <v/>
      </c>
      <c r="AL34" s="216" t="str">
        <f>VLOOKUP($AG$14,EDIT!$A$370:$AU$383,AR24,FALSE)</f>
        <v/>
      </c>
      <c r="AM34" s="216" t="str">
        <f>VLOOKUP($AG$14,EDIT!$A$370:$AU$383,AS24,FALSE)</f>
        <v/>
      </c>
    </row>
    <row r="36" spans="35:39" x14ac:dyDescent="0.25">
      <c r="AI36" s="216" t="str">
        <f>IF(Z16="","",":")</f>
        <v>:</v>
      </c>
      <c r="AJ36" s="216" t="str">
        <f t="shared" ref="AJ36:AM44" si="13">IF(AA16="","",":")</f>
        <v>:</v>
      </c>
      <c r="AK36" s="216" t="str">
        <f t="shared" si="13"/>
        <v>:</v>
      </c>
      <c r="AL36" s="216" t="str">
        <f t="shared" si="13"/>
        <v>:</v>
      </c>
      <c r="AM36" s="216" t="str">
        <f t="shared" si="13"/>
        <v>:</v>
      </c>
    </row>
    <row r="37" spans="35:39" x14ac:dyDescent="0.25">
      <c r="AI37" s="216" t="str">
        <f t="shared" ref="AI37:AI44" si="14">IF(Z17="","",":")</f>
        <v>:</v>
      </c>
      <c r="AJ37" s="216" t="str">
        <f t="shared" si="13"/>
        <v>:</v>
      </c>
      <c r="AK37" s="216" t="str">
        <f t="shared" si="13"/>
        <v>:</v>
      </c>
      <c r="AL37" s="216" t="str">
        <f t="shared" si="13"/>
        <v>:</v>
      </c>
      <c r="AM37" s="216" t="str">
        <f t="shared" si="13"/>
        <v>:</v>
      </c>
    </row>
    <row r="38" spans="35:39" x14ac:dyDescent="0.25">
      <c r="AI38" s="216" t="str">
        <f t="shared" si="14"/>
        <v>:</v>
      </c>
      <c r="AJ38" s="216" t="str">
        <f t="shared" si="13"/>
        <v>:</v>
      </c>
      <c r="AK38" s="216" t="str">
        <f t="shared" si="13"/>
        <v>:</v>
      </c>
      <c r="AL38" s="216" t="str">
        <f t="shared" si="13"/>
        <v>:</v>
      </c>
      <c r="AM38" s="216" t="str">
        <f t="shared" si="13"/>
        <v>:</v>
      </c>
    </row>
    <row r="39" spans="35:39" x14ac:dyDescent="0.25">
      <c r="AI39" s="216" t="str">
        <f t="shared" si="14"/>
        <v>:</v>
      </c>
      <c r="AJ39" s="216" t="str">
        <f t="shared" si="13"/>
        <v>:</v>
      </c>
      <c r="AK39" s="216" t="str">
        <f t="shared" si="13"/>
        <v>:</v>
      </c>
      <c r="AL39" s="216" t="str">
        <f t="shared" si="13"/>
        <v>:</v>
      </c>
      <c r="AM39" s="216" t="str">
        <f t="shared" si="13"/>
        <v>:</v>
      </c>
    </row>
    <row r="40" spans="35:39" x14ac:dyDescent="0.25">
      <c r="AI40" s="216" t="str">
        <f t="shared" si="14"/>
        <v>:</v>
      </c>
      <c r="AJ40" s="216" t="str">
        <f t="shared" si="13"/>
        <v>:</v>
      </c>
      <c r="AK40" s="216" t="str">
        <f t="shared" si="13"/>
        <v>:</v>
      </c>
      <c r="AL40" s="216" t="str">
        <f t="shared" si="13"/>
        <v>:</v>
      </c>
      <c r="AM40" s="216" t="str">
        <f t="shared" si="13"/>
        <v>:</v>
      </c>
    </row>
    <row r="41" spans="35:39" x14ac:dyDescent="0.25">
      <c r="AI41" s="216" t="str">
        <f t="shared" si="14"/>
        <v>:</v>
      </c>
      <c r="AJ41" s="216" t="str">
        <f t="shared" si="13"/>
        <v>:</v>
      </c>
      <c r="AK41" s="216" t="str">
        <f t="shared" si="13"/>
        <v>:</v>
      </c>
      <c r="AL41" s="216" t="str">
        <f t="shared" si="13"/>
        <v>:</v>
      </c>
      <c r="AM41" s="216" t="str">
        <f t="shared" si="13"/>
        <v>:</v>
      </c>
    </row>
    <row r="42" spans="35:39" x14ac:dyDescent="0.25">
      <c r="AI42" s="216" t="str">
        <f t="shared" si="14"/>
        <v>:</v>
      </c>
      <c r="AJ42" s="216" t="str">
        <f t="shared" si="13"/>
        <v>:</v>
      </c>
      <c r="AK42" s="216" t="str">
        <f t="shared" si="13"/>
        <v>:</v>
      </c>
      <c r="AL42" s="216" t="str">
        <f t="shared" si="13"/>
        <v>:</v>
      </c>
      <c r="AM42" s="216" t="str">
        <f t="shared" si="13"/>
        <v>:</v>
      </c>
    </row>
    <row r="43" spans="35:39" x14ac:dyDescent="0.25">
      <c r="AI43" s="216" t="str">
        <f t="shared" si="14"/>
        <v>:</v>
      </c>
      <c r="AJ43" s="216" t="str">
        <f t="shared" si="13"/>
        <v>:</v>
      </c>
      <c r="AK43" s="216" t="str">
        <f t="shared" si="13"/>
        <v>:</v>
      </c>
      <c r="AL43" s="216" t="str">
        <f t="shared" si="13"/>
        <v>:</v>
      </c>
      <c r="AM43" s="216" t="str">
        <f t="shared" si="13"/>
        <v>:</v>
      </c>
    </row>
    <row r="44" spans="35:39" x14ac:dyDescent="0.25">
      <c r="AI44" s="216" t="str">
        <f t="shared" si="14"/>
        <v>:</v>
      </c>
      <c r="AJ44" s="216" t="str">
        <f t="shared" si="13"/>
        <v>:</v>
      </c>
      <c r="AK44" s="216" t="str">
        <f t="shared" si="13"/>
        <v>:</v>
      </c>
      <c r="AL44" s="216" t="str">
        <f t="shared" si="13"/>
        <v>:</v>
      </c>
      <c r="AM44" s="216" t="str">
        <f t="shared" si="13"/>
        <v>:</v>
      </c>
    </row>
  </sheetData>
  <conditionalFormatting sqref="AI16:AM24">
    <cfRule type="cellIs" dxfId="62" priority="7" operator="lessThanOrEqual">
      <formula>0</formula>
    </cfRule>
  </conditionalFormatting>
  <conditionalFormatting sqref="AI26:AM34">
    <cfRule type="cellIs" dxfId="61" priority="6" operator="lessThanOrEqual">
      <formula>0</formula>
    </cfRule>
  </conditionalFormatting>
  <conditionalFormatting sqref="AI36:AM44">
    <cfRule type="cellIs" dxfId="60" priority="4" operator="lessThanOrEqual">
      <formula>0</formula>
    </cfRule>
  </conditionalFormatting>
  <conditionalFormatting sqref="Z16:AD24">
    <cfRule type="cellIs" dxfId="59" priority="3" operator="lessThanOrEqual">
      <formula>0</formula>
    </cfRule>
  </conditionalFormatting>
  <conditionalFormatting sqref="Q3:U11">
    <cfRule type="cellIs" dxfId="58" priority="2" operator="lessThanOrEqual">
      <formula>0</formula>
    </cfRule>
  </conditionalFormatting>
  <conditionalFormatting sqref="D3:H11">
    <cfRule type="cellIs" dxfId="57" priority="1" operator="lessThanOrEqual">
      <formula>0</formula>
    </cfRule>
  </conditionalFormatting>
  <conditionalFormatting sqref="Q16:U24">
    <cfRule type="cellIs" dxfId="56" priority="5" operator="lessThanOrEqual">
      <formula>0</formula>
    </cfRule>
  </conditionalFormatting>
  <pageMargins left="0.7" right="0.7" top="0.75" bottom="0.75" header="0.3" footer="0.3"/>
  <pageSetup scale="55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X44"/>
  <sheetViews>
    <sheetView view="pageBreakPreview" zoomScale="70" zoomScaleSheetLayoutView="70" workbookViewId="0">
      <selection activeCell="B2" sqref="B2"/>
    </sheetView>
  </sheetViews>
  <sheetFormatPr defaultColWidth="9.140625" defaultRowHeight="15.75" x14ac:dyDescent="0.25"/>
  <cols>
    <col min="1" max="3" width="9.140625" style="198"/>
    <col min="4" max="4" width="25.140625" style="198" bestFit="1" customWidth="1"/>
    <col min="5" max="5" width="28.42578125" style="198" bestFit="1" customWidth="1"/>
    <col min="6" max="6" width="26.42578125" style="198" bestFit="1" customWidth="1"/>
    <col min="7" max="8" width="28.42578125" style="198" bestFit="1" customWidth="1"/>
    <col min="9" max="11" width="9.140625" style="198"/>
    <col min="12" max="12" width="9.140625" style="198" customWidth="1"/>
    <col min="13" max="16" width="9.140625" style="198" hidden="1" customWidth="1"/>
    <col min="17" max="17" width="25.140625" style="198" hidden="1" customWidth="1"/>
    <col min="18" max="18" width="28.42578125" style="198" hidden="1" customWidth="1"/>
    <col min="19" max="19" width="26.42578125" style="198" hidden="1" customWidth="1"/>
    <col min="20" max="21" width="28.42578125" style="198" hidden="1" customWidth="1"/>
    <col min="22" max="32" width="5" style="198" hidden="1" customWidth="1"/>
    <col min="33" max="34" width="6" style="198" hidden="1" customWidth="1"/>
    <col min="35" max="39" width="5" style="198" hidden="1" customWidth="1"/>
    <col min="40" max="40" width="9.140625" style="198" hidden="1" customWidth="1"/>
    <col min="41" max="49" width="4.85546875" style="198" hidden="1" customWidth="1"/>
    <col min="50" max="50" width="9.140625" style="198" hidden="1" customWidth="1"/>
    <col min="51" max="62" width="9.140625" style="198" customWidth="1"/>
    <col min="63" max="16384" width="9.140625" style="198"/>
  </cols>
  <sheetData>
    <row r="1" spans="1:49" ht="28.5" customHeight="1" thickBot="1" x14ac:dyDescent="0.3">
      <c r="A1" s="213"/>
      <c r="B1" s="214" t="s">
        <v>67</v>
      </c>
      <c r="C1" s="204"/>
      <c r="D1" s="230" t="str">
        <f>VLOOKUP(B1,DETAILS!AA24:AC39,3,FALSE)</f>
        <v>Maurifa</v>
      </c>
      <c r="E1" s="204"/>
      <c r="F1" s="204"/>
      <c r="G1" s="204"/>
      <c r="H1" s="205"/>
      <c r="N1" s="213"/>
      <c r="O1" s="214" t="str">
        <f>B1</f>
        <v>5A</v>
      </c>
      <c r="P1" s="204"/>
      <c r="Q1" s="204"/>
      <c r="R1" s="204"/>
      <c r="S1" s="204"/>
      <c r="T1" s="204"/>
      <c r="U1" s="205"/>
    </row>
    <row r="2" spans="1:49" ht="28.5" customHeight="1" thickBot="1" x14ac:dyDescent="0.3">
      <c r="A2" s="224" t="str">
        <f>N2</f>
        <v>#</v>
      </c>
      <c r="B2" s="225" t="str">
        <f t="shared" ref="B2:H11" si="0">O2</f>
        <v>Start</v>
      </c>
      <c r="C2" s="226" t="str">
        <f t="shared" si="0"/>
        <v>End</v>
      </c>
      <c r="D2" s="227" t="str">
        <f t="shared" si="0"/>
        <v>SUN</v>
      </c>
      <c r="E2" s="225" t="str">
        <f t="shared" si="0"/>
        <v>MON</v>
      </c>
      <c r="F2" s="225" t="str">
        <f t="shared" si="0"/>
        <v>TUE</v>
      </c>
      <c r="G2" s="225" t="str">
        <f t="shared" si="0"/>
        <v>WED</v>
      </c>
      <c r="H2" s="226" t="str">
        <f t="shared" si="0"/>
        <v>THU</v>
      </c>
      <c r="N2" s="224" t="str">
        <f>N15</f>
        <v>#</v>
      </c>
      <c r="O2" s="225" t="str">
        <f t="shared" ref="O2:U11" si="1">O15</f>
        <v>Start</v>
      </c>
      <c r="P2" s="226" t="str">
        <f t="shared" si="1"/>
        <v>End</v>
      </c>
      <c r="Q2" s="227" t="str">
        <f t="shared" si="1"/>
        <v>SUN</v>
      </c>
      <c r="R2" s="225" t="str">
        <f t="shared" si="1"/>
        <v>MON</v>
      </c>
      <c r="S2" s="225" t="str">
        <f t="shared" si="1"/>
        <v>TUE</v>
      </c>
      <c r="T2" s="225" t="str">
        <f t="shared" si="1"/>
        <v>WED</v>
      </c>
      <c r="U2" s="226" t="str">
        <f t="shared" si="1"/>
        <v>THU</v>
      </c>
    </row>
    <row r="3" spans="1:49" ht="28.5" customHeight="1" x14ac:dyDescent="0.25">
      <c r="A3" s="87">
        <f t="shared" ref="A3:A11" si="2">N3</f>
        <v>1</v>
      </c>
      <c r="B3" s="206">
        <f t="shared" si="0"/>
        <v>0.29166666666666669</v>
      </c>
      <c r="C3" s="207">
        <f t="shared" si="0"/>
        <v>0.31944444444444448</v>
      </c>
      <c r="D3" s="208" t="str">
        <f t="shared" si="0"/>
        <v>EN:Ziyadha</v>
      </c>
      <c r="E3" s="88" t="str">
        <f t="shared" si="0"/>
        <v>EN:Ziyadha</v>
      </c>
      <c r="F3" s="88" t="str">
        <f t="shared" si="0"/>
        <v>IS:Ahmed</v>
      </c>
      <c r="G3" s="88" t="str">
        <f t="shared" si="0"/>
        <v>EN:Ziyadha</v>
      </c>
      <c r="H3" s="89" t="str">
        <f t="shared" si="0"/>
        <v>MT:Ali</v>
      </c>
      <c r="N3" s="87">
        <f t="shared" ref="N3:N11" si="3">N16</f>
        <v>1</v>
      </c>
      <c r="O3" s="206">
        <f t="shared" si="1"/>
        <v>0.29166666666666669</v>
      </c>
      <c r="P3" s="207">
        <f t="shared" si="1"/>
        <v>0.31944444444444448</v>
      </c>
      <c r="Q3" s="208" t="str">
        <f t="shared" si="1"/>
        <v>EN:Ziyadha</v>
      </c>
      <c r="R3" s="88" t="str">
        <f t="shared" si="1"/>
        <v>EN:Ziyadha</v>
      </c>
      <c r="S3" s="88" t="str">
        <f t="shared" si="1"/>
        <v>IS:Ahmed</v>
      </c>
      <c r="T3" s="88" t="str">
        <f t="shared" si="1"/>
        <v>EN:Ziyadha</v>
      </c>
      <c r="U3" s="89" t="str">
        <f t="shared" si="1"/>
        <v>MT:Ali</v>
      </c>
    </row>
    <row r="4" spans="1:49" ht="28.5" customHeight="1" x14ac:dyDescent="0.25">
      <c r="A4" s="48">
        <f t="shared" si="2"/>
        <v>2</v>
      </c>
      <c r="B4" s="209">
        <f t="shared" si="0"/>
        <v>0.31944444444444448</v>
      </c>
      <c r="C4" s="210">
        <f t="shared" si="0"/>
        <v>0.34722222222222227</v>
      </c>
      <c r="D4" s="211" t="str">
        <f t="shared" si="0"/>
        <v>EN:Ziyadha</v>
      </c>
      <c r="E4" s="19" t="str">
        <f t="shared" si="0"/>
        <v>SC:Lucian</v>
      </c>
      <c r="F4" s="19" t="str">
        <f t="shared" si="0"/>
        <v>MT:Ali</v>
      </c>
      <c r="G4" s="19" t="str">
        <f t="shared" si="0"/>
        <v>IS:Ahmed</v>
      </c>
      <c r="H4" s="50" t="str">
        <f t="shared" si="0"/>
        <v>SS:Sanjay</v>
      </c>
      <c r="N4" s="48">
        <f t="shared" si="3"/>
        <v>2</v>
      </c>
      <c r="O4" s="209">
        <f t="shared" si="1"/>
        <v>0.31944444444444448</v>
      </c>
      <c r="P4" s="210">
        <f t="shared" si="1"/>
        <v>0.34722222222222227</v>
      </c>
      <c r="Q4" s="211" t="str">
        <f t="shared" si="1"/>
        <v>EN:Ziyadha</v>
      </c>
      <c r="R4" s="19" t="str">
        <f t="shared" si="1"/>
        <v>SC:Lucian</v>
      </c>
      <c r="S4" s="19" t="str">
        <f t="shared" si="1"/>
        <v>MT:Ali</v>
      </c>
      <c r="T4" s="19" t="str">
        <f t="shared" si="1"/>
        <v>IS:Ahmed</v>
      </c>
      <c r="U4" s="50" t="str">
        <f t="shared" si="1"/>
        <v>SS:Sanjay</v>
      </c>
    </row>
    <row r="5" spans="1:49" ht="28.5" customHeight="1" x14ac:dyDescent="0.25">
      <c r="A5" s="48">
        <f t="shared" si="2"/>
        <v>3</v>
      </c>
      <c r="B5" s="209">
        <f t="shared" si="0"/>
        <v>0.34722222222222227</v>
      </c>
      <c r="C5" s="210">
        <f t="shared" si="0"/>
        <v>0.37500000000000006</v>
      </c>
      <c r="D5" s="211" t="str">
        <f t="shared" si="0"/>
        <v>SS:Sanjay</v>
      </c>
      <c r="E5" s="19" t="str">
        <f t="shared" si="0"/>
        <v>SS:Sanjay</v>
      </c>
      <c r="F5" s="19" t="str">
        <f t="shared" si="0"/>
        <v>QR:Ummuhany</v>
      </c>
      <c r="G5" s="19" t="str">
        <f t="shared" si="0"/>
        <v>QR:Ummuhany</v>
      </c>
      <c r="H5" s="50" t="str">
        <f t="shared" si="0"/>
        <v>IS:Ahmed</v>
      </c>
      <c r="N5" s="48">
        <f t="shared" si="3"/>
        <v>3</v>
      </c>
      <c r="O5" s="209">
        <f t="shared" si="1"/>
        <v>0.34722222222222227</v>
      </c>
      <c r="P5" s="210">
        <f t="shared" si="1"/>
        <v>0.37500000000000006</v>
      </c>
      <c r="Q5" s="211" t="str">
        <f t="shared" si="1"/>
        <v>SS:Sanjay</v>
      </c>
      <c r="R5" s="19" t="str">
        <f t="shared" si="1"/>
        <v>SS:Sanjay</v>
      </c>
      <c r="S5" s="19" t="str">
        <f t="shared" si="1"/>
        <v>QR:Ummuhany</v>
      </c>
      <c r="T5" s="19" t="str">
        <f t="shared" si="1"/>
        <v>QR:Ummuhany</v>
      </c>
      <c r="U5" s="50" t="str">
        <f t="shared" si="1"/>
        <v>IS:Ahmed</v>
      </c>
    </row>
    <row r="6" spans="1:49" ht="28.5" customHeight="1" x14ac:dyDescent="0.25">
      <c r="A6" s="48">
        <f t="shared" si="2"/>
        <v>4</v>
      </c>
      <c r="B6" s="209">
        <f t="shared" si="0"/>
        <v>0.37500000000000006</v>
      </c>
      <c r="C6" s="210">
        <f t="shared" si="0"/>
        <v>0.40277777777777785</v>
      </c>
      <c r="D6" s="211" t="str">
        <f t="shared" si="0"/>
        <v>QR:Ummuhany</v>
      </c>
      <c r="E6" s="19" t="str">
        <f t="shared" si="0"/>
        <v>MT:Ali</v>
      </c>
      <c r="F6" s="19" t="str">
        <f t="shared" si="0"/>
        <v>EN:Ziyadha</v>
      </c>
      <c r="G6" s="19" t="str">
        <f t="shared" si="0"/>
        <v>SC:Lucian</v>
      </c>
      <c r="H6" s="50" t="str">
        <f t="shared" si="0"/>
        <v>DH:Shuhaidha</v>
      </c>
      <c r="N6" s="48">
        <f t="shared" si="3"/>
        <v>4</v>
      </c>
      <c r="O6" s="209">
        <f t="shared" si="1"/>
        <v>0.37500000000000006</v>
      </c>
      <c r="P6" s="210">
        <f t="shared" si="1"/>
        <v>0.40277777777777785</v>
      </c>
      <c r="Q6" s="211" t="str">
        <f t="shared" si="1"/>
        <v>QR:Ummuhany</v>
      </c>
      <c r="R6" s="19" t="str">
        <f t="shared" si="1"/>
        <v>MT:Ali</v>
      </c>
      <c r="S6" s="19" t="str">
        <f t="shared" si="1"/>
        <v>EN:Ziyadha</v>
      </c>
      <c r="T6" s="19" t="str">
        <f t="shared" si="1"/>
        <v>SC:Lucian</v>
      </c>
      <c r="U6" s="50" t="str">
        <f t="shared" si="1"/>
        <v>DH:Shuhaidha</v>
      </c>
    </row>
    <row r="7" spans="1:49" ht="28.5" customHeight="1" x14ac:dyDescent="0.25">
      <c r="A7" s="53">
        <f t="shared" si="2"/>
        <v>0</v>
      </c>
      <c r="B7" s="77">
        <f t="shared" si="0"/>
        <v>0.40277777777777785</v>
      </c>
      <c r="C7" s="217">
        <f t="shared" si="0"/>
        <v>0.42708333333333343</v>
      </c>
      <c r="D7" s="218" t="str">
        <f t="shared" si="0"/>
        <v>0:</v>
      </c>
      <c r="E7" s="219" t="str">
        <f t="shared" si="0"/>
        <v>0:</v>
      </c>
      <c r="F7" s="219" t="str">
        <f t="shared" si="0"/>
        <v>0:</v>
      </c>
      <c r="G7" s="219" t="str">
        <f t="shared" si="0"/>
        <v>0:</v>
      </c>
      <c r="H7" s="220" t="str">
        <f t="shared" si="0"/>
        <v>0:</v>
      </c>
      <c r="N7" s="48">
        <f t="shared" si="3"/>
        <v>0</v>
      </c>
      <c r="O7" s="209">
        <f t="shared" si="1"/>
        <v>0.40277777777777785</v>
      </c>
      <c r="P7" s="210">
        <f t="shared" si="1"/>
        <v>0.42708333333333343</v>
      </c>
      <c r="Q7" s="211" t="str">
        <f t="shared" si="1"/>
        <v>0:</v>
      </c>
      <c r="R7" s="19" t="str">
        <f t="shared" si="1"/>
        <v>0:</v>
      </c>
      <c r="S7" s="19" t="str">
        <f t="shared" si="1"/>
        <v>0:</v>
      </c>
      <c r="T7" s="19" t="str">
        <f t="shared" si="1"/>
        <v>0:</v>
      </c>
      <c r="U7" s="50" t="str">
        <f t="shared" si="1"/>
        <v>0:</v>
      </c>
    </row>
    <row r="8" spans="1:49" ht="28.5" customHeight="1" x14ac:dyDescent="0.25">
      <c r="A8" s="48">
        <f t="shared" si="2"/>
        <v>5</v>
      </c>
      <c r="B8" s="209">
        <f t="shared" si="0"/>
        <v>0.42708333333333343</v>
      </c>
      <c r="C8" s="210">
        <f t="shared" si="0"/>
        <v>0.45486111111111122</v>
      </c>
      <c r="D8" s="211" t="str">
        <f t="shared" si="0"/>
        <v>MT:Ali</v>
      </c>
      <c r="E8" s="19" t="str">
        <f t="shared" si="0"/>
        <v>DH:Shuhaidha</v>
      </c>
      <c r="F8" s="19" t="str">
        <f t="shared" si="0"/>
        <v>CA:Nizna</v>
      </c>
      <c r="G8" s="19" t="str">
        <f t="shared" si="0"/>
        <v>DH:Shuhaidha</v>
      </c>
      <c r="H8" s="50" t="str">
        <f t="shared" si="0"/>
        <v>CA:Nizna</v>
      </c>
      <c r="N8" s="48">
        <f t="shared" si="3"/>
        <v>5</v>
      </c>
      <c r="O8" s="209">
        <f t="shared" si="1"/>
        <v>0.42708333333333343</v>
      </c>
      <c r="P8" s="210">
        <f t="shared" si="1"/>
        <v>0.45486111111111122</v>
      </c>
      <c r="Q8" s="211" t="str">
        <f t="shared" si="1"/>
        <v>MT:Ali</v>
      </c>
      <c r="R8" s="19" t="str">
        <f t="shared" si="1"/>
        <v>DH:Shuhaidha</v>
      </c>
      <c r="S8" s="19" t="str">
        <f t="shared" si="1"/>
        <v>CA:Nizna</v>
      </c>
      <c r="T8" s="19" t="str">
        <f t="shared" si="1"/>
        <v>DH:Shuhaidha</v>
      </c>
      <c r="U8" s="50" t="str">
        <f t="shared" si="1"/>
        <v>CA:Nizna</v>
      </c>
    </row>
    <row r="9" spans="1:49" ht="28.5" customHeight="1" x14ac:dyDescent="0.25">
      <c r="A9" s="48">
        <f t="shared" si="2"/>
        <v>6</v>
      </c>
      <c r="B9" s="209">
        <f t="shared" si="0"/>
        <v>0.45486111111111122</v>
      </c>
      <c r="C9" s="210">
        <f t="shared" si="0"/>
        <v>0.48263888888888901</v>
      </c>
      <c r="D9" s="211" t="str">
        <f t="shared" si="0"/>
        <v>SC:Lucian</v>
      </c>
      <c r="E9" s="19" t="str">
        <f t="shared" si="0"/>
        <v>IC:Nizna</v>
      </c>
      <c r="F9" s="19" t="str">
        <f t="shared" si="0"/>
        <v>SC:Lucian</v>
      </c>
      <c r="G9" s="19" t="str">
        <f t="shared" si="0"/>
        <v>EN:Ziyadha</v>
      </c>
      <c r="H9" s="50" t="str">
        <f t="shared" si="0"/>
        <v>HL:Ali</v>
      </c>
      <c r="N9" s="48">
        <f t="shared" si="3"/>
        <v>6</v>
      </c>
      <c r="O9" s="209">
        <f t="shared" si="1"/>
        <v>0.45486111111111122</v>
      </c>
      <c r="P9" s="210">
        <f t="shared" si="1"/>
        <v>0.48263888888888901</v>
      </c>
      <c r="Q9" s="211" t="str">
        <f t="shared" si="1"/>
        <v>SC:Lucian</v>
      </c>
      <c r="R9" s="19" t="str">
        <f t="shared" si="1"/>
        <v>IC:Nizna</v>
      </c>
      <c r="S9" s="19" t="str">
        <f t="shared" si="1"/>
        <v>SC:Lucian</v>
      </c>
      <c r="T9" s="19" t="str">
        <f t="shared" si="1"/>
        <v>EN:Ziyadha</v>
      </c>
      <c r="U9" s="50" t="str">
        <f t="shared" si="1"/>
        <v>HL:Ali</v>
      </c>
    </row>
    <row r="10" spans="1:49" ht="28.5" customHeight="1" x14ac:dyDescent="0.25">
      <c r="A10" s="48">
        <f t="shared" si="2"/>
        <v>7</v>
      </c>
      <c r="B10" s="209">
        <f t="shared" si="0"/>
        <v>0.48263888888888901</v>
      </c>
      <c r="C10" s="210">
        <f t="shared" si="0"/>
        <v>0.51041666666666674</v>
      </c>
      <c r="D10" s="211" t="str">
        <f t="shared" si="0"/>
        <v>DH:Shuhaidha</v>
      </c>
      <c r="E10" s="19" t="str">
        <f t="shared" si="0"/>
        <v>HL:Ali</v>
      </c>
      <c r="F10" s="19" t="str">
        <f t="shared" si="0"/>
        <v>DH:Shuhaidha</v>
      </c>
      <c r="G10" s="19" t="str">
        <f t="shared" si="0"/>
        <v>MT:Ali</v>
      </c>
      <c r="H10" s="50" t="str">
        <f t="shared" si="0"/>
        <v>SC:Lucian</v>
      </c>
      <c r="N10" s="48">
        <f t="shared" si="3"/>
        <v>7</v>
      </c>
      <c r="O10" s="209">
        <f t="shared" si="1"/>
        <v>0.48263888888888901</v>
      </c>
      <c r="P10" s="210">
        <f t="shared" si="1"/>
        <v>0.51041666666666674</v>
      </c>
      <c r="Q10" s="211" t="str">
        <f t="shared" si="1"/>
        <v>DH:Shuhaidha</v>
      </c>
      <c r="R10" s="19" t="str">
        <f t="shared" si="1"/>
        <v>HL:Ali</v>
      </c>
      <c r="S10" s="19" t="str">
        <f t="shared" si="1"/>
        <v>DH:Shuhaidha</v>
      </c>
      <c r="T10" s="19" t="str">
        <f t="shared" si="1"/>
        <v>MT:Ali</v>
      </c>
      <c r="U10" s="50" t="str">
        <f t="shared" si="1"/>
        <v>SC:Lucian</v>
      </c>
    </row>
    <row r="11" spans="1:49" ht="28.5" customHeight="1" thickBot="1" x14ac:dyDescent="0.3">
      <c r="A11" s="83">
        <f t="shared" si="2"/>
        <v>9</v>
      </c>
      <c r="B11" s="15">
        <f t="shared" si="0"/>
        <v>0.51041666666666674</v>
      </c>
      <c r="C11" s="82">
        <f t="shared" si="0"/>
        <v>0.54166666666666674</v>
      </c>
      <c r="D11" s="212" t="str">
        <f t="shared" si="0"/>
        <v>0:</v>
      </c>
      <c r="E11" s="201" t="str">
        <f t="shared" si="0"/>
        <v>0:</v>
      </c>
      <c r="F11" s="201" t="str">
        <f t="shared" si="0"/>
        <v>0:</v>
      </c>
      <c r="G11" s="201" t="str">
        <f t="shared" si="0"/>
        <v>0:</v>
      </c>
      <c r="H11" s="200" t="str">
        <f t="shared" si="0"/>
        <v>0:</v>
      </c>
      <c r="N11" s="83">
        <f t="shared" si="3"/>
        <v>9</v>
      </c>
      <c r="O11" s="15">
        <f t="shared" si="1"/>
        <v>0.51041666666666674</v>
      </c>
      <c r="P11" s="82">
        <f t="shared" si="1"/>
        <v>0.54166666666666674</v>
      </c>
      <c r="Q11" s="212" t="str">
        <f t="shared" si="1"/>
        <v>0:</v>
      </c>
      <c r="R11" s="201" t="str">
        <f t="shared" si="1"/>
        <v>0:</v>
      </c>
      <c r="S11" s="201" t="str">
        <f t="shared" si="1"/>
        <v>0:</v>
      </c>
      <c r="T11" s="201" t="str">
        <f t="shared" si="1"/>
        <v>0:</v>
      </c>
      <c r="U11" s="200" t="str">
        <f t="shared" si="1"/>
        <v>0:</v>
      </c>
    </row>
    <row r="12" spans="1:49" ht="28.5" customHeight="1" x14ac:dyDescent="0.25"/>
    <row r="13" spans="1:49" ht="16.5" thickBot="1" x14ac:dyDescent="0.3"/>
    <row r="14" spans="1:49" ht="23.25" thickBot="1" x14ac:dyDescent="0.3">
      <c r="N14" s="213"/>
      <c r="O14" s="214" t="str">
        <f>O1</f>
        <v>5A</v>
      </c>
      <c r="P14" s="204"/>
      <c r="Q14" s="204"/>
      <c r="R14" s="204"/>
      <c r="S14" s="204"/>
      <c r="T14" s="204"/>
      <c r="U14" s="205"/>
      <c r="W14" s="213"/>
      <c r="X14" s="214"/>
      <c r="Y14" s="204"/>
      <c r="Z14" s="204"/>
      <c r="AA14" s="204"/>
      <c r="AB14" s="204"/>
      <c r="AC14" s="204"/>
      <c r="AD14" s="205"/>
      <c r="AF14" s="213"/>
      <c r="AG14" s="214" t="str">
        <f>O14</f>
        <v>5A</v>
      </c>
      <c r="AH14" s="204"/>
      <c r="AI14" s="204"/>
      <c r="AJ14" s="204"/>
      <c r="AK14" s="204"/>
      <c r="AL14" s="204"/>
      <c r="AM14" s="205"/>
    </row>
    <row r="15" spans="1:49" s="215" customFormat="1" ht="16.5" thickBot="1" x14ac:dyDescent="0.3">
      <c r="N15" s="224" t="str">
        <f>AF15</f>
        <v>#</v>
      </c>
      <c r="O15" s="225" t="str">
        <f t="shared" ref="O15:U24" si="4">AG15</f>
        <v>Start</v>
      </c>
      <c r="P15" s="226" t="str">
        <f t="shared" si="4"/>
        <v>End</v>
      </c>
      <c r="Q15" s="227" t="str">
        <f t="shared" si="4"/>
        <v>SUN</v>
      </c>
      <c r="R15" s="225" t="str">
        <f t="shared" si="4"/>
        <v>MON</v>
      </c>
      <c r="S15" s="225" t="str">
        <f t="shared" si="4"/>
        <v>TUE</v>
      </c>
      <c r="T15" s="225" t="str">
        <f t="shared" si="4"/>
        <v>WED</v>
      </c>
      <c r="U15" s="226" t="str">
        <f t="shared" si="4"/>
        <v>THU</v>
      </c>
      <c r="W15" s="224"/>
      <c r="X15" s="225"/>
      <c r="Y15" s="226"/>
      <c r="Z15" s="227"/>
      <c r="AA15" s="225"/>
      <c r="AB15" s="225"/>
      <c r="AC15" s="225"/>
      <c r="AD15" s="226"/>
      <c r="AF15" s="224" t="s">
        <v>11</v>
      </c>
      <c r="AG15" s="225" t="s">
        <v>27</v>
      </c>
      <c r="AH15" s="226" t="s">
        <v>28</v>
      </c>
      <c r="AI15" s="227" t="s">
        <v>29</v>
      </c>
      <c r="AJ15" s="225" t="s">
        <v>30</v>
      </c>
      <c r="AK15" s="225" t="s">
        <v>31</v>
      </c>
      <c r="AL15" s="225" t="s">
        <v>32</v>
      </c>
      <c r="AM15" s="226" t="s">
        <v>33</v>
      </c>
    </row>
    <row r="16" spans="1:49" x14ac:dyDescent="0.25">
      <c r="N16" s="87">
        <f t="shared" ref="N16:N24" si="5">AF16</f>
        <v>1</v>
      </c>
      <c r="O16" s="206">
        <f t="shared" si="4"/>
        <v>0.29166666666666669</v>
      </c>
      <c r="P16" s="207">
        <f t="shared" si="4"/>
        <v>0.31944444444444448</v>
      </c>
      <c r="Q16" s="208" t="str">
        <f>CONCATENATE(Z16,AI36,AI26)</f>
        <v>EN:Ziyadha</v>
      </c>
      <c r="R16" s="88" t="str">
        <f t="shared" ref="R16:U24" si="6">CONCATENATE(AA16,AJ36,AJ26)</f>
        <v>EN:Ziyadha</v>
      </c>
      <c r="S16" s="88" t="str">
        <f t="shared" si="6"/>
        <v>IS:Ahmed</v>
      </c>
      <c r="T16" s="88" t="str">
        <f t="shared" si="6"/>
        <v>EN:Ziyadha</v>
      </c>
      <c r="U16" s="89" t="str">
        <f t="shared" si="6"/>
        <v>MT:Ali</v>
      </c>
      <c r="W16" s="87"/>
      <c r="X16" s="206"/>
      <c r="Y16" s="207"/>
      <c r="Z16" s="208" t="str">
        <f>IF(AI16="","",AI16)</f>
        <v>EN</v>
      </c>
      <c r="AA16" s="208" t="str">
        <f t="shared" ref="AA16:AD24" si="7">IF(AJ16="","",AJ16)</f>
        <v>EN</v>
      </c>
      <c r="AB16" s="208" t="str">
        <f t="shared" si="7"/>
        <v>IS</v>
      </c>
      <c r="AC16" s="208" t="str">
        <f t="shared" si="7"/>
        <v>EN</v>
      </c>
      <c r="AD16" s="208" t="str">
        <f t="shared" si="7"/>
        <v>MT</v>
      </c>
      <c r="AF16" s="87">
        <f t="array" ref="AF16:AF24">TRANSPOSE(EDIT!C4:K4)</f>
        <v>1</v>
      </c>
      <c r="AG16" s="206">
        <f t="array" ref="AG16:AG24">TRANSPOSE(EDIT!C3:K3)</f>
        <v>0.29166666666666669</v>
      </c>
      <c r="AH16" s="207">
        <f t="array" ref="AH16:AH24">TRANSPOSE(EDIT!C2:K2)</f>
        <v>0.31944444444444448</v>
      </c>
      <c r="AI16" s="208" t="str">
        <f>VLOOKUP($AG$14,EDIT!$A$5:$AU$18,AO16,FALSE)</f>
        <v>EN</v>
      </c>
      <c r="AJ16" s="88" t="str">
        <f>VLOOKUP($AG$14,EDIT!$A$5:$AU$18,AP16,FALSE)</f>
        <v>EN</v>
      </c>
      <c r="AK16" s="88" t="str">
        <f>VLOOKUP($AG$14,EDIT!$A$5:$AU$18,AQ16,FALSE)</f>
        <v>IS</v>
      </c>
      <c r="AL16" s="88" t="str">
        <f>VLOOKUP($AG$14,EDIT!$A$5:$AU$18,AR16,FALSE)</f>
        <v>EN</v>
      </c>
      <c r="AM16" s="89" t="str">
        <f>VLOOKUP($AG$14,EDIT!$A$5:$AU$18,AS16,FALSE)</f>
        <v>MT</v>
      </c>
      <c r="AO16" s="198">
        <v>3</v>
      </c>
      <c r="AP16" s="198">
        <f>AO24+1</f>
        <v>12</v>
      </c>
      <c r="AQ16" s="198">
        <f t="shared" ref="AQ16:AW16" si="8">AP24+1</f>
        <v>21</v>
      </c>
      <c r="AR16" s="198">
        <f t="shared" si="8"/>
        <v>30</v>
      </c>
      <c r="AS16" s="198">
        <f t="shared" si="8"/>
        <v>39</v>
      </c>
      <c r="AT16" s="198">
        <f t="shared" si="8"/>
        <v>48</v>
      </c>
      <c r="AU16" s="198">
        <f t="shared" si="8"/>
        <v>57</v>
      </c>
      <c r="AV16" s="198">
        <f t="shared" si="8"/>
        <v>66</v>
      </c>
      <c r="AW16" s="198">
        <f t="shared" si="8"/>
        <v>75</v>
      </c>
    </row>
    <row r="17" spans="14:49" x14ac:dyDescent="0.25">
      <c r="N17" s="48">
        <f t="shared" si="5"/>
        <v>2</v>
      </c>
      <c r="O17" s="209">
        <f t="shared" si="4"/>
        <v>0.31944444444444448</v>
      </c>
      <c r="P17" s="210">
        <f t="shared" si="4"/>
        <v>0.34722222222222227</v>
      </c>
      <c r="Q17" s="211" t="str">
        <f t="shared" ref="Q17:Q24" si="9">CONCATENATE(Z17,AI37,AI27)</f>
        <v>EN:Ziyadha</v>
      </c>
      <c r="R17" s="19" t="str">
        <f t="shared" si="6"/>
        <v>SC:Lucian</v>
      </c>
      <c r="S17" s="19" t="str">
        <f t="shared" si="6"/>
        <v>MT:Ali</v>
      </c>
      <c r="T17" s="19" t="str">
        <f t="shared" si="6"/>
        <v>IS:Ahmed</v>
      </c>
      <c r="U17" s="50" t="str">
        <f t="shared" si="6"/>
        <v>SS:Sanjay</v>
      </c>
      <c r="W17" s="48"/>
      <c r="X17" s="209"/>
      <c r="Y17" s="210"/>
      <c r="Z17" s="208" t="str">
        <f t="shared" ref="Z17:Z24" si="10">IF(AI17="","",AI17)</f>
        <v>EN</v>
      </c>
      <c r="AA17" s="208" t="str">
        <f t="shared" si="7"/>
        <v>SC</v>
      </c>
      <c r="AB17" s="208" t="str">
        <f t="shared" si="7"/>
        <v>MT</v>
      </c>
      <c r="AC17" s="208" t="str">
        <f t="shared" si="7"/>
        <v>IS</v>
      </c>
      <c r="AD17" s="208" t="str">
        <f t="shared" si="7"/>
        <v>SS</v>
      </c>
      <c r="AF17" s="48">
        <v>2</v>
      </c>
      <c r="AG17" s="209">
        <v>0.31944444444444448</v>
      </c>
      <c r="AH17" s="210">
        <v>0.34722222222222227</v>
      </c>
      <c r="AI17" s="211" t="str">
        <f>VLOOKUP($AG$14,EDIT!$A$5:$AU$18,AO17,FALSE)</f>
        <v>EN</v>
      </c>
      <c r="AJ17" s="19" t="str">
        <f>VLOOKUP($AG$14,EDIT!$A$5:$AU$18,AP17,FALSE)</f>
        <v>SC</v>
      </c>
      <c r="AK17" s="19" t="str">
        <f>VLOOKUP($AG$14,EDIT!$A$5:$AU$18,AQ17,FALSE)</f>
        <v>MT</v>
      </c>
      <c r="AL17" s="19" t="str">
        <f>VLOOKUP($AG$14,EDIT!$A$5:$AU$18,AR17,FALSE)</f>
        <v>IS</v>
      </c>
      <c r="AM17" s="50" t="str">
        <f>VLOOKUP($AG$14,EDIT!$A$5:$AU$18,AS17,FALSE)</f>
        <v>SS</v>
      </c>
      <c r="AO17" s="198">
        <f>AO16+1</f>
        <v>4</v>
      </c>
      <c r="AP17" s="198">
        <f t="shared" ref="AP17:AW24" si="11">AP16+1</f>
        <v>13</v>
      </c>
      <c r="AQ17" s="198">
        <f t="shared" si="11"/>
        <v>22</v>
      </c>
      <c r="AR17" s="198">
        <f t="shared" si="11"/>
        <v>31</v>
      </c>
      <c r="AS17" s="198">
        <f t="shared" si="11"/>
        <v>40</v>
      </c>
      <c r="AT17" s="198">
        <f t="shared" si="11"/>
        <v>49</v>
      </c>
      <c r="AU17" s="198">
        <f t="shared" si="11"/>
        <v>58</v>
      </c>
      <c r="AV17" s="198">
        <f t="shared" si="11"/>
        <v>67</v>
      </c>
      <c r="AW17" s="198">
        <f t="shared" si="11"/>
        <v>76</v>
      </c>
    </row>
    <row r="18" spans="14:49" x14ac:dyDescent="0.25">
      <c r="N18" s="48">
        <f t="shared" si="5"/>
        <v>3</v>
      </c>
      <c r="O18" s="209">
        <f t="shared" si="4"/>
        <v>0.34722222222222227</v>
      </c>
      <c r="P18" s="210">
        <f t="shared" si="4"/>
        <v>0.37500000000000006</v>
      </c>
      <c r="Q18" s="211" t="str">
        <f t="shared" si="9"/>
        <v>SS:Sanjay</v>
      </c>
      <c r="R18" s="19" t="str">
        <f t="shared" si="6"/>
        <v>SS:Sanjay</v>
      </c>
      <c r="S18" s="19" t="str">
        <f t="shared" si="6"/>
        <v>QR:Ummuhany</v>
      </c>
      <c r="T18" s="19" t="str">
        <f t="shared" si="6"/>
        <v>QR:Ummuhany</v>
      </c>
      <c r="U18" s="50" t="str">
        <f t="shared" si="6"/>
        <v>IS:Ahmed</v>
      </c>
      <c r="W18" s="48"/>
      <c r="X18" s="209"/>
      <c r="Y18" s="210"/>
      <c r="Z18" s="208" t="str">
        <f t="shared" si="10"/>
        <v>SS</v>
      </c>
      <c r="AA18" s="208" t="str">
        <f t="shared" si="7"/>
        <v>SS</v>
      </c>
      <c r="AB18" s="208" t="str">
        <f t="shared" si="7"/>
        <v>QR</v>
      </c>
      <c r="AC18" s="208" t="str">
        <f t="shared" si="7"/>
        <v>QR</v>
      </c>
      <c r="AD18" s="208" t="str">
        <f t="shared" si="7"/>
        <v>IS</v>
      </c>
      <c r="AF18" s="48">
        <v>3</v>
      </c>
      <c r="AG18" s="209">
        <v>0.34722222222222227</v>
      </c>
      <c r="AH18" s="210">
        <v>0.37500000000000006</v>
      </c>
      <c r="AI18" s="211" t="str">
        <f>VLOOKUP($AG$14,EDIT!$A$5:$AU$18,AO18,FALSE)</f>
        <v>SS</v>
      </c>
      <c r="AJ18" s="19" t="str">
        <f>VLOOKUP($AG$14,EDIT!$A$5:$AU$18,AP18,FALSE)</f>
        <v>SS</v>
      </c>
      <c r="AK18" s="19" t="str">
        <f>VLOOKUP($AG$14,EDIT!$A$5:$AU$18,AQ18,FALSE)</f>
        <v>QR</v>
      </c>
      <c r="AL18" s="19" t="str">
        <f>VLOOKUP($AG$14,EDIT!$A$5:$AU$18,AR18,FALSE)</f>
        <v>QR</v>
      </c>
      <c r="AM18" s="50" t="str">
        <f>VLOOKUP($AG$14,EDIT!$A$5:$AU$18,AS18,FALSE)</f>
        <v>IS</v>
      </c>
      <c r="AO18" s="198">
        <f t="shared" ref="AO18:AO24" si="12">AO17+1</f>
        <v>5</v>
      </c>
      <c r="AP18" s="198">
        <f t="shared" si="11"/>
        <v>14</v>
      </c>
      <c r="AQ18" s="198">
        <f t="shared" si="11"/>
        <v>23</v>
      </c>
      <c r="AR18" s="198">
        <f t="shared" si="11"/>
        <v>32</v>
      </c>
      <c r="AS18" s="198">
        <f t="shared" si="11"/>
        <v>41</v>
      </c>
      <c r="AT18" s="198">
        <f t="shared" si="11"/>
        <v>50</v>
      </c>
      <c r="AU18" s="198">
        <f t="shared" si="11"/>
        <v>59</v>
      </c>
      <c r="AV18" s="198">
        <f t="shared" si="11"/>
        <v>68</v>
      </c>
      <c r="AW18" s="198">
        <f t="shared" si="11"/>
        <v>77</v>
      </c>
    </row>
    <row r="19" spans="14:49" x14ac:dyDescent="0.25">
      <c r="N19" s="48">
        <f t="shared" si="5"/>
        <v>4</v>
      </c>
      <c r="O19" s="209">
        <f t="shared" si="4"/>
        <v>0.37500000000000006</v>
      </c>
      <c r="P19" s="210">
        <f t="shared" si="4"/>
        <v>0.40277777777777785</v>
      </c>
      <c r="Q19" s="211" t="str">
        <f t="shared" si="9"/>
        <v>QR:Ummuhany</v>
      </c>
      <c r="R19" s="19" t="str">
        <f t="shared" si="6"/>
        <v>MT:Ali</v>
      </c>
      <c r="S19" s="19" t="str">
        <f t="shared" si="6"/>
        <v>EN:Ziyadha</v>
      </c>
      <c r="T19" s="19" t="str">
        <f t="shared" si="6"/>
        <v>SC:Lucian</v>
      </c>
      <c r="U19" s="50" t="str">
        <f t="shared" si="6"/>
        <v>DH:Shuhaidha</v>
      </c>
      <c r="W19" s="48"/>
      <c r="X19" s="209"/>
      <c r="Y19" s="210"/>
      <c r="Z19" s="208" t="str">
        <f t="shared" si="10"/>
        <v>QR</v>
      </c>
      <c r="AA19" s="208" t="str">
        <f t="shared" si="7"/>
        <v>MT</v>
      </c>
      <c r="AB19" s="208" t="str">
        <f t="shared" si="7"/>
        <v>EN</v>
      </c>
      <c r="AC19" s="208" t="str">
        <f t="shared" si="7"/>
        <v>SC</v>
      </c>
      <c r="AD19" s="208" t="str">
        <f t="shared" si="7"/>
        <v>DH</v>
      </c>
      <c r="AF19" s="48">
        <v>4</v>
      </c>
      <c r="AG19" s="209">
        <v>0.37500000000000006</v>
      </c>
      <c r="AH19" s="210">
        <v>0.40277777777777785</v>
      </c>
      <c r="AI19" s="211" t="str">
        <f>VLOOKUP($AG$14,EDIT!$A$5:$AU$18,AO19,FALSE)</f>
        <v>QR</v>
      </c>
      <c r="AJ19" s="19" t="str">
        <f>VLOOKUP($AG$14,EDIT!$A$5:$AU$18,AP19,FALSE)</f>
        <v>MT</v>
      </c>
      <c r="AK19" s="19" t="str">
        <f>VLOOKUP($AG$14,EDIT!$A$5:$AU$18,AQ19,FALSE)</f>
        <v>EN</v>
      </c>
      <c r="AL19" s="19" t="str">
        <f>VLOOKUP($AG$14,EDIT!$A$5:$AU$18,AR19,FALSE)</f>
        <v>SC</v>
      </c>
      <c r="AM19" s="50" t="str">
        <f>VLOOKUP($AG$14,EDIT!$A$5:$AU$18,AS19,FALSE)</f>
        <v>DH</v>
      </c>
      <c r="AO19" s="198">
        <f t="shared" si="12"/>
        <v>6</v>
      </c>
      <c r="AP19" s="198">
        <f t="shared" si="11"/>
        <v>15</v>
      </c>
      <c r="AQ19" s="198">
        <f t="shared" si="11"/>
        <v>24</v>
      </c>
      <c r="AR19" s="198">
        <f t="shared" si="11"/>
        <v>33</v>
      </c>
      <c r="AS19" s="198">
        <f t="shared" si="11"/>
        <v>42</v>
      </c>
      <c r="AT19" s="198">
        <f t="shared" si="11"/>
        <v>51</v>
      </c>
      <c r="AU19" s="198">
        <f t="shared" si="11"/>
        <v>60</v>
      </c>
      <c r="AV19" s="198">
        <f t="shared" si="11"/>
        <v>69</v>
      </c>
      <c r="AW19" s="198">
        <f t="shared" si="11"/>
        <v>78</v>
      </c>
    </row>
    <row r="20" spans="14:49" x14ac:dyDescent="0.25">
      <c r="N20" s="48">
        <f t="shared" si="5"/>
        <v>0</v>
      </c>
      <c r="O20" s="209">
        <f t="shared" si="4"/>
        <v>0.40277777777777785</v>
      </c>
      <c r="P20" s="210">
        <f t="shared" si="4"/>
        <v>0.42708333333333343</v>
      </c>
      <c r="Q20" s="211" t="str">
        <f t="shared" si="9"/>
        <v>0:</v>
      </c>
      <c r="R20" s="19" t="str">
        <f t="shared" si="6"/>
        <v>0:</v>
      </c>
      <c r="S20" s="19" t="str">
        <f t="shared" si="6"/>
        <v>0:</v>
      </c>
      <c r="T20" s="19" t="str">
        <f t="shared" si="6"/>
        <v>0:</v>
      </c>
      <c r="U20" s="50" t="str">
        <f t="shared" si="6"/>
        <v>0:</v>
      </c>
      <c r="W20" s="48"/>
      <c r="X20" s="209"/>
      <c r="Y20" s="210"/>
      <c r="Z20" s="208">
        <f t="shared" si="10"/>
        <v>0</v>
      </c>
      <c r="AA20" s="208">
        <f t="shared" si="7"/>
        <v>0</v>
      </c>
      <c r="AB20" s="208">
        <f t="shared" si="7"/>
        <v>0</v>
      </c>
      <c r="AC20" s="208">
        <f t="shared" si="7"/>
        <v>0</v>
      </c>
      <c r="AD20" s="208">
        <f t="shared" si="7"/>
        <v>0</v>
      </c>
      <c r="AF20" s="48">
        <v>0</v>
      </c>
      <c r="AG20" s="209">
        <v>0.40277777777777785</v>
      </c>
      <c r="AH20" s="210">
        <v>0.42708333333333343</v>
      </c>
      <c r="AI20" s="211">
        <f>VLOOKUP($AG$14,EDIT!$A$5:$AU$18,AO20,FALSE)</f>
        <v>0</v>
      </c>
      <c r="AJ20" s="19">
        <f>VLOOKUP($AG$14,EDIT!$A$5:$AU$18,AP20,FALSE)</f>
        <v>0</v>
      </c>
      <c r="AK20" s="19">
        <f>VLOOKUP($AG$14,EDIT!$A$5:$AU$18,AQ20,FALSE)</f>
        <v>0</v>
      </c>
      <c r="AL20" s="19">
        <f>VLOOKUP($AG$14,EDIT!$A$5:$AU$18,AR20,FALSE)</f>
        <v>0</v>
      </c>
      <c r="AM20" s="50">
        <f>VLOOKUP($AG$14,EDIT!$A$5:$AU$18,AS20,FALSE)</f>
        <v>0</v>
      </c>
      <c r="AN20" s="198" t="str">
        <f>IF(1=1,"","")</f>
        <v/>
      </c>
      <c r="AO20" s="198">
        <f t="shared" si="12"/>
        <v>7</v>
      </c>
      <c r="AP20" s="198">
        <f t="shared" si="11"/>
        <v>16</v>
      </c>
      <c r="AQ20" s="198">
        <f t="shared" si="11"/>
        <v>25</v>
      </c>
      <c r="AR20" s="198">
        <f t="shared" si="11"/>
        <v>34</v>
      </c>
      <c r="AS20" s="198">
        <f t="shared" si="11"/>
        <v>43</v>
      </c>
      <c r="AT20" s="198">
        <f t="shared" si="11"/>
        <v>52</v>
      </c>
      <c r="AU20" s="198">
        <f t="shared" si="11"/>
        <v>61</v>
      </c>
      <c r="AV20" s="198">
        <f t="shared" si="11"/>
        <v>70</v>
      </c>
      <c r="AW20" s="198">
        <f t="shared" si="11"/>
        <v>79</v>
      </c>
    </row>
    <row r="21" spans="14:49" x14ac:dyDescent="0.25">
      <c r="N21" s="48">
        <f t="shared" si="5"/>
        <v>5</v>
      </c>
      <c r="O21" s="209">
        <f t="shared" si="4"/>
        <v>0.42708333333333343</v>
      </c>
      <c r="P21" s="210">
        <f t="shared" si="4"/>
        <v>0.45486111111111122</v>
      </c>
      <c r="Q21" s="211" t="str">
        <f t="shared" si="9"/>
        <v>MT:Ali</v>
      </c>
      <c r="R21" s="19" t="str">
        <f t="shared" si="6"/>
        <v>DH:Shuhaidha</v>
      </c>
      <c r="S21" s="19" t="str">
        <f t="shared" si="6"/>
        <v>CA:Nizna</v>
      </c>
      <c r="T21" s="19" t="str">
        <f t="shared" si="6"/>
        <v>DH:Shuhaidha</v>
      </c>
      <c r="U21" s="50" t="str">
        <f t="shared" si="6"/>
        <v>CA:Nizna</v>
      </c>
      <c r="W21" s="48"/>
      <c r="X21" s="209"/>
      <c r="Y21" s="210"/>
      <c r="Z21" s="208" t="str">
        <f t="shared" si="10"/>
        <v>MT</v>
      </c>
      <c r="AA21" s="208" t="str">
        <f t="shared" si="7"/>
        <v>DH</v>
      </c>
      <c r="AB21" s="208" t="str">
        <f t="shared" si="7"/>
        <v>CA</v>
      </c>
      <c r="AC21" s="208" t="str">
        <f t="shared" si="7"/>
        <v>DH</v>
      </c>
      <c r="AD21" s="208" t="str">
        <f t="shared" si="7"/>
        <v>CA</v>
      </c>
      <c r="AF21" s="48">
        <v>5</v>
      </c>
      <c r="AG21" s="209">
        <v>0.42708333333333343</v>
      </c>
      <c r="AH21" s="210">
        <v>0.45486111111111122</v>
      </c>
      <c r="AI21" s="211" t="str">
        <f>VLOOKUP($AG$14,EDIT!$A$5:$AU$18,AO21,FALSE)</f>
        <v>MT</v>
      </c>
      <c r="AJ21" s="19" t="str">
        <f>VLOOKUP($AG$14,EDIT!$A$5:$AU$18,AP21,FALSE)</f>
        <v>DH</v>
      </c>
      <c r="AK21" s="19" t="str">
        <f>VLOOKUP($AG$14,EDIT!$A$5:$AU$18,AQ21,FALSE)</f>
        <v>CA</v>
      </c>
      <c r="AL21" s="19" t="str">
        <f>VLOOKUP($AG$14,EDIT!$A$5:$AU$18,AR21,FALSE)</f>
        <v>DH</v>
      </c>
      <c r="AM21" s="50" t="str">
        <f>VLOOKUP($AG$14,EDIT!$A$5:$AU$18,AS21,FALSE)</f>
        <v>CA</v>
      </c>
      <c r="AN21" s="198" t="str">
        <f>IF(1=1,"","")</f>
        <v/>
      </c>
      <c r="AO21" s="198">
        <f t="shared" si="12"/>
        <v>8</v>
      </c>
      <c r="AP21" s="198">
        <f t="shared" si="11"/>
        <v>17</v>
      </c>
      <c r="AQ21" s="198">
        <f t="shared" si="11"/>
        <v>26</v>
      </c>
      <c r="AR21" s="198">
        <f t="shared" si="11"/>
        <v>35</v>
      </c>
      <c r="AS21" s="198">
        <f t="shared" si="11"/>
        <v>44</v>
      </c>
      <c r="AT21" s="198">
        <f t="shared" si="11"/>
        <v>53</v>
      </c>
      <c r="AU21" s="198">
        <f t="shared" si="11"/>
        <v>62</v>
      </c>
      <c r="AV21" s="198">
        <f t="shared" si="11"/>
        <v>71</v>
      </c>
      <c r="AW21" s="198">
        <f t="shared" si="11"/>
        <v>80</v>
      </c>
    </row>
    <row r="22" spans="14:49" x14ac:dyDescent="0.25">
      <c r="N22" s="48">
        <f t="shared" si="5"/>
        <v>6</v>
      </c>
      <c r="O22" s="209">
        <f t="shared" si="4"/>
        <v>0.45486111111111122</v>
      </c>
      <c r="P22" s="210">
        <f t="shared" si="4"/>
        <v>0.48263888888888901</v>
      </c>
      <c r="Q22" s="211" t="str">
        <f t="shared" si="9"/>
        <v>SC:Lucian</v>
      </c>
      <c r="R22" s="19" t="str">
        <f t="shared" si="6"/>
        <v>IC:Nizna</v>
      </c>
      <c r="S22" s="19" t="str">
        <f t="shared" si="6"/>
        <v>SC:Lucian</v>
      </c>
      <c r="T22" s="19" t="str">
        <f t="shared" si="6"/>
        <v>EN:Ziyadha</v>
      </c>
      <c r="U22" s="50" t="str">
        <f t="shared" si="6"/>
        <v>HL:Ali</v>
      </c>
      <c r="W22" s="48"/>
      <c r="X22" s="209"/>
      <c r="Y22" s="210"/>
      <c r="Z22" s="208" t="str">
        <f t="shared" si="10"/>
        <v>SC</v>
      </c>
      <c r="AA22" s="208" t="str">
        <f t="shared" si="7"/>
        <v>IC</v>
      </c>
      <c r="AB22" s="208" t="str">
        <f t="shared" si="7"/>
        <v>SC</v>
      </c>
      <c r="AC22" s="208" t="str">
        <f t="shared" si="7"/>
        <v>EN</v>
      </c>
      <c r="AD22" s="208" t="str">
        <f t="shared" si="7"/>
        <v>HL</v>
      </c>
      <c r="AF22" s="48">
        <v>6</v>
      </c>
      <c r="AG22" s="209">
        <v>0.45486111111111122</v>
      </c>
      <c r="AH22" s="210">
        <v>0.48263888888888901</v>
      </c>
      <c r="AI22" s="211" t="str">
        <f>VLOOKUP($AG$14,EDIT!$A$5:$AU$18,AO22,FALSE)</f>
        <v>SC</v>
      </c>
      <c r="AJ22" s="19" t="str">
        <f>VLOOKUP($AG$14,EDIT!$A$5:$AU$18,AP22,FALSE)</f>
        <v>IC</v>
      </c>
      <c r="AK22" s="19" t="str">
        <f>VLOOKUP($AG$14,EDIT!$A$5:$AU$18,AQ22,FALSE)</f>
        <v>SC</v>
      </c>
      <c r="AL22" s="19" t="str">
        <f>VLOOKUP($AG$14,EDIT!$A$5:$AU$18,AR22,FALSE)</f>
        <v>EN</v>
      </c>
      <c r="AM22" s="50" t="str">
        <f>VLOOKUP($AG$14,EDIT!$A$5:$AU$18,AS22,FALSE)</f>
        <v>HL</v>
      </c>
      <c r="AN22" s="198" t="s">
        <v>55</v>
      </c>
      <c r="AO22" s="198">
        <f t="shared" si="12"/>
        <v>9</v>
      </c>
      <c r="AP22" s="198">
        <f t="shared" si="11"/>
        <v>18</v>
      </c>
      <c r="AQ22" s="198">
        <f t="shared" si="11"/>
        <v>27</v>
      </c>
      <c r="AR22" s="198">
        <f t="shared" si="11"/>
        <v>36</v>
      </c>
      <c r="AS22" s="198">
        <f t="shared" si="11"/>
        <v>45</v>
      </c>
      <c r="AT22" s="198">
        <f t="shared" si="11"/>
        <v>54</v>
      </c>
      <c r="AU22" s="198">
        <f t="shared" si="11"/>
        <v>63</v>
      </c>
      <c r="AV22" s="198">
        <f t="shared" si="11"/>
        <v>72</v>
      </c>
      <c r="AW22" s="198">
        <f t="shared" si="11"/>
        <v>81</v>
      </c>
    </row>
    <row r="23" spans="14:49" x14ac:dyDescent="0.25">
      <c r="N23" s="48">
        <f t="shared" si="5"/>
        <v>7</v>
      </c>
      <c r="O23" s="209">
        <f t="shared" si="4"/>
        <v>0.48263888888888901</v>
      </c>
      <c r="P23" s="210">
        <f t="shared" si="4"/>
        <v>0.51041666666666674</v>
      </c>
      <c r="Q23" s="211" t="str">
        <f t="shared" si="9"/>
        <v>DH:Shuhaidha</v>
      </c>
      <c r="R23" s="19" t="str">
        <f t="shared" si="6"/>
        <v>HL:Ali</v>
      </c>
      <c r="S23" s="19" t="str">
        <f t="shared" si="6"/>
        <v>DH:Shuhaidha</v>
      </c>
      <c r="T23" s="19" t="str">
        <f t="shared" si="6"/>
        <v>MT:Ali</v>
      </c>
      <c r="U23" s="50" t="str">
        <f t="shared" si="6"/>
        <v>SC:Lucian</v>
      </c>
      <c r="W23" s="48"/>
      <c r="X23" s="209"/>
      <c r="Y23" s="210"/>
      <c r="Z23" s="208" t="str">
        <f t="shared" si="10"/>
        <v>DH</v>
      </c>
      <c r="AA23" s="208" t="str">
        <f t="shared" si="7"/>
        <v>HL</v>
      </c>
      <c r="AB23" s="208" t="str">
        <f t="shared" si="7"/>
        <v>DH</v>
      </c>
      <c r="AC23" s="208" t="str">
        <f t="shared" si="7"/>
        <v>MT</v>
      </c>
      <c r="AD23" s="208" t="str">
        <f t="shared" si="7"/>
        <v>SC</v>
      </c>
      <c r="AF23" s="48">
        <v>7</v>
      </c>
      <c r="AG23" s="209">
        <v>0.48263888888888901</v>
      </c>
      <c r="AH23" s="210">
        <v>0.51041666666666674</v>
      </c>
      <c r="AI23" s="211" t="str">
        <f>VLOOKUP($AG$14,EDIT!$A$5:$AU$18,AO23,FALSE)</f>
        <v>DH</v>
      </c>
      <c r="AJ23" s="19" t="str">
        <f>VLOOKUP($AG$14,EDIT!$A$5:$AU$18,AP23,FALSE)</f>
        <v>HL</v>
      </c>
      <c r="AK23" s="19" t="str">
        <f>VLOOKUP($AG$14,EDIT!$A$5:$AU$18,AQ23,FALSE)</f>
        <v>DH</v>
      </c>
      <c r="AL23" s="19" t="str">
        <f>VLOOKUP($AG$14,EDIT!$A$5:$AU$18,AR23,FALSE)</f>
        <v>MT</v>
      </c>
      <c r="AM23" s="50" t="str">
        <f>VLOOKUP($AG$14,EDIT!$A$5:$AU$18,AS23,FALSE)</f>
        <v>SC</v>
      </c>
      <c r="AO23" s="198">
        <f t="shared" si="12"/>
        <v>10</v>
      </c>
      <c r="AP23" s="198">
        <f t="shared" si="11"/>
        <v>19</v>
      </c>
      <c r="AQ23" s="198">
        <f t="shared" si="11"/>
        <v>28</v>
      </c>
      <c r="AR23" s="198">
        <f t="shared" si="11"/>
        <v>37</v>
      </c>
      <c r="AS23" s="198">
        <f t="shared" si="11"/>
        <v>46</v>
      </c>
      <c r="AT23" s="198">
        <f t="shared" si="11"/>
        <v>55</v>
      </c>
      <c r="AU23" s="198">
        <f t="shared" si="11"/>
        <v>64</v>
      </c>
      <c r="AV23" s="198">
        <f t="shared" si="11"/>
        <v>73</v>
      </c>
      <c r="AW23" s="198">
        <f t="shared" si="11"/>
        <v>82</v>
      </c>
    </row>
    <row r="24" spans="14:49" ht="16.5" thickBot="1" x14ac:dyDescent="0.3">
      <c r="N24" s="83">
        <f t="shared" si="5"/>
        <v>9</v>
      </c>
      <c r="O24" s="15">
        <f t="shared" si="4"/>
        <v>0.51041666666666674</v>
      </c>
      <c r="P24" s="82">
        <f t="shared" si="4"/>
        <v>0.54166666666666674</v>
      </c>
      <c r="Q24" s="212" t="str">
        <f t="shared" si="9"/>
        <v>0:</v>
      </c>
      <c r="R24" s="201" t="str">
        <f t="shared" si="6"/>
        <v>0:</v>
      </c>
      <c r="S24" s="201" t="str">
        <f t="shared" si="6"/>
        <v>0:</v>
      </c>
      <c r="T24" s="201" t="str">
        <f t="shared" si="6"/>
        <v>0:</v>
      </c>
      <c r="U24" s="200" t="str">
        <f t="shared" si="6"/>
        <v>0:</v>
      </c>
      <c r="W24" s="83"/>
      <c r="X24" s="15"/>
      <c r="Y24" s="82"/>
      <c r="Z24" s="208">
        <f t="shared" si="10"/>
        <v>0</v>
      </c>
      <c r="AA24" s="208">
        <f t="shared" si="7"/>
        <v>0</v>
      </c>
      <c r="AB24" s="208">
        <f t="shared" si="7"/>
        <v>0</v>
      </c>
      <c r="AC24" s="208">
        <f t="shared" si="7"/>
        <v>0</v>
      </c>
      <c r="AD24" s="208">
        <f t="shared" si="7"/>
        <v>0</v>
      </c>
      <c r="AF24" s="83">
        <v>9</v>
      </c>
      <c r="AG24" s="15">
        <v>0.51041666666666674</v>
      </c>
      <c r="AH24" s="82">
        <v>0.54166666666666674</v>
      </c>
      <c r="AI24" s="212">
        <f>VLOOKUP($AG$14,EDIT!$A$5:$AU$18,AO24,FALSE)</f>
        <v>0</v>
      </c>
      <c r="AJ24" s="201">
        <f>VLOOKUP($AG$14,EDIT!$A$5:$AU$18,AP24,FALSE)</f>
        <v>0</v>
      </c>
      <c r="AK24" s="201">
        <f>VLOOKUP($AG$14,EDIT!$A$5:$AU$18,AQ24,FALSE)</f>
        <v>0</v>
      </c>
      <c r="AL24" s="201">
        <f>VLOOKUP($AG$14,EDIT!$A$5:$AU$18,AR24,FALSE)</f>
        <v>0</v>
      </c>
      <c r="AM24" s="200">
        <f>VLOOKUP($AG$14,EDIT!$A$5:$AU$18,AS24,FALSE)</f>
        <v>0</v>
      </c>
      <c r="AO24" s="198">
        <f t="shared" si="12"/>
        <v>11</v>
      </c>
      <c r="AP24" s="198">
        <f t="shared" si="11"/>
        <v>20</v>
      </c>
      <c r="AQ24" s="198">
        <f t="shared" si="11"/>
        <v>29</v>
      </c>
      <c r="AR24" s="198">
        <f t="shared" si="11"/>
        <v>38</v>
      </c>
      <c r="AS24" s="198">
        <f t="shared" si="11"/>
        <v>47</v>
      </c>
      <c r="AT24" s="198">
        <f t="shared" si="11"/>
        <v>56</v>
      </c>
      <c r="AU24" s="198">
        <f t="shared" si="11"/>
        <v>65</v>
      </c>
      <c r="AV24" s="198">
        <f t="shared" si="11"/>
        <v>74</v>
      </c>
      <c r="AW24" s="198">
        <f t="shared" si="11"/>
        <v>83</v>
      </c>
    </row>
    <row r="26" spans="14:49" x14ac:dyDescent="0.25">
      <c r="AI26" s="216" t="str">
        <f>VLOOKUP($AG$14,EDIT!$A$370:$AU$383,AO16,FALSE)</f>
        <v>Ziyadha</v>
      </c>
      <c r="AJ26" s="216" t="str">
        <f>VLOOKUP($AG$14,EDIT!$A$370:$AU$383,AP16,FALSE)</f>
        <v>Ziyadha</v>
      </c>
      <c r="AK26" s="216" t="str">
        <f>VLOOKUP($AG$14,EDIT!$A$370:$AU$383,AQ16,FALSE)</f>
        <v>Ahmed</v>
      </c>
      <c r="AL26" s="216" t="str">
        <f>VLOOKUP($AG$14,EDIT!$A$370:$AU$383,AR16,FALSE)</f>
        <v>Ziyadha</v>
      </c>
      <c r="AM26" s="216" t="str">
        <f>VLOOKUP($AG$14,EDIT!$A$370:$AU$383,AS16,FALSE)</f>
        <v>Ali</v>
      </c>
    </row>
    <row r="27" spans="14:49" x14ac:dyDescent="0.25">
      <c r="AI27" s="216" t="str">
        <f>VLOOKUP($AG$14,EDIT!$A$370:$AU$383,AO17,FALSE)</f>
        <v>Ziyadha</v>
      </c>
      <c r="AJ27" s="216" t="str">
        <f>VLOOKUP($AG$14,EDIT!$A$370:$AU$383,AP17,FALSE)</f>
        <v>Lucian</v>
      </c>
      <c r="AK27" s="216" t="str">
        <f>VLOOKUP($AG$14,EDIT!$A$370:$AU$383,AQ17,FALSE)</f>
        <v>Ali</v>
      </c>
      <c r="AL27" s="216" t="str">
        <f>VLOOKUP($AG$14,EDIT!$A$370:$AU$383,AR17,FALSE)</f>
        <v>Ahmed</v>
      </c>
      <c r="AM27" s="216" t="str">
        <f>VLOOKUP($AG$14,EDIT!$A$370:$AU$383,AS17,FALSE)</f>
        <v>Sanjay</v>
      </c>
    </row>
    <row r="28" spans="14:49" x14ac:dyDescent="0.25">
      <c r="AI28" s="216" t="str">
        <f>VLOOKUP($AG$14,EDIT!$A$370:$AU$383,AO18,FALSE)</f>
        <v>Sanjay</v>
      </c>
      <c r="AJ28" s="216" t="str">
        <f>VLOOKUP($AG$14,EDIT!$A$370:$AU$383,AP18,FALSE)</f>
        <v>Sanjay</v>
      </c>
      <c r="AK28" s="216" t="str">
        <f>VLOOKUP($AG$14,EDIT!$A$370:$AU$383,AQ18,FALSE)</f>
        <v>Ummuhany</v>
      </c>
      <c r="AL28" s="216" t="str">
        <f>VLOOKUP($AG$14,EDIT!$A$370:$AU$383,AR18,FALSE)</f>
        <v>Ummuhany</v>
      </c>
      <c r="AM28" s="216" t="str">
        <f>VLOOKUP($AG$14,EDIT!$A$370:$AU$383,AS18,FALSE)</f>
        <v>Ahmed</v>
      </c>
    </row>
    <row r="29" spans="14:49" x14ac:dyDescent="0.25">
      <c r="AI29" s="216" t="str">
        <f>VLOOKUP($AG$14,EDIT!$A$370:$AU$383,AO19,FALSE)</f>
        <v>Ummuhany</v>
      </c>
      <c r="AJ29" s="216" t="str">
        <f>VLOOKUP($AG$14,EDIT!$A$370:$AU$383,AP19,FALSE)</f>
        <v>Ali</v>
      </c>
      <c r="AK29" s="216" t="str">
        <f>VLOOKUP($AG$14,EDIT!$A$370:$AU$383,AQ19,FALSE)</f>
        <v>Ziyadha</v>
      </c>
      <c r="AL29" s="216" t="str">
        <f>VLOOKUP($AG$14,EDIT!$A$370:$AU$383,AR19,FALSE)</f>
        <v>Lucian</v>
      </c>
      <c r="AM29" s="216" t="str">
        <f>VLOOKUP($AG$14,EDIT!$A$370:$AU$383,AS19,FALSE)</f>
        <v>Shuhaidha</v>
      </c>
    </row>
    <row r="30" spans="14:49" x14ac:dyDescent="0.25">
      <c r="AI30" s="216" t="str">
        <f>VLOOKUP($AG$14,EDIT!$A$370:$AU$383,AO20,FALSE)</f>
        <v/>
      </c>
      <c r="AJ30" s="216" t="str">
        <f>VLOOKUP($AG$14,EDIT!$A$370:$AU$383,AP20,FALSE)</f>
        <v/>
      </c>
      <c r="AK30" s="216" t="str">
        <f>VLOOKUP($AG$14,EDIT!$A$370:$AU$383,AQ20,FALSE)</f>
        <v/>
      </c>
      <c r="AL30" s="216" t="str">
        <f>VLOOKUP($AG$14,EDIT!$A$370:$AU$383,AR20,FALSE)</f>
        <v/>
      </c>
      <c r="AM30" s="216" t="str">
        <f>VLOOKUP($AG$14,EDIT!$A$370:$AU$383,AS20,FALSE)</f>
        <v/>
      </c>
    </row>
    <row r="31" spans="14:49" x14ac:dyDescent="0.25">
      <c r="AI31" s="216" t="str">
        <f>VLOOKUP($AG$14,EDIT!$A$370:$AU$383,AO21,FALSE)</f>
        <v>Ali</v>
      </c>
      <c r="AJ31" s="216" t="str">
        <f>VLOOKUP($AG$14,EDIT!$A$370:$AU$383,AP21,FALSE)</f>
        <v>Shuhaidha</v>
      </c>
      <c r="AK31" s="216" t="str">
        <f>VLOOKUP($AG$14,EDIT!$A$370:$AU$383,AQ21,FALSE)</f>
        <v>Nizna</v>
      </c>
      <c r="AL31" s="216" t="str">
        <f>VLOOKUP($AG$14,EDIT!$A$370:$AU$383,AR21,FALSE)</f>
        <v>Shuhaidha</v>
      </c>
      <c r="AM31" s="216" t="str">
        <f>VLOOKUP($AG$14,EDIT!$A$370:$AU$383,AS21,FALSE)</f>
        <v>Nizna</v>
      </c>
    </row>
    <row r="32" spans="14:49" x14ac:dyDescent="0.25">
      <c r="AI32" s="216" t="str">
        <f>VLOOKUP($AG$14,EDIT!$A$370:$AU$383,AO22,FALSE)</f>
        <v>Lucian</v>
      </c>
      <c r="AJ32" s="216" t="str">
        <f>VLOOKUP($AG$14,EDIT!$A$370:$AU$383,AP22,FALSE)</f>
        <v>Nizna</v>
      </c>
      <c r="AK32" s="216" t="str">
        <f>VLOOKUP($AG$14,EDIT!$A$370:$AU$383,AQ22,FALSE)</f>
        <v>Lucian</v>
      </c>
      <c r="AL32" s="216" t="str">
        <f>VLOOKUP($AG$14,EDIT!$A$370:$AU$383,AR22,FALSE)</f>
        <v>Ziyadha</v>
      </c>
      <c r="AM32" s="216" t="str">
        <f>VLOOKUP($AG$14,EDIT!$A$370:$AU$383,AS22,FALSE)</f>
        <v>Ali</v>
      </c>
    </row>
    <row r="33" spans="35:39" x14ac:dyDescent="0.25">
      <c r="AI33" s="216" t="str">
        <f>VLOOKUP($AG$14,EDIT!$A$370:$AU$383,AO23,FALSE)</f>
        <v>Shuhaidha</v>
      </c>
      <c r="AJ33" s="216" t="str">
        <f>VLOOKUP($AG$14,EDIT!$A$370:$AU$383,AP23,FALSE)</f>
        <v>Ali</v>
      </c>
      <c r="AK33" s="216" t="str">
        <f>VLOOKUP($AG$14,EDIT!$A$370:$AU$383,AQ23,FALSE)</f>
        <v>Shuhaidha</v>
      </c>
      <c r="AL33" s="216" t="str">
        <f>VLOOKUP($AG$14,EDIT!$A$370:$AU$383,AR23,FALSE)</f>
        <v>Ali</v>
      </c>
      <c r="AM33" s="216" t="str">
        <f>VLOOKUP($AG$14,EDIT!$A$370:$AU$383,AS23,FALSE)</f>
        <v>Lucian</v>
      </c>
    </row>
    <row r="34" spans="35:39" x14ac:dyDescent="0.25">
      <c r="AI34" s="216" t="str">
        <f>VLOOKUP($AG$14,EDIT!$A$370:$AU$383,AO24,FALSE)</f>
        <v/>
      </c>
      <c r="AJ34" s="216" t="str">
        <f>VLOOKUP($AG$14,EDIT!$A$370:$AU$383,AP24,FALSE)</f>
        <v/>
      </c>
      <c r="AK34" s="216" t="str">
        <f>VLOOKUP($AG$14,EDIT!$A$370:$AU$383,AQ24,FALSE)</f>
        <v/>
      </c>
      <c r="AL34" s="216" t="str">
        <f>VLOOKUP($AG$14,EDIT!$A$370:$AU$383,AR24,FALSE)</f>
        <v/>
      </c>
      <c r="AM34" s="216" t="str">
        <f>VLOOKUP($AG$14,EDIT!$A$370:$AU$383,AS24,FALSE)</f>
        <v/>
      </c>
    </row>
    <row r="36" spans="35:39" x14ac:dyDescent="0.25">
      <c r="AI36" s="216" t="str">
        <f>IF(Z16="","",":")</f>
        <v>:</v>
      </c>
      <c r="AJ36" s="216" t="str">
        <f t="shared" ref="AJ36:AM44" si="13">IF(AA16="","",":")</f>
        <v>:</v>
      </c>
      <c r="AK36" s="216" t="str">
        <f t="shared" si="13"/>
        <v>:</v>
      </c>
      <c r="AL36" s="216" t="str">
        <f t="shared" si="13"/>
        <v>:</v>
      </c>
      <c r="AM36" s="216" t="str">
        <f t="shared" si="13"/>
        <v>:</v>
      </c>
    </row>
    <row r="37" spans="35:39" x14ac:dyDescent="0.25">
      <c r="AI37" s="216" t="str">
        <f t="shared" ref="AI37:AI44" si="14">IF(Z17="","",":")</f>
        <v>:</v>
      </c>
      <c r="AJ37" s="216" t="str">
        <f t="shared" si="13"/>
        <v>:</v>
      </c>
      <c r="AK37" s="216" t="str">
        <f t="shared" si="13"/>
        <v>:</v>
      </c>
      <c r="AL37" s="216" t="str">
        <f t="shared" si="13"/>
        <v>:</v>
      </c>
      <c r="AM37" s="216" t="str">
        <f t="shared" si="13"/>
        <v>:</v>
      </c>
    </row>
    <row r="38" spans="35:39" x14ac:dyDescent="0.25">
      <c r="AI38" s="216" t="str">
        <f t="shared" si="14"/>
        <v>:</v>
      </c>
      <c r="AJ38" s="216" t="str">
        <f t="shared" si="13"/>
        <v>:</v>
      </c>
      <c r="AK38" s="216" t="str">
        <f t="shared" si="13"/>
        <v>:</v>
      </c>
      <c r="AL38" s="216" t="str">
        <f t="shared" si="13"/>
        <v>:</v>
      </c>
      <c r="AM38" s="216" t="str">
        <f t="shared" si="13"/>
        <v>:</v>
      </c>
    </row>
    <row r="39" spans="35:39" x14ac:dyDescent="0.25">
      <c r="AI39" s="216" t="str">
        <f t="shared" si="14"/>
        <v>:</v>
      </c>
      <c r="AJ39" s="216" t="str">
        <f t="shared" si="13"/>
        <v>:</v>
      </c>
      <c r="AK39" s="216" t="str">
        <f t="shared" si="13"/>
        <v>:</v>
      </c>
      <c r="AL39" s="216" t="str">
        <f t="shared" si="13"/>
        <v>:</v>
      </c>
      <c r="AM39" s="216" t="str">
        <f t="shared" si="13"/>
        <v>:</v>
      </c>
    </row>
    <row r="40" spans="35:39" x14ac:dyDescent="0.25">
      <c r="AI40" s="216" t="str">
        <f t="shared" si="14"/>
        <v>:</v>
      </c>
      <c r="AJ40" s="216" t="str">
        <f t="shared" si="13"/>
        <v>:</v>
      </c>
      <c r="AK40" s="216" t="str">
        <f t="shared" si="13"/>
        <v>:</v>
      </c>
      <c r="AL40" s="216" t="str">
        <f t="shared" si="13"/>
        <v>:</v>
      </c>
      <c r="AM40" s="216" t="str">
        <f t="shared" si="13"/>
        <v>:</v>
      </c>
    </row>
    <row r="41" spans="35:39" x14ac:dyDescent="0.25">
      <c r="AI41" s="216" t="str">
        <f t="shared" si="14"/>
        <v>:</v>
      </c>
      <c r="AJ41" s="216" t="str">
        <f t="shared" si="13"/>
        <v>:</v>
      </c>
      <c r="AK41" s="216" t="str">
        <f t="shared" si="13"/>
        <v>:</v>
      </c>
      <c r="AL41" s="216" t="str">
        <f t="shared" si="13"/>
        <v>:</v>
      </c>
      <c r="AM41" s="216" t="str">
        <f t="shared" si="13"/>
        <v>:</v>
      </c>
    </row>
    <row r="42" spans="35:39" x14ac:dyDescent="0.25">
      <c r="AI42" s="216" t="str">
        <f t="shared" si="14"/>
        <v>:</v>
      </c>
      <c r="AJ42" s="216" t="str">
        <f t="shared" si="13"/>
        <v>:</v>
      </c>
      <c r="AK42" s="216" t="str">
        <f t="shared" si="13"/>
        <v>:</v>
      </c>
      <c r="AL42" s="216" t="str">
        <f t="shared" si="13"/>
        <v>:</v>
      </c>
      <c r="AM42" s="216" t="str">
        <f t="shared" si="13"/>
        <v>:</v>
      </c>
    </row>
    <row r="43" spans="35:39" x14ac:dyDescent="0.25">
      <c r="AI43" s="216" t="str">
        <f t="shared" si="14"/>
        <v>:</v>
      </c>
      <c r="AJ43" s="216" t="str">
        <f t="shared" si="13"/>
        <v>:</v>
      </c>
      <c r="AK43" s="216" t="str">
        <f t="shared" si="13"/>
        <v>:</v>
      </c>
      <c r="AL43" s="216" t="str">
        <f t="shared" si="13"/>
        <v>:</v>
      </c>
      <c r="AM43" s="216" t="str">
        <f t="shared" si="13"/>
        <v>:</v>
      </c>
    </row>
    <row r="44" spans="35:39" x14ac:dyDescent="0.25">
      <c r="AI44" s="216" t="str">
        <f t="shared" si="14"/>
        <v>:</v>
      </c>
      <c r="AJ44" s="216" t="str">
        <f t="shared" si="13"/>
        <v>:</v>
      </c>
      <c r="AK44" s="216" t="str">
        <f t="shared" si="13"/>
        <v>:</v>
      </c>
      <c r="AL44" s="216" t="str">
        <f t="shared" si="13"/>
        <v>:</v>
      </c>
      <c r="AM44" s="216" t="str">
        <f t="shared" si="13"/>
        <v>:</v>
      </c>
    </row>
  </sheetData>
  <conditionalFormatting sqref="AI16:AM24">
    <cfRule type="cellIs" dxfId="55" priority="7" operator="lessThanOrEqual">
      <formula>0</formula>
    </cfRule>
  </conditionalFormatting>
  <conditionalFormatting sqref="AI26:AM34">
    <cfRule type="cellIs" dxfId="54" priority="6" operator="lessThanOrEqual">
      <formula>0</formula>
    </cfRule>
  </conditionalFormatting>
  <conditionalFormatting sqref="AI36:AM44">
    <cfRule type="cellIs" dxfId="53" priority="4" operator="lessThanOrEqual">
      <formula>0</formula>
    </cfRule>
  </conditionalFormatting>
  <conditionalFormatting sqref="Z16:AD24">
    <cfRule type="cellIs" dxfId="52" priority="3" operator="lessThanOrEqual">
      <formula>0</formula>
    </cfRule>
  </conditionalFormatting>
  <conditionalFormatting sqref="Q3:U11">
    <cfRule type="cellIs" dxfId="51" priority="2" operator="lessThanOrEqual">
      <formula>0</formula>
    </cfRule>
  </conditionalFormatting>
  <conditionalFormatting sqref="D3:H11">
    <cfRule type="cellIs" dxfId="50" priority="1" operator="lessThanOrEqual">
      <formula>0</formula>
    </cfRule>
  </conditionalFormatting>
  <conditionalFormatting sqref="Q16:U24">
    <cfRule type="cellIs" dxfId="49" priority="5" operator="lessThanOrEqual">
      <formula>0</formula>
    </cfRule>
  </conditionalFormatting>
  <pageMargins left="0.7" right="0.7" top="0.75" bottom="0.75" header="0.3" footer="0.3"/>
  <pageSetup scale="55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AX44"/>
  <sheetViews>
    <sheetView view="pageBreakPreview" zoomScale="70" zoomScaleSheetLayoutView="70" workbookViewId="0">
      <selection activeCell="B2" sqref="B2"/>
    </sheetView>
  </sheetViews>
  <sheetFormatPr defaultColWidth="9.140625" defaultRowHeight="15.75" x14ac:dyDescent="0.25"/>
  <cols>
    <col min="1" max="3" width="9.140625" style="198"/>
    <col min="4" max="4" width="25.140625" style="198" bestFit="1" customWidth="1"/>
    <col min="5" max="5" width="28.42578125" style="198" bestFit="1" customWidth="1"/>
    <col min="6" max="6" width="26.42578125" style="198" bestFit="1" customWidth="1"/>
    <col min="7" max="8" width="28.42578125" style="198" bestFit="1" customWidth="1"/>
    <col min="9" max="11" width="9.140625" style="198"/>
    <col min="12" max="12" width="9.140625" style="198" customWidth="1"/>
    <col min="13" max="16" width="9.140625" style="198" hidden="1" customWidth="1"/>
    <col min="17" max="17" width="25.140625" style="198" hidden="1" customWidth="1"/>
    <col min="18" max="18" width="28.42578125" style="198" hidden="1" customWidth="1"/>
    <col min="19" max="19" width="26.42578125" style="198" hidden="1" customWidth="1"/>
    <col min="20" max="21" width="28.42578125" style="198" hidden="1" customWidth="1"/>
    <col min="22" max="32" width="5" style="198" hidden="1" customWidth="1"/>
    <col min="33" max="34" width="6" style="198" hidden="1" customWidth="1"/>
    <col min="35" max="39" width="5" style="198" hidden="1" customWidth="1"/>
    <col min="40" max="40" width="9.140625" style="198" hidden="1" customWidth="1"/>
    <col min="41" max="49" width="4.85546875" style="198" hidden="1" customWidth="1"/>
    <col min="50" max="50" width="9.140625" style="198" hidden="1" customWidth="1"/>
    <col min="51" max="62" width="9.140625" style="198" customWidth="1"/>
    <col min="63" max="16384" width="9.140625" style="198"/>
  </cols>
  <sheetData>
    <row r="1" spans="1:49" ht="28.5" customHeight="1" thickBot="1" x14ac:dyDescent="0.3">
      <c r="A1" s="213"/>
      <c r="B1" s="214" t="s">
        <v>81</v>
      </c>
      <c r="C1" s="204"/>
      <c r="D1" s="230" t="str">
        <f>VLOOKUP(B1,DETAILS!AA24:AC39,3,FALSE)</f>
        <v>Anand A</v>
      </c>
      <c r="E1" s="204"/>
      <c r="F1" s="204"/>
      <c r="G1" s="204"/>
      <c r="H1" s="205"/>
      <c r="N1" s="213"/>
      <c r="O1" s="214" t="str">
        <f>B1</f>
        <v>6A</v>
      </c>
      <c r="P1" s="204"/>
      <c r="Q1" s="204"/>
      <c r="R1" s="204"/>
      <c r="S1" s="204"/>
      <c r="T1" s="204"/>
      <c r="U1" s="205"/>
    </row>
    <row r="2" spans="1:49" ht="28.5" customHeight="1" thickBot="1" x14ac:dyDescent="0.3">
      <c r="A2" s="224" t="str">
        <f>N2</f>
        <v>#</v>
      </c>
      <c r="B2" s="225" t="str">
        <f t="shared" ref="B2:H11" si="0">O2</f>
        <v>Start</v>
      </c>
      <c r="C2" s="226" t="str">
        <f t="shared" si="0"/>
        <v>End</v>
      </c>
      <c r="D2" s="227" t="str">
        <f t="shared" si="0"/>
        <v>SUN</v>
      </c>
      <c r="E2" s="225" t="str">
        <f t="shared" si="0"/>
        <v>MON</v>
      </c>
      <c r="F2" s="225" t="str">
        <f t="shared" si="0"/>
        <v>TUE</v>
      </c>
      <c r="G2" s="225" t="str">
        <f t="shared" si="0"/>
        <v>WED</v>
      </c>
      <c r="H2" s="226" t="str">
        <f t="shared" si="0"/>
        <v>THU</v>
      </c>
      <c r="N2" s="224" t="str">
        <f>N15</f>
        <v>#</v>
      </c>
      <c r="O2" s="225" t="str">
        <f t="shared" ref="O2:U11" si="1">O15</f>
        <v>Start</v>
      </c>
      <c r="P2" s="226" t="str">
        <f t="shared" si="1"/>
        <v>End</v>
      </c>
      <c r="Q2" s="227" t="str">
        <f t="shared" si="1"/>
        <v>SUN</v>
      </c>
      <c r="R2" s="225" t="str">
        <f t="shared" si="1"/>
        <v>MON</v>
      </c>
      <c r="S2" s="225" t="str">
        <f t="shared" si="1"/>
        <v>TUE</v>
      </c>
      <c r="T2" s="225" t="str">
        <f t="shared" si="1"/>
        <v>WED</v>
      </c>
      <c r="U2" s="226" t="str">
        <f t="shared" si="1"/>
        <v>THU</v>
      </c>
    </row>
    <row r="3" spans="1:49" ht="28.5" customHeight="1" x14ac:dyDescent="0.25">
      <c r="A3" s="87">
        <f t="shared" ref="A3:A11" si="2">N3</f>
        <v>1</v>
      </c>
      <c r="B3" s="206">
        <f t="shared" si="0"/>
        <v>0.29166666666666669</v>
      </c>
      <c r="C3" s="207">
        <f t="shared" si="0"/>
        <v>0.31944444444444448</v>
      </c>
      <c r="D3" s="208" t="str">
        <f t="shared" si="0"/>
        <v>SC:Anand A</v>
      </c>
      <c r="E3" s="88" t="str">
        <f t="shared" si="0"/>
        <v>IS:Ali</v>
      </c>
      <c r="F3" s="88" t="str">
        <f t="shared" si="0"/>
        <v>SC:Anand A</v>
      </c>
      <c r="G3" s="88" t="str">
        <f t="shared" si="0"/>
        <v>SC:Anand A</v>
      </c>
      <c r="H3" s="89" t="str">
        <f t="shared" si="0"/>
        <v>SC:Anand A</v>
      </c>
      <c r="N3" s="87">
        <f t="shared" ref="N3:N11" si="3">N16</f>
        <v>1</v>
      </c>
      <c r="O3" s="206">
        <f t="shared" si="1"/>
        <v>0.29166666666666669</v>
      </c>
      <c r="P3" s="207">
        <f t="shared" si="1"/>
        <v>0.31944444444444448</v>
      </c>
      <c r="Q3" s="208" t="str">
        <f t="shared" si="1"/>
        <v>SC:Anand A</v>
      </c>
      <c r="R3" s="88" t="str">
        <f t="shared" si="1"/>
        <v>IS:Ali</v>
      </c>
      <c r="S3" s="88" t="str">
        <f t="shared" si="1"/>
        <v>SC:Anand A</v>
      </c>
      <c r="T3" s="88" t="str">
        <f t="shared" si="1"/>
        <v>SC:Anand A</v>
      </c>
      <c r="U3" s="89" t="str">
        <f t="shared" si="1"/>
        <v>SC:Anand A</v>
      </c>
    </row>
    <row r="4" spans="1:49" ht="28.5" customHeight="1" x14ac:dyDescent="0.25">
      <c r="A4" s="48">
        <f t="shared" si="2"/>
        <v>2</v>
      </c>
      <c r="B4" s="209">
        <f t="shared" si="0"/>
        <v>0.31944444444444448</v>
      </c>
      <c r="C4" s="210">
        <f t="shared" si="0"/>
        <v>0.34722222222222227</v>
      </c>
      <c r="D4" s="211" t="str">
        <f t="shared" si="0"/>
        <v>DH:Shuhaidha</v>
      </c>
      <c r="E4" s="19" t="str">
        <f t="shared" si="0"/>
        <v>DH:Shuhaidha</v>
      </c>
      <c r="F4" s="19" t="str">
        <f t="shared" si="0"/>
        <v>DH:Shuhaidha</v>
      </c>
      <c r="G4" s="19" t="str">
        <f t="shared" si="0"/>
        <v>DH:Shuhaidha</v>
      </c>
      <c r="H4" s="50" t="str">
        <f t="shared" si="0"/>
        <v>DH:Shuhaidha</v>
      </c>
      <c r="N4" s="48">
        <f t="shared" si="3"/>
        <v>2</v>
      </c>
      <c r="O4" s="209">
        <f t="shared" si="1"/>
        <v>0.31944444444444448</v>
      </c>
      <c r="P4" s="210">
        <f t="shared" si="1"/>
        <v>0.34722222222222227</v>
      </c>
      <c r="Q4" s="211" t="str">
        <f t="shared" si="1"/>
        <v>DH:Shuhaidha</v>
      </c>
      <c r="R4" s="19" t="str">
        <f t="shared" si="1"/>
        <v>DH:Shuhaidha</v>
      </c>
      <c r="S4" s="19" t="str">
        <f t="shared" si="1"/>
        <v>DH:Shuhaidha</v>
      </c>
      <c r="T4" s="19" t="str">
        <f t="shared" si="1"/>
        <v>DH:Shuhaidha</v>
      </c>
      <c r="U4" s="50" t="str">
        <f t="shared" si="1"/>
        <v>DH:Shuhaidha</v>
      </c>
    </row>
    <row r="5" spans="1:49" ht="28.5" customHeight="1" x14ac:dyDescent="0.25">
      <c r="A5" s="48">
        <f t="shared" si="2"/>
        <v>3</v>
      </c>
      <c r="B5" s="209">
        <f t="shared" si="0"/>
        <v>0.34722222222222227</v>
      </c>
      <c r="C5" s="210">
        <f t="shared" si="0"/>
        <v>0.37500000000000006</v>
      </c>
      <c r="D5" s="211" t="str">
        <f t="shared" si="0"/>
        <v>IS:Ali</v>
      </c>
      <c r="E5" s="19" t="str">
        <f t="shared" si="0"/>
        <v>MT:Ali</v>
      </c>
      <c r="F5" s="19" t="str">
        <f t="shared" si="0"/>
        <v>SS:Sanjay</v>
      </c>
      <c r="G5" s="19" t="str">
        <f t="shared" si="0"/>
        <v>EN:Sindhu</v>
      </c>
      <c r="H5" s="50" t="str">
        <f t="shared" si="0"/>
        <v>MT:Ali</v>
      </c>
      <c r="N5" s="48">
        <f t="shared" si="3"/>
        <v>3</v>
      </c>
      <c r="O5" s="209">
        <f t="shared" si="1"/>
        <v>0.34722222222222227</v>
      </c>
      <c r="P5" s="210">
        <f t="shared" si="1"/>
        <v>0.37500000000000006</v>
      </c>
      <c r="Q5" s="211" t="str">
        <f t="shared" si="1"/>
        <v>IS:Ali</v>
      </c>
      <c r="R5" s="19" t="str">
        <f t="shared" si="1"/>
        <v>MT:Ali</v>
      </c>
      <c r="S5" s="19" t="str">
        <f t="shared" si="1"/>
        <v>SS:Sanjay</v>
      </c>
      <c r="T5" s="19" t="str">
        <f t="shared" si="1"/>
        <v>EN:Sindhu</v>
      </c>
      <c r="U5" s="50" t="str">
        <f t="shared" si="1"/>
        <v>MT:Ali</v>
      </c>
    </row>
    <row r="6" spans="1:49" ht="28.5" customHeight="1" x14ac:dyDescent="0.25">
      <c r="A6" s="48">
        <f t="shared" si="2"/>
        <v>4</v>
      </c>
      <c r="B6" s="209">
        <f t="shared" si="0"/>
        <v>0.37500000000000006</v>
      </c>
      <c r="C6" s="210">
        <f t="shared" si="0"/>
        <v>0.40277777777777785</v>
      </c>
      <c r="D6" s="211" t="str">
        <f t="shared" si="0"/>
        <v>SS:Sanjay</v>
      </c>
      <c r="E6" s="19" t="str">
        <f t="shared" si="0"/>
        <v>EN:Sindhu</v>
      </c>
      <c r="F6" s="19" t="str">
        <f t="shared" si="0"/>
        <v>IS:Ali</v>
      </c>
      <c r="G6" s="19" t="str">
        <f t="shared" si="0"/>
        <v>EN:Sindhu</v>
      </c>
      <c r="H6" s="50" t="str">
        <f t="shared" si="0"/>
        <v>MT:Ali</v>
      </c>
      <c r="N6" s="48">
        <f t="shared" si="3"/>
        <v>4</v>
      </c>
      <c r="O6" s="209">
        <f t="shared" si="1"/>
        <v>0.37500000000000006</v>
      </c>
      <c r="P6" s="210">
        <f t="shared" si="1"/>
        <v>0.40277777777777785</v>
      </c>
      <c r="Q6" s="211" t="str">
        <f t="shared" si="1"/>
        <v>SS:Sanjay</v>
      </c>
      <c r="R6" s="19" t="str">
        <f t="shared" si="1"/>
        <v>EN:Sindhu</v>
      </c>
      <c r="S6" s="19" t="str">
        <f t="shared" si="1"/>
        <v>IS:Ali</v>
      </c>
      <c r="T6" s="19" t="str">
        <f t="shared" si="1"/>
        <v>EN:Sindhu</v>
      </c>
      <c r="U6" s="50" t="str">
        <f t="shared" si="1"/>
        <v>MT:Ali</v>
      </c>
    </row>
    <row r="7" spans="1:49" ht="28.5" customHeight="1" x14ac:dyDescent="0.25">
      <c r="A7" s="53">
        <f t="shared" si="2"/>
        <v>0</v>
      </c>
      <c r="B7" s="77">
        <f t="shared" si="0"/>
        <v>0.40277777777777785</v>
      </c>
      <c r="C7" s="217">
        <f t="shared" si="0"/>
        <v>0.42708333333333343</v>
      </c>
      <c r="D7" s="218" t="str">
        <f t="shared" si="0"/>
        <v>0:</v>
      </c>
      <c r="E7" s="219" t="str">
        <f t="shared" si="0"/>
        <v>0:</v>
      </c>
      <c r="F7" s="219" t="str">
        <f t="shared" si="0"/>
        <v>0:</v>
      </c>
      <c r="G7" s="219" t="str">
        <f t="shared" si="0"/>
        <v>0:</v>
      </c>
      <c r="H7" s="220" t="str">
        <f t="shared" si="0"/>
        <v>0:</v>
      </c>
      <c r="N7" s="48">
        <f t="shared" si="3"/>
        <v>0</v>
      </c>
      <c r="O7" s="209">
        <f t="shared" si="1"/>
        <v>0.40277777777777785</v>
      </c>
      <c r="P7" s="210">
        <f t="shared" si="1"/>
        <v>0.42708333333333343</v>
      </c>
      <c r="Q7" s="211" t="str">
        <f t="shared" si="1"/>
        <v>0:</v>
      </c>
      <c r="R7" s="19" t="str">
        <f t="shared" si="1"/>
        <v>0:</v>
      </c>
      <c r="S7" s="19" t="str">
        <f t="shared" si="1"/>
        <v>0:</v>
      </c>
      <c r="T7" s="19" t="str">
        <f t="shared" si="1"/>
        <v>0:</v>
      </c>
      <c r="U7" s="50" t="str">
        <f t="shared" si="1"/>
        <v>0:</v>
      </c>
    </row>
    <row r="8" spans="1:49" ht="28.5" customHeight="1" x14ac:dyDescent="0.25">
      <c r="A8" s="48">
        <f t="shared" si="2"/>
        <v>5</v>
      </c>
      <c r="B8" s="209">
        <f t="shared" si="0"/>
        <v>0.42708333333333343</v>
      </c>
      <c r="C8" s="210">
        <f t="shared" si="0"/>
        <v>0.45486111111111122</v>
      </c>
      <c r="D8" s="211" t="str">
        <f t="shared" si="0"/>
        <v>EN:Sindhu</v>
      </c>
      <c r="E8" s="19" t="str">
        <f t="shared" si="0"/>
        <v>SC:Anand A</v>
      </c>
      <c r="F8" s="19" t="str">
        <f t="shared" si="0"/>
        <v>CA:Sanjay</v>
      </c>
      <c r="G8" s="19" t="str">
        <f t="shared" si="0"/>
        <v>SS:Sanjay</v>
      </c>
      <c r="H8" s="50" t="str">
        <f t="shared" si="0"/>
        <v>CP:Ageel</v>
      </c>
      <c r="N8" s="48">
        <f t="shared" si="3"/>
        <v>5</v>
      </c>
      <c r="O8" s="209">
        <f t="shared" si="1"/>
        <v>0.42708333333333343</v>
      </c>
      <c r="P8" s="210">
        <f t="shared" si="1"/>
        <v>0.45486111111111122</v>
      </c>
      <c r="Q8" s="211" t="str">
        <f t="shared" si="1"/>
        <v>EN:Sindhu</v>
      </c>
      <c r="R8" s="19" t="str">
        <f t="shared" si="1"/>
        <v>SC:Anand A</v>
      </c>
      <c r="S8" s="19" t="str">
        <f t="shared" si="1"/>
        <v>CA:Sanjay</v>
      </c>
      <c r="T8" s="19" t="str">
        <f t="shared" si="1"/>
        <v>SS:Sanjay</v>
      </c>
      <c r="U8" s="50" t="str">
        <f t="shared" si="1"/>
        <v>CP:Ageel</v>
      </c>
    </row>
    <row r="9" spans="1:49" ht="28.5" customHeight="1" x14ac:dyDescent="0.25">
      <c r="A9" s="48">
        <f t="shared" si="2"/>
        <v>6</v>
      </c>
      <c r="B9" s="209">
        <f t="shared" si="0"/>
        <v>0.45486111111111122</v>
      </c>
      <c r="C9" s="210">
        <f t="shared" si="0"/>
        <v>0.48263888888888901</v>
      </c>
      <c r="D9" s="211" t="str">
        <f t="shared" si="0"/>
        <v>MT:Ali</v>
      </c>
      <c r="E9" s="19" t="str">
        <f t="shared" si="0"/>
        <v>QR:Ahmed</v>
      </c>
      <c r="F9" s="19" t="str">
        <f t="shared" si="0"/>
        <v>MT:Ali</v>
      </c>
      <c r="G9" s="19" t="str">
        <f t="shared" si="0"/>
        <v>MT:Ali</v>
      </c>
      <c r="H9" s="50" t="str">
        <f t="shared" si="0"/>
        <v>CA:Sanjay</v>
      </c>
      <c r="N9" s="48">
        <f t="shared" si="3"/>
        <v>6</v>
      </c>
      <c r="O9" s="209">
        <f t="shared" si="1"/>
        <v>0.45486111111111122</v>
      </c>
      <c r="P9" s="210">
        <f t="shared" si="1"/>
        <v>0.48263888888888901</v>
      </c>
      <c r="Q9" s="211" t="str">
        <f t="shared" si="1"/>
        <v>MT:Ali</v>
      </c>
      <c r="R9" s="19" t="str">
        <f t="shared" si="1"/>
        <v>QR:Ahmed</v>
      </c>
      <c r="S9" s="19" t="str">
        <f t="shared" si="1"/>
        <v>MT:Ali</v>
      </c>
      <c r="T9" s="19" t="str">
        <f t="shared" si="1"/>
        <v>MT:Ali</v>
      </c>
      <c r="U9" s="50" t="str">
        <f t="shared" si="1"/>
        <v>CA:Sanjay</v>
      </c>
    </row>
    <row r="10" spans="1:49" ht="28.5" customHeight="1" x14ac:dyDescent="0.25">
      <c r="A10" s="48">
        <f t="shared" si="2"/>
        <v>7</v>
      </c>
      <c r="B10" s="209">
        <f t="shared" si="0"/>
        <v>0.48263888888888901</v>
      </c>
      <c r="C10" s="210">
        <f t="shared" si="0"/>
        <v>0.51041666666666674</v>
      </c>
      <c r="D10" s="211" t="str">
        <f t="shared" si="0"/>
        <v>QR:Ahmed</v>
      </c>
      <c r="E10" s="19" t="str">
        <f t="shared" si="0"/>
        <v>HL:Sanjay</v>
      </c>
      <c r="F10" s="19" t="str">
        <f t="shared" si="0"/>
        <v>EN:Sindhu</v>
      </c>
      <c r="G10" s="19" t="str">
        <f t="shared" si="0"/>
        <v>QR:Ahmed</v>
      </c>
      <c r="H10" s="50" t="str">
        <f t="shared" si="0"/>
        <v>EN:Sindhu</v>
      </c>
      <c r="N10" s="48">
        <f t="shared" si="3"/>
        <v>7</v>
      </c>
      <c r="O10" s="209">
        <f t="shared" si="1"/>
        <v>0.48263888888888901</v>
      </c>
      <c r="P10" s="210">
        <f t="shared" si="1"/>
        <v>0.51041666666666674</v>
      </c>
      <c r="Q10" s="211" t="str">
        <f t="shared" si="1"/>
        <v>QR:Ahmed</v>
      </c>
      <c r="R10" s="19" t="str">
        <f t="shared" si="1"/>
        <v>HL:Sanjay</v>
      </c>
      <c r="S10" s="19" t="str">
        <f t="shared" si="1"/>
        <v>EN:Sindhu</v>
      </c>
      <c r="T10" s="19" t="str">
        <f t="shared" si="1"/>
        <v>QR:Ahmed</v>
      </c>
      <c r="U10" s="50" t="str">
        <f t="shared" si="1"/>
        <v>EN:Sindhu</v>
      </c>
    </row>
    <row r="11" spans="1:49" ht="28.5" customHeight="1" thickBot="1" x14ac:dyDescent="0.3">
      <c r="A11" s="83">
        <f t="shared" si="2"/>
        <v>9</v>
      </c>
      <c r="B11" s="15">
        <f t="shared" si="0"/>
        <v>0.51041666666666674</v>
      </c>
      <c r="C11" s="82">
        <f t="shared" si="0"/>
        <v>0.54166666666666674</v>
      </c>
      <c r="D11" s="212" t="str">
        <f t="shared" si="0"/>
        <v>0:</v>
      </c>
      <c r="E11" s="201" t="str">
        <f t="shared" si="0"/>
        <v>0:</v>
      </c>
      <c r="F11" s="201" t="str">
        <f t="shared" si="0"/>
        <v>0:</v>
      </c>
      <c r="G11" s="201" t="str">
        <f t="shared" si="0"/>
        <v>0:</v>
      </c>
      <c r="H11" s="200" t="str">
        <f t="shared" si="0"/>
        <v>0:</v>
      </c>
      <c r="N11" s="83">
        <f t="shared" si="3"/>
        <v>9</v>
      </c>
      <c r="O11" s="15">
        <f t="shared" si="1"/>
        <v>0.51041666666666674</v>
      </c>
      <c r="P11" s="82">
        <f t="shared" si="1"/>
        <v>0.54166666666666674</v>
      </c>
      <c r="Q11" s="212" t="str">
        <f t="shared" si="1"/>
        <v>0:</v>
      </c>
      <c r="R11" s="201" t="str">
        <f t="shared" si="1"/>
        <v>0:</v>
      </c>
      <c r="S11" s="201" t="str">
        <f t="shared" si="1"/>
        <v>0:</v>
      </c>
      <c r="T11" s="201" t="str">
        <f t="shared" si="1"/>
        <v>0:</v>
      </c>
      <c r="U11" s="200" t="str">
        <f t="shared" si="1"/>
        <v>0:</v>
      </c>
    </row>
    <row r="12" spans="1:49" ht="28.5" customHeight="1" x14ac:dyDescent="0.25"/>
    <row r="13" spans="1:49" ht="16.5" thickBot="1" x14ac:dyDescent="0.3"/>
    <row r="14" spans="1:49" ht="23.25" thickBot="1" x14ac:dyDescent="0.3">
      <c r="N14" s="213"/>
      <c r="O14" s="214" t="str">
        <f>O1</f>
        <v>6A</v>
      </c>
      <c r="P14" s="204"/>
      <c r="Q14" s="204"/>
      <c r="R14" s="204"/>
      <c r="S14" s="204"/>
      <c r="T14" s="204"/>
      <c r="U14" s="205"/>
      <c r="W14" s="213"/>
      <c r="X14" s="214"/>
      <c r="Y14" s="204"/>
      <c r="Z14" s="204"/>
      <c r="AA14" s="204"/>
      <c r="AB14" s="204"/>
      <c r="AC14" s="204"/>
      <c r="AD14" s="205"/>
      <c r="AF14" s="213"/>
      <c r="AG14" s="214" t="str">
        <f>O14</f>
        <v>6A</v>
      </c>
      <c r="AH14" s="204"/>
      <c r="AI14" s="204"/>
      <c r="AJ14" s="204"/>
      <c r="AK14" s="204"/>
      <c r="AL14" s="204"/>
      <c r="AM14" s="205"/>
    </row>
    <row r="15" spans="1:49" s="215" customFormat="1" ht="16.5" thickBot="1" x14ac:dyDescent="0.3">
      <c r="N15" s="224" t="str">
        <f>AF15</f>
        <v>#</v>
      </c>
      <c r="O15" s="225" t="str">
        <f t="shared" ref="O15:U24" si="4">AG15</f>
        <v>Start</v>
      </c>
      <c r="P15" s="226" t="str">
        <f t="shared" si="4"/>
        <v>End</v>
      </c>
      <c r="Q15" s="227" t="str">
        <f t="shared" si="4"/>
        <v>SUN</v>
      </c>
      <c r="R15" s="225" t="str">
        <f t="shared" si="4"/>
        <v>MON</v>
      </c>
      <c r="S15" s="225" t="str">
        <f t="shared" si="4"/>
        <v>TUE</v>
      </c>
      <c r="T15" s="225" t="str">
        <f t="shared" si="4"/>
        <v>WED</v>
      </c>
      <c r="U15" s="226" t="str">
        <f t="shared" si="4"/>
        <v>THU</v>
      </c>
      <c r="W15" s="224"/>
      <c r="X15" s="225"/>
      <c r="Y15" s="226"/>
      <c r="Z15" s="227"/>
      <c r="AA15" s="225"/>
      <c r="AB15" s="225"/>
      <c r="AC15" s="225"/>
      <c r="AD15" s="226"/>
      <c r="AF15" s="224" t="s">
        <v>11</v>
      </c>
      <c r="AG15" s="225" t="s">
        <v>27</v>
      </c>
      <c r="AH15" s="226" t="s">
        <v>28</v>
      </c>
      <c r="AI15" s="227" t="s">
        <v>29</v>
      </c>
      <c r="AJ15" s="225" t="s">
        <v>30</v>
      </c>
      <c r="AK15" s="225" t="s">
        <v>31</v>
      </c>
      <c r="AL15" s="225" t="s">
        <v>32</v>
      </c>
      <c r="AM15" s="226" t="s">
        <v>33</v>
      </c>
    </row>
    <row r="16" spans="1:49" x14ac:dyDescent="0.25">
      <c r="N16" s="87">
        <f t="shared" ref="N16:N24" si="5">AF16</f>
        <v>1</v>
      </c>
      <c r="O16" s="206">
        <f t="shared" si="4"/>
        <v>0.29166666666666669</v>
      </c>
      <c r="P16" s="207">
        <f t="shared" si="4"/>
        <v>0.31944444444444448</v>
      </c>
      <c r="Q16" s="208" t="str">
        <f>CONCATENATE(Z16,AI36,AI26)</f>
        <v>SC:Anand A</v>
      </c>
      <c r="R16" s="88" t="str">
        <f t="shared" ref="R16:U24" si="6">CONCATENATE(AA16,AJ36,AJ26)</f>
        <v>IS:Ali</v>
      </c>
      <c r="S16" s="88" t="str">
        <f t="shared" si="6"/>
        <v>SC:Anand A</v>
      </c>
      <c r="T16" s="88" t="str">
        <f t="shared" si="6"/>
        <v>SC:Anand A</v>
      </c>
      <c r="U16" s="89" t="str">
        <f t="shared" si="6"/>
        <v>SC:Anand A</v>
      </c>
      <c r="W16" s="87"/>
      <c r="X16" s="206"/>
      <c r="Y16" s="207"/>
      <c r="Z16" s="208" t="str">
        <f>IF(AI16="","",AI16)</f>
        <v>SC</v>
      </c>
      <c r="AA16" s="208" t="str">
        <f t="shared" ref="AA16:AD24" si="7">IF(AJ16="","",AJ16)</f>
        <v>IS</v>
      </c>
      <c r="AB16" s="208" t="str">
        <f t="shared" si="7"/>
        <v>SC</v>
      </c>
      <c r="AC16" s="208" t="str">
        <f t="shared" si="7"/>
        <v>SC</v>
      </c>
      <c r="AD16" s="208" t="str">
        <f t="shared" si="7"/>
        <v>SC</v>
      </c>
      <c r="AF16" s="87">
        <f t="array" ref="AF16:AF24">TRANSPOSE(EDIT!C4:K4)</f>
        <v>1</v>
      </c>
      <c r="AG16" s="206">
        <f t="array" ref="AG16:AG24">TRANSPOSE(EDIT!C3:K3)</f>
        <v>0.29166666666666669</v>
      </c>
      <c r="AH16" s="207">
        <f t="array" ref="AH16:AH24">TRANSPOSE(EDIT!C2:K2)</f>
        <v>0.31944444444444448</v>
      </c>
      <c r="AI16" s="208" t="str">
        <f>VLOOKUP($AG$14,EDIT!$A$5:$AU$18,AO16,FALSE)</f>
        <v>SC</v>
      </c>
      <c r="AJ16" s="88" t="str">
        <f>VLOOKUP($AG$14,EDIT!$A$5:$AU$18,AP16,FALSE)</f>
        <v>IS</v>
      </c>
      <c r="AK16" s="88" t="str">
        <f>VLOOKUP($AG$14,EDIT!$A$5:$AU$18,AQ16,FALSE)</f>
        <v>SC</v>
      </c>
      <c r="AL16" s="88" t="str">
        <f>VLOOKUP($AG$14,EDIT!$A$5:$AU$18,AR16,FALSE)</f>
        <v>SC</v>
      </c>
      <c r="AM16" s="89" t="str">
        <f>VLOOKUP($AG$14,EDIT!$A$5:$AU$18,AS16,FALSE)</f>
        <v>SC</v>
      </c>
      <c r="AO16" s="198">
        <v>3</v>
      </c>
      <c r="AP16" s="198">
        <f>AO24+1</f>
        <v>12</v>
      </c>
      <c r="AQ16" s="198">
        <f t="shared" ref="AQ16:AW16" si="8">AP24+1</f>
        <v>21</v>
      </c>
      <c r="AR16" s="198">
        <f t="shared" si="8"/>
        <v>30</v>
      </c>
      <c r="AS16" s="198">
        <f t="shared" si="8"/>
        <v>39</v>
      </c>
      <c r="AT16" s="198">
        <f t="shared" si="8"/>
        <v>48</v>
      </c>
      <c r="AU16" s="198">
        <f t="shared" si="8"/>
        <v>57</v>
      </c>
      <c r="AV16" s="198">
        <f t="shared" si="8"/>
        <v>66</v>
      </c>
      <c r="AW16" s="198">
        <f t="shared" si="8"/>
        <v>75</v>
      </c>
    </row>
    <row r="17" spans="14:49" x14ac:dyDescent="0.25">
      <c r="N17" s="48">
        <f t="shared" si="5"/>
        <v>2</v>
      </c>
      <c r="O17" s="209">
        <f t="shared" si="4"/>
        <v>0.31944444444444448</v>
      </c>
      <c r="P17" s="210">
        <f t="shared" si="4"/>
        <v>0.34722222222222227</v>
      </c>
      <c r="Q17" s="211" t="str">
        <f t="shared" ref="Q17:Q24" si="9">CONCATENATE(Z17,AI37,AI27)</f>
        <v>DH:Shuhaidha</v>
      </c>
      <c r="R17" s="19" t="str">
        <f t="shared" si="6"/>
        <v>DH:Shuhaidha</v>
      </c>
      <c r="S17" s="19" t="str">
        <f t="shared" si="6"/>
        <v>DH:Shuhaidha</v>
      </c>
      <c r="T17" s="19" t="str">
        <f t="shared" si="6"/>
        <v>DH:Shuhaidha</v>
      </c>
      <c r="U17" s="50" t="str">
        <f t="shared" si="6"/>
        <v>DH:Shuhaidha</v>
      </c>
      <c r="W17" s="48"/>
      <c r="X17" s="209"/>
      <c r="Y17" s="210"/>
      <c r="Z17" s="208" t="str">
        <f t="shared" ref="Z17:Z24" si="10">IF(AI17="","",AI17)</f>
        <v>DH</v>
      </c>
      <c r="AA17" s="208" t="str">
        <f t="shared" si="7"/>
        <v>DH</v>
      </c>
      <c r="AB17" s="208" t="str">
        <f t="shared" si="7"/>
        <v>DH</v>
      </c>
      <c r="AC17" s="208" t="str">
        <f t="shared" si="7"/>
        <v>DH</v>
      </c>
      <c r="AD17" s="208" t="str">
        <f t="shared" si="7"/>
        <v>DH</v>
      </c>
      <c r="AF17" s="48">
        <v>2</v>
      </c>
      <c r="AG17" s="209">
        <v>0.31944444444444448</v>
      </c>
      <c r="AH17" s="210">
        <v>0.34722222222222227</v>
      </c>
      <c r="AI17" s="211" t="str">
        <f>VLOOKUP($AG$14,EDIT!$A$5:$AU$18,AO17,FALSE)</f>
        <v>DH</v>
      </c>
      <c r="AJ17" s="19" t="str">
        <f>VLOOKUP($AG$14,EDIT!$A$5:$AU$18,AP17,FALSE)</f>
        <v>DH</v>
      </c>
      <c r="AK17" s="19" t="str">
        <f>VLOOKUP($AG$14,EDIT!$A$5:$AU$18,AQ17,FALSE)</f>
        <v>DH</v>
      </c>
      <c r="AL17" s="19" t="str">
        <f>VLOOKUP($AG$14,EDIT!$A$5:$AU$18,AR17,FALSE)</f>
        <v>DH</v>
      </c>
      <c r="AM17" s="50" t="str">
        <f>VLOOKUP($AG$14,EDIT!$A$5:$AU$18,AS17,FALSE)</f>
        <v>DH</v>
      </c>
      <c r="AO17" s="198">
        <f>AO16+1</f>
        <v>4</v>
      </c>
      <c r="AP17" s="198">
        <f t="shared" ref="AP17:AW24" si="11">AP16+1</f>
        <v>13</v>
      </c>
      <c r="AQ17" s="198">
        <f t="shared" si="11"/>
        <v>22</v>
      </c>
      <c r="AR17" s="198">
        <f t="shared" si="11"/>
        <v>31</v>
      </c>
      <c r="AS17" s="198">
        <f t="shared" si="11"/>
        <v>40</v>
      </c>
      <c r="AT17" s="198">
        <f t="shared" si="11"/>
        <v>49</v>
      </c>
      <c r="AU17" s="198">
        <f t="shared" si="11"/>
        <v>58</v>
      </c>
      <c r="AV17" s="198">
        <f t="shared" si="11"/>
        <v>67</v>
      </c>
      <c r="AW17" s="198">
        <f t="shared" si="11"/>
        <v>76</v>
      </c>
    </row>
    <row r="18" spans="14:49" x14ac:dyDescent="0.25">
      <c r="N18" s="48">
        <f t="shared" si="5"/>
        <v>3</v>
      </c>
      <c r="O18" s="209">
        <f t="shared" si="4"/>
        <v>0.34722222222222227</v>
      </c>
      <c r="P18" s="210">
        <f t="shared" si="4"/>
        <v>0.37500000000000006</v>
      </c>
      <c r="Q18" s="211" t="str">
        <f t="shared" si="9"/>
        <v>IS:Ali</v>
      </c>
      <c r="R18" s="19" t="str">
        <f t="shared" si="6"/>
        <v>MT:Ali</v>
      </c>
      <c r="S18" s="19" t="str">
        <f t="shared" si="6"/>
        <v>SS:Sanjay</v>
      </c>
      <c r="T18" s="19" t="str">
        <f t="shared" si="6"/>
        <v>EN:Sindhu</v>
      </c>
      <c r="U18" s="50" t="str">
        <f t="shared" si="6"/>
        <v>MT:Ali</v>
      </c>
      <c r="W18" s="48"/>
      <c r="X18" s="209"/>
      <c r="Y18" s="210"/>
      <c r="Z18" s="208" t="str">
        <f t="shared" si="10"/>
        <v>IS</v>
      </c>
      <c r="AA18" s="208" t="str">
        <f t="shared" si="7"/>
        <v>MT</v>
      </c>
      <c r="AB18" s="208" t="str">
        <f t="shared" si="7"/>
        <v>SS</v>
      </c>
      <c r="AC18" s="208" t="str">
        <f t="shared" si="7"/>
        <v>EN</v>
      </c>
      <c r="AD18" s="208" t="str">
        <f t="shared" si="7"/>
        <v>MT</v>
      </c>
      <c r="AF18" s="48">
        <v>3</v>
      </c>
      <c r="AG18" s="209">
        <v>0.34722222222222227</v>
      </c>
      <c r="AH18" s="210">
        <v>0.37500000000000006</v>
      </c>
      <c r="AI18" s="211" t="str">
        <f>VLOOKUP($AG$14,EDIT!$A$5:$AU$18,AO18,FALSE)</f>
        <v>IS</v>
      </c>
      <c r="AJ18" s="19" t="str">
        <f>VLOOKUP($AG$14,EDIT!$A$5:$AU$18,AP18,FALSE)</f>
        <v>MT</v>
      </c>
      <c r="AK18" s="19" t="str">
        <f>VLOOKUP($AG$14,EDIT!$A$5:$AU$18,AQ18,FALSE)</f>
        <v>SS</v>
      </c>
      <c r="AL18" s="19" t="str">
        <f>VLOOKUP($AG$14,EDIT!$A$5:$AU$18,AR18,FALSE)</f>
        <v>EN</v>
      </c>
      <c r="AM18" s="50" t="str">
        <f>VLOOKUP($AG$14,EDIT!$A$5:$AU$18,AS18,FALSE)</f>
        <v>MT</v>
      </c>
      <c r="AO18" s="198">
        <f t="shared" ref="AO18:AO24" si="12">AO17+1</f>
        <v>5</v>
      </c>
      <c r="AP18" s="198">
        <f t="shared" si="11"/>
        <v>14</v>
      </c>
      <c r="AQ18" s="198">
        <f t="shared" si="11"/>
        <v>23</v>
      </c>
      <c r="AR18" s="198">
        <f t="shared" si="11"/>
        <v>32</v>
      </c>
      <c r="AS18" s="198">
        <f t="shared" si="11"/>
        <v>41</v>
      </c>
      <c r="AT18" s="198">
        <f t="shared" si="11"/>
        <v>50</v>
      </c>
      <c r="AU18" s="198">
        <f t="shared" si="11"/>
        <v>59</v>
      </c>
      <c r="AV18" s="198">
        <f t="shared" si="11"/>
        <v>68</v>
      </c>
      <c r="AW18" s="198">
        <f t="shared" si="11"/>
        <v>77</v>
      </c>
    </row>
    <row r="19" spans="14:49" x14ac:dyDescent="0.25">
      <c r="N19" s="48">
        <f t="shared" si="5"/>
        <v>4</v>
      </c>
      <c r="O19" s="209">
        <f t="shared" si="4"/>
        <v>0.37500000000000006</v>
      </c>
      <c r="P19" s="210">
        <f t="shared" si="4"/>
        <v>0.40277777777777785</v>
      </c>
      <c r="Q19" s="211" t="str">
        <f t="shared" si="9"/>
        <v>SS:Sanjay</v>
      </c>
      <c r="R19" s="19" t="str">
        <f t="shared" si="6"/>
        <v>EN:Sindhu</v>
      </c>
      <c r="S19" s="19" t="str">
        <f t="shared" si="6"/>
        <v>IS:Ali</v>
      </c>
      <c r="T19" s="19" t="str">
        <f t="shared" si="6"/>
        <v>EN:Sindhu</v>
      </c>
      <c r="U19" s="50" t="str">
        <f t="shared" si="6"/>
        <v>MT:Ali</v>
      </c>
      <c r="W19" s="48"/>
      <c r="X19" s="209"/>
      <c r="Y19" s="210"/>
      <c r="Z19" s="208" t="str">
        <f t="shared" si="10"/>
        <v>SS</v>
      </c>
      <c r="AA19" s="208" t="str">
        <f t="shared" si="7"/>
        <v>EN</v>
      </c>
      <c r="AB19" s="208" t="str">
        <f t="shared" si="7"/>
        <v>IS</v>
      </c>
      <c r="AC19" s="208" t="str">
        <f t="shared" si="7"/>
        <v>EN</v>
      </c>
      <c r="AD19" s="208" t="str">
        <f t="shared" si="7"/>
        <v>MT</v>
      </c>
      <c r="AF19" s="48">
        <v>4</v>
      </c>
      <c r="AG19" s="209">
        <v>0.37500000000000006</v>
      </c>
      <c r="AH19" s="210">
        <v>0.40277777777777785</v>
      </c>
      <c r="AI19" s="211" t="str">
        <f>VLOOKUP($AG$14,EDIT!$A$5:$AU$18,AO19,FALSE)</f>
        <v>SS</v>
      </c>
      <c r="AJ19" s="19" t="str">
        <f>VLOOKUP($AG$14,EDIT!$A$5:$AU$18,AP19,FALSE)</f>
        <v>EN</v>
      </c>
      <c r="AK19" s="19" t="str">
        <f>VLOOKUP($AG$14,EDIT!$A$5:$AU$18,AQ19,FALSE)</f>
        <v>IS</v>
      </c>
      <c r="AL19" s="19" t="str">
        <f>VLOOKUP($AG$14,EDIT!$A$5:$AU$18,AR19,FALSE)</f>
        <v>EN</v>
      </c>
      <c r="AM19" s="50" t="str">
        <f>VLOOKUP($AG$14,EDIT!$A$5:$AU$18,AS19,FALSE)</f>
        <v>MT</v>
      </c>
      <c r="AO19" s="198">
        <f t="shared" si="12"/>
        <v>6</v>
      </c>
      <c r="AP19" s="198">
        <f t="shared" si="11"/>
        <v>15</v>
      </c>
      <c r="AQ19" s="198">
        <f t="shared" si="11"/>
        <v>24</v>
      </c>
      <c r="AR19" s="198">
        <f t="shared" si="11"/>
        <v>33</v>
      </c>
      <c r="AS19" s="198">
        <f t="shared" si="11"/>
        <v>42</v>
      </c>
      <c r="AT19" s="198">
        <f t="shared" si="11"/>
        <v>51</v>
      </c>
      <c r="AU19" s="198">
        <f t="shared" si="11"/>
        <v>60</v>
      </c>
      <c r="AV19" s="198">
        <f t="shared" si="11"/>
        <v>69</v>
      </c>
      <c r="AW19" s="198">
        <f t="shared" si="11"/>
        <v>78</v>
      </c>
    </row>
    <row r="20" spans="14:49" x14ac:dyDescent="0.25">
      <c r="N20" s="48">
        <f t="shared" si="5"/>
        <v>0</v>
      </c>
      <c r="O20" s="209">
        <f t="shared" si="4"/>
        <v>0.40277777777777785</v>
      </c>
      <c r="P20" s="210">
        <f t="shared" si="4"/>
        <v>0.42708333333333343</v>
      </c>
      <c r="Q20" s="211" t="str">
        <f t="shared" si="9"/>
        <v>0:</v>
      </c>
      <c r="R20" s="19" t="str">
        <f t="shared" si="6"/>
        <v>0:</v>
      </c>
      <c r="S20" s="19" t="str">
        <f t="shared" si="6"/>
        <v>0:</v>
      </c>
      <c r="T20" s="19" t="str">
        <f t="shared" si="6"/>
        <v>0:</v>
      </c>
      <c r="U20" s="50" t="str">
        <f t="shared" si="6"/>
        <v>0:</v>
      </c>
      <c r="W20" s="48"/>
      <c r="X20" s="209"/>
      <c r="Y20" s="210"/>
      <c r="Z20" s="208">
        <f t="shared" si="10"/>
        <v>0</v>
      </c>
      <c r="AA20" s="208">
        <f t="shared" si="7"/>
        <v>0</v>
      </c>
      <c r="AB20" s="208">
        <f t="shared" si="7"/>
        <v>0</v>
      </c>
      <c r="AC20" s="208">
        <f t="shared" si="7"/>
        <v>0</v>
      </c>
      <c r="AD20" s="208">
        <f t="shared" si="7"/>
        <v>0</v>
      </c>
      <c r="AF20" s="48">
        <v>0</v>
      </c>
      <c r="AG20" s="209">
        <v>0.40277777777777785</v>
      </c>
      <c r="AH20" s="210">
        <v>0.42708333333333343</v>
      </c>
      <c r="AI20" s="211">
        <f>VLOOKUP($AG$14,EDIT!$A$5:$AU$18,AO20,FALSE)</f>
        <v>0</v>
      </c>
      <c r="AJ20" s="19">
        <f>VLOOKUP($AG$14,EDIT!$A$5:$AU$18,AP20,FALSE)</f>
        <v>0</v>
      </c>
      <c r="AK20" s="19">
        <f>VLOOKUP($AG$14,EDIT!$A$5:$AU$18,AQ20,FALSE)</f>
        <v>0</v>
      </c>
      <c r="AL20" s="19">
        <f>VLOOKUP($AG$14,EDIT!$A$5:$AU$18,AR20,FALSE)</f>
        <v>0</v>
      </c>
      <c r="AM20" s="50">
        <f>VLOOKUP($AG$14,EDIT!$A$5:$AU$18,AS20,FALSE)</f>
        <v>0</v>
      </c>
      <c r="AN20" s="198" t="str">
        <f>IF(1=1,"","")</f>
        <v/>
      </c>
      <c r="AO20" s="198">
        <f t="shared" si="12"/>
        <v>7</v>
      </c>
      <c r="AP20" s="198">
        <f t="shared" si="11"/>
        <v>16</v>
      </c>
      <c r="AQ20" s="198">
        <f t="shared" si="11"/>
        <v>25</v>
      </c>
      <c r="AR20" s="198">
        <f t="shared" si="11"/>
        <v>34</v>
      </c>
      <c r="AS20" s="198">
        <f t="shared" si="11"/>
        <v>43</v>
      </c>
      <c r="AT20" s="198">
        <f t="shared" si="11"/>
        <v>52</v>
      </c>
      <c r="AU20" s="198">
        <f t="shared" si="11"/>
        <v>61</v>
      </c>
      <c r="AV20" s="198">
        <f t="shared" si="11"/>
        <v>70</v>
      </c>
      <c r="AW20" s="198">
        <f t="shared" si="11"/>
        <v>79</v>
      </c>
    </row>
    <row r="21" spans="14:49" x14ac:dyDescent="0.25">
      <c r="N21" s="48">
        <f t="shared" si="5"/>
        <v>5</v>
      </c>
      <c r="O21" s="209">
        <f t="shared" si="4"/>
        <v>0.42708333333333343</v>
      </c>
      <c r="P21" s="210">
        <f t="shared" si="4"/>
        <v>0.45486111111111122</v>
      </c>
      <c r="Q21" s="211" t="str">
        <f t="shared" si="9"/>
        <v>EN:Sindhu</v>
      </c>
      <c r="R21" s="19" t="str">
        <f t="shared" si="6"/>
        <v>SC:Anand A</v>
      </c>
      <c r="S21" s="19" t="str">
        <f t="shared" si="6"/>
        <v>CA:Sanjay</v>
      </c>
      <c r="T21" s="19" t="str">
        <f t="shared" si="6"/>
        <v>SS:Sanjay</v>
      </c>
      <c r="U21" s="50" t="str">
        <f t="shared" si="6"/>
        <v>CP:Ageel</v>
      </c>
      <c r="W21" s="48"/>
      <c r="X21" s="209"/>
      <c r="Y21" s="210"/>
      <c r="Z21" s="208" t="str">
        <f t="shared" si="10"/>
        <v>EN</v>
      </c>
      <c r="AA21" s="208" t="str">
        <f t="shared" si="7"/>
        <v>SC</v>
      </c>
      <c r="AB21" s="208" t="str">
        <f t="shared" si="7"/>
        <v>CA</v>
      </c>
      <c r="AC21" s="208" t="str">
        <f t="shared" si="7"/>
        <v>SS</v>
      </c>
      <c r="AD21" s="208" t="str">
        <f t="shared" si="7"/>
        <v>CP</v>
      </c>
      <c r="AF21" s="48">
        <v>5</v>
      </c>
      <c r="AG21" s="209">
        <v>0.42708333333333343</v>
      </c>
      <c r="AH21" s="210">
        <v>0.45486111111111122</v>
      </c>
      <c r="AI21" s="211" t="str">
        <f>VLOOKUP($AG$14,EDIT!$A$5:$AU$18,AO21,FALSE)</f>
        <v>EN</v>
      </c>
      <c r="AJ21" s="19" t="str">
        <f>VLOOKUP($AG$14,EDIT!$A$5:$AU$18,AP21,FALSE)</f>
        <v>SC</v>
      </c>
      <c r="AK21" s="19" t="str">
        <f>VLOOKUP($AG$14,EDIT!$A$5:$AU$18,AQ21,FALSE)</f>
        <v>CA</v>
      </c>
      <c r="AL21" s="19" t="str">
        <f>VLOOKUP($AG$14,EDIT!$A$5:$AU$18,AR21,FALSE)</f>
        <v>SS</v>
      </c>
      <c r="AM21" s="50" t="str">
        <f>VLOOKUP($AG$14,EDIT!$A$5:$AU$18,AS21,FALSE)</f>
        <v>CP</v>
      </c>
      <c r="AN21" s="198" t="str">
        <f>IF(1=1,"","")</f>
        <v/>
      </c>
      <c r="AO21" s="198">
        <f t="shared" si="12"/>
        <v>8</v>
      </c>
      <c r="AP21" s="198">
        <f t="shared" si="11"/>
        <v>17</v>
      </c>
      <c r="AQ21" s="198">
        <f t="shared" si="11"/>
        <v>26</v>
      </c>
      <c r="AR21" s="198">
        <f t="shared" si="11"/>
        <v>35</v>
      </c>
      <c r="AS21" s="198">
        <f t="shared" si="11"/>
        <v>44</v>
      </c>
      <c r="AT21" s="198">
        <f t="shared" si="11"/>
        <v>53</v>
      </c>
      <c r="AU21" s="198">
        <f t="shared" si="11"/>
        <v>62</v>
      </c>
      <c r="AV21" s="198">
        <f t="shared" si="11"/>
        <v>71</v>
      </c>
      <c r="AW21" s="198">
        <f t="shared" si="11"/>
        <v>80</v>
      </c>
    </row>
    <row r="22" spans="14:49" x14ac:dyDescent="0.25">
      <c r="N22" s="48">
        <f t="shared" si="5"/>
        <v>6</v>
      </c>
      <c r="O22" s="209">
        <f t="shared" si="4"/>
        <v>0.45486111111111122</v>
      </c>
      <c r="P22" s="210">
        <f t="shared" si="4"/>
        <v>0.48263888888888901</v>
      </c>
      <c r="Q22" s="211" t="str">
        <f t="shared" si="9"/>
        <v>MT:Ali</v>
      </c>
      <c r="R22" s="19" t="str">
        <f t="shared" si="6"/>
        <v>QR:Ahmed</v>
      </c>
      <c r="S22" s="19" t="str">
        <f t="shared" si="6"/>
        <v>MT:Ali</v>
      </c>
      <c r="T22" s="19" t="str">
        <f t="shared" si="6"/>
        <v>MT:Ali</v>
      </c>
      <c r="U22" s="50" t="str">
        <f t="shared" si="6"/>
        <v>CA:Sanjay</v>
      </c>
      <c r="W22" s="48"/>
      <c r="X22" s="209"/>
      <c r="Y22" s="210"/>
      <c r="Z22" s="208" t="str">
        <f t="shared" si="10"/>
        <v>MT</v>
      </c>
      <c r="AA22" s="208" t="str">
        <f t="shared" si="7"/>
        <v>QR</v>
      </c>
      <c r="AB22" s="208" t="str">
        <f t="shared" si="7"/>
        <v>MT</v>
      </c>
      <c r="AC22" s="208" t="str">
        <f t="shared" si="7"/>
        <v>MT</v>
      </c>
      <c r="AD22" s="208" t="str">
        <f t="shared" si="7"/>
        <v>CA</v>
      </c>
      <c r="AF22" s="48">
        <v>6</v>
      </c>
      <c r="AG22" s="209">
        <v>0.45486111111111122</v>
      </c>
      <c r="AH22" s="210">
        <v>0.48263888888888901</v>
      </c>
      <c r="AI22" s="211" t="str">
        <f>VLOOKUP($AG$14,EDIT!$A$5:$AU$18,AO22,FALSE)</f>
        <v>MT</v>
      </c>
      <c r="AJ22" s="19" t="str">
        <f>VLOOKUP($AG$14,EDIT!$A$5:$AU$18,AP22,FALSE)</f>
        <v>QR</v>
      </c>
      <c r="AK22" s="19" t="str">
        <f>VLOOKUP($AG$14,EDIT!$A$5:$AU$18,AQ22,FALSE)</f>
        <v>MT</v>
      </c>
      <c r="AL22" s="19" t="str">
        <f>VLOOKUP($AG$14,EDIT!$A$5:$AU$18,AR22,FALSE)</f>
        <v>MT</v>
      </c>
      <c r="AM22" s="50" t="str">
        <f>VLOOKUP($AG$14,EDIT!$A$5:$AU$18,AS22,FALSE)</f>
        <v>CA</v>
      </c>
      <c r="AN22" s="198" t="s">
        <v>55</v>
      </c>
      <c r="AO22" s="198">
        <f t="shared" si="12"/>
        <v>9</v>
      </c>
      <c r="AP22" s="198">
        <f t="shared" si="11"/>
        <v>18</v>
      </c>
      <c r="AQ22" s="198">
        <f t="shared" si="11"/>
        <v>27</v>
      </c>
      <c r="AR22" s="198">
        <f t="shared" si="11"/>
        <v>36</v>
      </c>
      <c r="AS22" s="198">
        <f t="shared" si="11"/>
        <v>45</v>
      </c>
      <c r="AT22" s="198">
        <f t="shared" si="11"/>
        <v>54</v>
      </c>
      <c r="AU22" s="198">
        <f t="shared" si="11"/>
        <v>63</v>
      </c>
      <c r="AV22" s="198">
        <f t="shared" si="11"/>
        <v>72</v>
      </c>
      <c r="AW22" s="198">
        <f t="shared" si="11"/>
        <v>81</v>
      </c>
    </row>
    <row r="23" spans="14:49" x14ac:dyDescent="0.25">
      <c r="N23" s="48">
        <f t="shared" si="5"/>
        <v>7</v>
      </c>
      <c r="O23" s="209">
        <f t="shared" si="4"/>
        <v>0.48263888888888901</v>
      </c>
      <c r="P23" s="210">
        <f t="shared" si="4"/>
        <v>0.51041666666666674</v>
      </c>
      <c r="Q23" s="211" t="str">
        <f t="shared" si="9"/>
        <v>QR:Ahmed</v>
      </c>
      <c r="R23" s="19" t="str">
        <f t="shared" si="6"/>
        <v>HL:Sanjay</v>
      </c>
      <c r="S23" s="19" t="str">
        <f t="shared" si="6"/>
        <v>EN:Sindhu</v>
      </c>
      <c r="T23" s="19" t="str">
        <f t="shared" si="6"/>
        <v>QR:Ahmed</v>
      </c>
      <c r="U23" s="50" t="str">
        <f t="shared" si="6"/>
        <v>EN:Sindhu</v>
      </c>
      <c r="W23" s="48"/>
      <c r="X23" s="209"/>
      <c r="Y23" s="210"/>
      <c r="Z23" s="208" t="str">
        <f t="shared" si="10"/>
        <v>QR</v>
      </c>
      <c r="AA23" s="208" t="str">
        <f t="shared" si="7"/>
        <v>HL</v>
      </c>
      <c r="AB23" s="208" t="str">
        <f t="shared" si="7"/>
        <v>EN</v>
      </c>
      <c r="AC23" s="208" t="str">
        <f t="shared" si="7"/>
        <v>QR</v>
      </c>
      <c r="AD23" s="208" t="str">
        <f t="shared" si="7"/>
        <v>EN</v>
      </c>
      <c r="AF23" s="48">
        <v>7</v>
      </c>
      <c r="AG23" s="209">
        <v>0.48263888888888901</v>
      </c>
      <c r="AH23" s="210">
        <v>0.51041666666666674</v>
      </c>
      <c r="AI23" s="211" t="str">
        <f>VLOOKUP($AG$14,EDIT!$A$5:$AU$18,AO23,FALSE)</f>
        <v>QR</v>
      </c>
      <c r="AJ23" s="19" t="str">
        <f>VLOOKUP($AG$14,EDIT!$A$5:$AU$18,AP23,FALSE)</f>
        <v>HL</v>
      </c>
      <c r="AK23" s="19" t="str">
        <f>VLOOKUP($AG$14,EDIT!$A$5:$AU$18,AQ23,FALSE)</f>
        <v>EN</v>
      </c>
      <c r="AL23" s="19" t="str">
        <f>VLOOKUP($AG$14,EDIT!$A$5:$AU$18,AR23,FALSE)</f>
        <v>QR</v>
      </c>
      <c r="AM23" s="50" t="str">
        <f>VLOOKUP($AG$14,EDIT!$A$5:$AU$18,AS23,FALSE)</f>
        <v>EN</v>
      </c>
      <c r="AO23" s="198">
        <f t="shared" si="12"/>
        <v>10</v>
      </c>
      <c r="AP23" s="198">
        <f t="shared" si="11"/>
        <v>19</v>
      </c>
      <c r="AQ23" s="198">
        <f t="shared" si="11"/>
        <v>28</v>
      </c>
      <c r="AR23" s="198">
        <f t="shared" si="11"/>
        <v>37</v>
      </c>
      <c r="AS23" s="198">
        <f t="shared" si="11"/>
        <v>46</v>
      </c>
      <c r="AT23" s="198">
        <f t="shared" si="11"/>
        <v>55</v>
      </c>
      <c r="AU23" s="198">
        <f t="shared" si="11"/>
        <v>64</v>
      </c>
      <c r="AV23" s="198">
        <f t="shared" si="11"/>
        <v>73</v>
      </c>
      <c r="AW23" s="198">
        <f t="shared" si="11"/>
        <v>82</v>
      </c>
    </row>
    <row r="24" spans="14:49" ht="16.5" thickBot="1" x14ac:dyDescent="0.3">
      <c r="N24" s="83">
        <f t="shared" si="5"/>
        <v>9</v>
      </c>
      <c r="O24" s="15">
        <f t="shared" si="4"/>
        <v>0.51041666666666674</v>
      </c>
      <c r="P24" s="82">
        <f t="shared" si="4"/>
        <v>0.54166666666666674</v>
      </c>
      <c r="Q24" s="212" t="str">
        <f t="shared" si="9"/>
        <v>0:</v>
      </c>
      <c r="R24" s="201" t="str">
        <f t="shared" si="6"/>
        <v>0:</v>
      </c>
      <c r="S24" s="201" t="str">
        <f t="shared" si="6"/>
        <v>0:</v>
      </c>
      <c r="T24" s="201" t="str">
        <f t="shared" si="6"/>
        <v>0:</v>
      </c>
      <c r="U24" s="200" t="str">
        <f t="shared" si="6"/>
        <v>0:</v>
      </c>
      <c r="W24" s="83"/>
      <c r="X24" s="15"/>
      <c r="Y24" s="82"/>
      <c r="Z24" s="208">
        <f t="shared" si="10"/>
        <v>0</v>
      </c>
      <c r="AA24" s="208">
        <f t="shared" si="7"/>
        <v>0</v>
      </c>
      <c r="AB24" s="208">
        <f t="shared" si="7"/>
        <v>0</v>
      </c>
      <c r="AC24" s="208">
        <f t="shared" si="7"/>
        <v>0</v>
      </c>
      <c r="AD24" s="208">
        <f t="shared" si="7"/>
        <v>0</v>
      </c>
      <c r="AF24" s="83">
        <v>9</v>
      </c>
      <c r="AG24" s="15">
        <v>0.51041666666666674</v>
      </c>
      <c r="AH24" s="82">
        <v>0.54166666666666674</v>
      </c>
      <c r="AI24" s="212">
        <f>VLOOKUP($AG$14,EDIT!$A$5:$AU$18,AO24,FALSE)</f>
        <v>0</v>
      </c>
      <c r="AJ24" s="201">
        <f>VLOOKUP($AG$14,EDIT!$A$5:$AU$18,AP24,FALSE)</f>
        <v>0</v>
      </c>
      <c r="AK24" s="201">
        <f>VLOOKUP($AG$14,EDIT!$A$5:$AU$18,AQ24,FALSE)</f>
        <v>0</v>
      </c>
      <c r="AL24" s="201">
        <f>VLOOKUP($AG$14,EDIT!$A$5:$AU$18,AR24,FALSE)</f>
        <v>0</v>
      </c>
      <c r="AM24" s="200">
        <f>VLOOKUP($AG$14,EDIT!$A$5:$AU$18,AS24,FALSE)</f>
        <v>0</v>
      </c>
      <c r="AO24" s="198">
        <f t="shared" si="12"/>
        <v>11</v>
      </c>
      <c r="AP24" s="198">
        <f t="shared" si="11"/>
        <v>20</v>
      </c>
      <c r="AQ24" s="198">
        <f t="shared" si="11"/>
        <v>29</v>
      </c>
      <c r="AR24" s="198">
        <f t="shared" si="11"/>
        <v>38</v>
      </c>
      <c r="AS24" s="198">
        <f t="shared" si="11"/>
        <v>47</v>
      </c>
      <c r="AT24" s="198">
        <f t="shared" si="11"/>
        <v>56</v>
      </c>
      <c r="AU24" s="198">
        <f t="shared" si="11"/>
        <v>65</v>
      </c>
      <c r="AV24" s="198">
        <f t="shared" si="11"/>
        <v>74</v>
      </c>
      <c r="AW24" s="198">
        <f t="shared" si="11"/>
        <v>83</v>
      </c>
    </row>
    <row r="26" spans="14:49" x14ac:dyDescent="0.25">
      <c r="AI26" s="216" t="str">
        <f>VLOOKUP($AG$14,EDIT!$A$370:$AU$383,AO16,FALSE)</f>
        <v>Anand A</v>
      </c>
      <c r="AJ26" s="216" t="str">
        <f>VLOOKUP($AG$14,EDIT!$A$370:$AU$383,AP16,FALSE)</f>
        <v>Ali</v>
      </c>
      <c r="AK26" s="216" t="str">
        <f>VLOOKUP($AG$14,EDIT!$A$370:$AU$383,AQ16,FALSE)</f>
        <v>Anand A</v>
      </c>
      <c r="AL26" s="216" t="str">
        <f>VLOOKUP($AG$14,EDIT!$A$370:$AU$383,AR16,FALSE)</f>
        <v>Anand A</v>
      </c>
      <c r="AM26" s="216" t="str">
        <f>VLOOKUP($AG$14,EDIT!$A$370:$AU$383,AS16,FALSE)</f>
        <v>Anand A</v>
      </c>
    </row>
    <row r="27" spans="14:49" x14ac:dyDescent="0.25">
      <c r="AI27" s="216" t="str">
        <f>VLOOKUP($AG$14,EDIT!$A$370:$AU$383,AO17,FALSE)</f>
        <v>Shuhaidha</v>
      </c>
      <c r="AJ27" s="216" t="str">
        <f>VLOOKUP($AG$14,EDIT!$A$370:$AU$383,AP17,FALSE)</f>
        <v>Shuhaidha</v>
      </c>
      <c r="AK27" s="216" t="str">
        <f>VLOOKUP($AG$14,EDIT!$A$370:$AU$383,AQ17,FALSE)</f>
        <v>Shuhaidha</v>
      </c>
      <c r="AL27" s="216" t="str">
        <f>VLOOKUP($AG$14,EDIT!$A$370:$AU$383,AR17,FALSE)</f>
        <v>Shuhaidha</v>
      </c>
      <c r="AM27" s="216" t="str">
        <f>VLOOKUP($AG$14,EDIT!$A$370:$AU$383,AS17,FALSE)</f>
        <v>Shuhaidha</v>
      </c>
    </row>
    <row r="28" spans="14:49" x14ac:dyDescent="0.25">
      <c r="AI28" s="216" t="str">
        <f>VLOOKUP($AG$14,EDIT!$A$370:$AU$383,AO18,FALSE)</f>
        <v>Ali</v>
      </c>
      <c r="AJ28" s="216" t="str">
        <f>VLOOKUP($AG$14,EDIT!$A$370:$AU$383,AP18,FALSE)</f>
        <v>Ali</v>
      </c>
      <c r="AK28" s="216" t="str">
        <f>VLOOKUP($AG$14,EDIT!$A$370:$AU$383,AQ18,FALSE)</f>
        <v>Sanjay</v>
      </c>
      <c r="AL28" s="216" t="str">
        <f>VLOOKUP($AG$14,EDIT!$A$370:$AU$383,AR18,FALSE)</f>
        <v>Sindhu</v>
      </c>
      <c r="AM28" s="216" t="str">
        <f>VLOOKUP($AG$14,EDIT!$A$370:$AU$383,AS18,FALSE)</f>
        <v>Ali</v>
      </c>
    </row>
    <row r="29" spans="14:49" x14ac:dyDescent="0.25">
      <c r="AI29" s="216" t="str">
        <f>VLOOKUP($AG$14,EDIT!$A$370:$AU$383,AO19,FALSE)</f>
        <v>Sanjay</v>
      </c>
      <c r="AJ29" s="216" t="str">
        <f>VLOOKUP($AG$14,EDIT!$A$370:$AU$383,AP19,FALSE)</f>
        <v>Sindhu</v>
      </c>
      <c r="AK29" s="216" t="str">
        <f>VLOOKUP($AG$14,EDIT!$A$370:$AU$383,AQ19,FALSE)</f>
        <v>Ali</v>
      </c>
      <c r="AL29" s="216" t="str">
        <f>VLOOKUP($AG$14,EDIT!$A$370:$AU$383,AR19,FALSE)</f>
        <v>Sindhu</v>
      </c>
      <c r="AM29" s="216" t="str">
        <f>VLOOKUP($AG$14,EDIT!$A$370:$AU$383,AS19,FALSE)</f>
        <v>Ali</v>
      </c>
    </row>
    <row r="30" spans="14:49" x14ac:dyDescent="0.25">
      <c r="AI30" s="216" t="str">
        <f>VLOOKUP($AG$14,EDIT!$A$370:$AU$383,AO20,FALSE)</f>
        <v/>
      </c>
      <c r="AJ30" s="216" t="str">
        <f>VLOOKUP($AG$14,EDIT!$A$370:$AU$383,AP20,FALSE)</f>
        <v/>
      </c>
      <c r="AK30" s="216" t="str">
        <f>VLOOKUP($AG$14,EDIT!$A$370:$AU$383,AQ20,FALSE)</f>
        <v/>
      </c>
      <c r="AL30" s="216" t="str">
        <f>VLOOKUP($AG$14,EDIT!$A$370:$AU$383,AR20,FALSE)</f>
        <v/>
      </c>
      <c r="AM30" s="216" t="str">
        <f>VLOOKUP($AG$14,EDIT!$A$370:$AU$383,AS20,FALSE)</f>
        <v/>
      </c>
    </row>
    <row r="31" spans="14:49" x14ac:dyDescent="0.25">
      <c r="AI31" s="216" t="str">
        <f>VLOOKUP($AG$14,EDIT!$A$370:$AU$383,AO21,FALSE)</f>
        <v>Sindhu</v>
      </c>
      <c r="AJ31" s="216" t="str">
        <f>VLOOKUP($AG$14,EDIT!$A$370:$AU$383,AP21,FALSE)</f>
        <v>Anand A</v>
      </c>
      <c r="AK31" s="216" t="str">
        <f>VLOOKUP($AG$14,EDIT!$A$370:$AU$383,AQ21,FALSE)</f>
        <v>Sanjay</v>
      </c>
      <c r="AL31" s="216" t="str">
        <f>VLOOKUP($AG$14,EDIT!$A$370:$AU$383,AR21,FALSE)</f>
        <v>Sanjay</v>
      </c>
      <c r="AM31" s="216" t="str">
        <f>VLOOKUP($AG$14,EDIT!$A$370:$AU$383,AS21,FALSE)</f>
        <v>Ageel</v>
      </c>
    </row>
    <row r="32" spans="14:49" x14ac:dyDescent="0.25">
      <c r="AI32" s="216" t="str">
        <f>VLOOKUP($AG$14,EDIT!$A$370:$AU$383,AO22,FALSE)</f>
        <v>Ali</v>
      </c>
      <c r="AJ32" s="216" t="str">
        <f>VLOOKUP($AG$14,EDIT!$A$370:$AU$383,AP22,FALSE)</f>
        <v>Ahmed</v>
      </c>
      <c r="AK32" s="216" t="str">
        <f>VLOOKUP($AG$14,EDIT!$A$370:$AU$383,AQ22,FALSE)</f>
        <v>Ali</v>
      </c>
      <c r="AL32" s="216" t="str">
        <f>VLOOKUP($AG$14,EDIT!$A$370:$AU$383,AR22,FALSE)</f>
        <v>Ali</v>
      </c>
      <c r="AM32" s="216" t="str">
        <f>VLOOKUP($AG$14,EDIT!$A$370:$AU$383,AS22,FALSE)</f>
        <v>Sanjay</v>
      </c>
    </row>
    <row r="33" spans="35:39" x14ac:dyDescent="0.25">
      <c r="AI33" s="216" t="str">
        <f>VLOOKUP($AG$14,EDIT!$A$370:$AU$383,AO23,FALSE)</f>
        <v>Ahmed</v>
      </c>
      <c r="AJ33" s="216" t="str">
        <f>VLOOKUP($AG$14,EDIT!$A$370:$AU$383,AP23,FALSE)</f>
        <v>Sanjay</v>
      </c>
      <c r="AK33" s="216" t="str">
        <f>VLOOKUP($AG$14,EDIT!$A$370:$AU$383,AQ23,FALSE)</f>
        <v>Sindhu</v>
      </c>
      <c r="AL33" s="216" t="str">
        <f>VLOOKUP($AG$14,EDIT!$A$370:$AU$383,AR23,FALSE)</f>
        <v>Ahmed</v>
      </c>
      <c r="AM33" s="216" t="str">
        <f>VLOOKUP($AG$14,EDIT!$A$370:$AU$383,AS23,FALSE)</f>
        <v>Sindhu</v>
      </c>
    </row>
    <row r="34" spans="35:39" x14ac:dyDescent="0.25">
      <c r="AI34" s="216" t="str">
        <f>VLOOKUP($AG$14,EDIT!$A$370:$AU$383,AO24,FALSE)</f>
        <v/>
      </c>
      <c r="AJ34" s="216" t="str">
        <f>VLOOKUP($AG$14,EDIT!$A$370:$AU$383,AP24,FALSE)</f>
        <v/>
      </c>
      <c r="AK34" s="216" t="str">
        <f>VLOOKUP($AG$14,EDIT!$A$370:$AU$383,AQ24,FALSE)</f>
        <v/>
      </c>
      <c r="AL34" s="216" t="str">
        <f>VLOOKUP($AG$14,EDIT!$A$370:$AU$383,AR24,FALSE)</f>
        <v/>
      </c>
      <c r="AM34" s="216" t="str">
        <f>VLOOKUP($AG$14,EDIT!$A$370:$AU$383,AS24,FALSE)</f>
        <v/>
      </c>
    </row>
    <row r="36" spans="35:39" x14ac:dyDescent="0.25">
      <c r="AI36" s="216" t="str">
        <f>IF(Z16="","",":")</f>
        <v>:</v>
      </c>
      <c r="AJ36" s="216" t="str">
        <f t="shared" ref="AJ36:AM44" si="13">IF(AA16="","",":")</f>
        <v>:</v>
      </c>
      <c r="AK36" s="216" t="str">
        <f t="shared" si="13"/>
        <v>:</v>
      </c>
      <c r="AL36" s="216" t="str">
        <f t="shared" si="13"/>
        <v>:</v>
      </c>
      <c r="AM36" s="216" t="str">
        <f t="shared" si="13"/>
        <v>:</v>
      </c>
    </row>
    <row r="37" spans="35:39" x14ac:dyDescent="0.25">
      <c r="AI37" s="216" t="str">
        <f t="shared" ref="AI37:AI44" si="14">IF(Z17="","",":")</f>
        <v>:</v>
      </c>
      <c r="AJ37" s="216" t="str">
        <f t="shared" si="13"/>
        <v>:</v>
      </c>
      <c r="AK37" s="216" t="str">
        <f t="shared" si="13"/>
        <v>:</v>
      </c>
      <c r="AL37" s="216" t="str">
        <f t="shared" si="13"/>
        <v>:</v>
      </c>
      <c r="AM37" s="216" t="str">
        <f t="shared" si="13"/>
        <v>:</v>
      </c>
    </row>
    <row r="38" spans="35:39" x14ac:dyDescent="0.25">
      <c r="AI38" s="216" t="str">
        <f t="shared" si="14"/>
        <v>:</v>
      </c>
      <c r="AJ38" s="216" t="str">
        <f t="shared" si="13"/>
        <v>:</v>
      </c>
      <c r="AK38" s="216" t="str">
        <f t="shared" si="13"/>
        <v>:</v>
      </c>
      <c r="AL38" s="216" t="str">
        <f t="shared" si="13"/>
        <v>:</v>
      </c>
      <c r="AM38" s="216" t="str">
        <f t="shared" si="13"/>
        <v>:</v>
      </c>
    </row>
    <row r="39" spans="35:39" x14ac:dyDescent="0.25">
      <c r="AI39" s="216" t="str">
        <f t="shared" si="14"/>
        <v>:</v>
      </c>
      <c r="AJ39" s="216" t="str">
        <f t="shared" si="13"/>
        <v>:</v>
      </c>
      <c r="AK39" s="216" t="str">
        <f t="shared" si="13"/>
        <v>:</v>
      </c>
      <c r="AL39" s="216" t="str">
        <f t="shared" si="13"/>
        <v>:</v>
      </c>
      <c r="AM39" s="216" t="str">
        <f t="shared" si="13"/>
        <v>:</v>
      </c>
    </row>
    <row r="40" spans="35:39" x14ac:dyDescent="0.25">
      <c r="AI40" s="216" t="str">
        <f t="shared" si="14"/>
        <v>:</v>
      </c>
      <c r="AJ40" s="216" t="str">
        <f t="shared" si="13"/>
        <v>:</v>
      </c>
      <c r="AK40" s="216" t="str">
        <f t="shared" si="13"/>
        <v>:</v>
      </c>
      <c r="AL40" s="216" t="str">
        <f t="shared" si="13"/>
        <v>:</v>
      </c>
      <c r="AM40" s="216" t="str">
        <f t="shared" si="13"/>
        <v>:</v>
      </c>
    </row>
    <row r="41" spans="35:39" x14ac:dyDescent="0.25">
      <c r="AI41" s="216" t="str">
        <f t="shared" si="14"/>
        <v>:</v>
      </c>
      <c r="AJ41" s="216" t="str">
        <f t="shared" si="13"/>
        <v>:</v>
      </c>
      <c r="AK41" s="216" t="str">
        <f t="shared" si="13"/>
        <v>:</v>
      </c>
      <c r="AL41" s="216" t="str">
        <f t="shared" si="13"/>
        <v>:</v>
      </c>
      <c r="AM41" s="216" t="str">
        <f t="shared" si="13"/>
        <v>:</v>
      </c>
    </row>
    <row r="42" spans="35:39" x14ac:dyDescent="0.25">
      <c r="AI42" s="216" t="str">
        <f t="shared" si="14"/>
        <v>:</v>
      </c>
      <c r="AJ42" s="216" t="str">
        <f t="shared" si="13"/>
        <v>:</v>
      </c>
      <c r="AK42" s="216" t="str">
        <f t="shared" si="13"/>
        <v>:</v>
      </c>
      <c r="AL42" s="216" t="str">
        <f t="shared" si="13"/>
        <v>:</v>
      </c>
      <c r="AM42" s="216" t="str">
        <f t="shared" si="13"/>
        <v>:</v>
      </c>
    </row>
    <row r="43" spans="35:39" x14ac:dyDescent="0.25">
      <c r="AI43" s="216" t="str">
        <f t="shared" si="14"/>
        <v>:</v>
      </c>
      <c r="AJ43" s="216" t="str">
        <f t="shared" si="13"/>
        <v>:</v>
      </c>
      <c r="AK43" s="216" t="str">
        <f t="shared" si="13"/>
        <v>:</v>
      </c>
      <c r="AL43" s="216" t="str">
        <f t="shared" si="13"/>
        <v>:</v>
      </c>
      <c r="AM43" s="216" t="str">
        <f t="shared" si="13"/>
        <v>:</v>
      </c>
    </row>
    <row r="44" spans="35:39" x14ac:dyDescent="0.25">
      <c r="AI44" s="216" t="str">
        <f t="shared" si="14"/>
        <v>:</v>
      </c>
      <c r="AJ44" s="216" t="str">
        <f t="shared" si="13"/>
        <v>:</v>
      </c>
      <c r="AK44" s="216" t="str">
        <f t="shared" si="13"/>
        <v>:</v>
      </c>
      <c r="AL44" s="216" t="str">
        <f t="shared" si="13"/>
        <v>:</v>
      </c>
      <c r="AM44" s="216" t="str">
        <f t="shared" si="13"/>
        <v>:</v>
      </c>
    </row>
  </sheetData>
  <conditionalFormatting sqref="AI16:AM24">
    <cfRule type="cellIs" dxfId="48" priority="7" operator="lessThanOrEqual">
      <formula>0</formula>
    </cfRule>
  </conditionalFormatting>
  <conditionalFormatting sqref="AI26:AM34">
    <cfRule type="cellIs" dxfId="47" priority="6" operator="lessThanOrEqual">
      <formula>0</formula>
    </cfRule>
  </conditionalFormatting>
  <conditionalFormatting sqref="AI36:AM44">
    <cfRule type="cellIs" dxfId="46" priority="4" operator="lessThanOrEqual">
      <formula>0</formula>
    </cfRule>
  </conditionalFormatting>
  <conditionalFormatting sqref="Z16:AD24">
    <cfRule type="cellIs" dxfId="45" priority="3" operator="lessThanOrEqual">
      <formula>0</formula>
    </cfRule>
  </conditionalFormatting>
  <conditionalFormatting sqref="Q3:U11">
    <cfRule type="cellIs" dxfId="44" priority="2" operator="lessThanOrEqual">
      <formula>0</formula>
    </cfRule>
  </conditionalFormatting>
  <conditionalFormatting sqref="D3:H11">
    <cfRule type="cellIs" dxfId="43" priority="1" operator="lessThanOrEqual">
      <formula>0</formula>
    </cfRule>
  </conditionalFormatting>
  <conditionalFormatting sqref="Q16:U24">
    <cfRule type="cellIs" dxfId="42" priority="5" operator="lessThanOrEqual">
      <formula>0</formula>
    </cfRule>
  </conditionalFormatting>
  <pageMargins left="0.7" right="0.7" top="0.75" bottom="0.75" header="0.3" footer="0.3"/>
  <pageSetup scale="55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AX44"/>
  <sheetViews>
    <sheetView view="pageBreakPreview" zoomScale="70" zoomScaleSheetLayoutView="70" workbookViewId="0">
      <selection activeCell="B2" sqref="B2"/>
    </sheetView>
  </sheetViews>
  <sheetFormatPr defaultColWidth="9.140625" defaultRowHeight="15.75" x14ac:dyDescent="0.25"/>
  <cols>
    <col min="1" max="3" width="9.140625" style="198"/>
    <col min="4" max="4" width="25.140625" style="198" bestFit="1" customWidth="1"/>
    <col min="5" max="5" width="28.42578125" style="198" bestFit="1" customWidth="1"/>
    <col min="6" max="6" width="26.42578125" style="198" bestFit="1" customWidth="1"/>
    <col min="7" max="8" width="28.42578125" style="198" bestFit="1" customWidth="1"/>
    <col min="9" max="11" width="9.140625" style="198"/>
    <col min="12" max="12" width="9.140625" style="198" customWidth="1"/>
    <col min="13" max="16" width="9.140625" style="198" hidden="1" customWidth="1"/>
    <col min="17" max="17" width="25.140625" style="198" hidden="1" customWidth="1"/>
    <col min="18" max="18" width="28.42578125" style="198" hidden="1" customWidth="1"/>
    <col min="19" max="19" width="26.42578125" style="198" hidden="1" customWidth="1"/>
    <col min="20" max="21" width="28.42578125" style="198" hidden="1" customWidth="1"/>
    <col min="22" max="32" width="5" style="198" hidden="1" customWidth="1"/>
    <col min="33" max="34" width="6" style="198" hidden="1" customWidth="1"/>
    <col min="35" max="39" width="5" style="198" hidden="1" customWidth="1"/>
    <col min="40" max="40" width="9.140625" style="198" hidden="1" customWidth="1"/>
    <col min="41" max="49" width="4.85546875" style="198" hidden="1" customWidth="1"/>
    <col min="50" max="50" width="9.140625" style="198" hidden="1" customWidth="1"/>
    <col min="51" max="62" width="9.140625" style="198" customWidth="1"/>
    <col min="63" max="16384" width="9.140625" style="198"/>
  </cols>
  <sheetData>
    <row r="1" spans="1:49" ht="28.5" customHeight="1" thickBot="1" x14ac:dyDescent="0.3">
      <c r="A1" s="213"/>
      <c r="B1" s="214" t="s">
        <v>82</v>
      </c>
      <c r="C1" s="204"/>
      <c r="D1" s="230" t="str">
        <f>VLOOKUP(B1,DETAILS!AA24:AC39,3,FALSE)</f>
        <v>Shuhaidha</v>
      </c>
      <c r="E1" s="204"/>
      <c r="F1" s="204"/>
      <c r="G1" s="204"/>
      <c r="H1" s="205"/>
      <c r="N1" s="213"/>
      <c r="O1" s="214" t="str">
        <f>B1</f>
        <v>7A</v>
      </c>
      <c r="P1" s="204"/>
      <c r="Q1" s="204"/>
      <c r="R1" s="204"/>
      <c r="S1" s="204"/>
      <c r="T1" s="204"/>
      <c r="U1" s="205"/>
    </row>
    <row r="2" spans="1:49" ht="28.5" customHeight="1" thickBot="1" x14ac:dyDescent="0.3">
      <c r="A2" s="224" t="str">
        <f>N2</f>
        <v>#</v>
      </c>
      <c r="B2" s="225" t="str">
        <f t="shared" ref="B2:H11" si="0">O2</f>
        <v>Start</v>
      </c>
      <c r="C2" s="226" t="str">
        <f t="shared" si="0"/>
        <v>End</v>
      </c>
      <c r="D2" s="227" t="str">
        <f t="shared" si="0"/>
        <v>SUN</v>
      </c>
      <c r="E2" s="225" t="str">
        <f t="shared" si="0"/>
        <v>MON</v>
      </c>
      <c r="F2" s="225" t="str">
        <f t="shared" si="0"/>
        <v>TUE</v>
      </c>
      <c r="G2" s="225" t="str">
        <f t="shared" si="0"/>
        <v>WED</v>
      </c>
      <c r="H2" s="226" t="str">
        <f t="shared" si="0"/>
        <v>THU</v>
      </c>
      <c r="N2" s="224" t="str">
        <f>N15</f>
        <v>#</v>
      </c>
      <c r="O2" s="225" t="str">
        <f t="shared" ref="O2:U11" si="1">O15</f>
        <v>Start</v>
      </c>
      <c r="P2" s="226" t="str">
        <f t="shared" si="1"/>
        <v>End</v>
      </c>
      <c r="Q2" s="227" t="str">
        <f t="shared" si="1"/>
        <v>SUN</v>
      </c>
      <c r="R2" s="225" t="str">
        <f t="shared" si="1"/>
        <v>MON</v>
      </c>
      <c r="S2" s="225" t="str">
        <f t="shared" si="1"/>
        <v>TUE</v>
      </c>
      <c r="T2" s="225" t="str">
        <f t="shared" si="1"/>
        <v>WED</v>
      </c>
      <c r="U2" s="226" t="str">
        <f t="shared" si="1"/>
        <v>THU</v>
      </c>
    </row>
    <row r="3" spans="1:49" ht="28.5" customHeight="1" x14ac:dyDescent="0.25">
      <c r="A3" s="87">
        <f t="shared" ref="A3:A11" si="2">N3</f>
        <v>1</v>
      </c>
      <c r="B3" s="206">
        <f t="shared" si="0"/>
        <v>0.29166666666666669</v>
      </c>
      <c r="C3" s="207">
        <f t="shared" si="0"/>
        <v>0.31944444444444448</v>
      </c>
      <c r="D3" s="208" t="str">
        <f t="shared" si="0"/>
        <v>DH:Shuhaidha</v>
      </c>
      <c r="E3" s="88" t="str">
        <f t="shared" si="0"/>
        <v>DH:Shuhaidha</v>
      </c>
      <c r="F3" s="88" t="str">
        <f t="shared" si="0"/>
        <v>DH:Shuhaidha</v>
      </c>
      <c r="G3" s="88" t="str">
        <f t="shared" si="0"/>
        <v>DH:Shuhaidha</v>
      </c>
      <c r="H3" s="89" t="str">
        <f t="shared" si="0"/>
        <v>DH:Shuhaidha</v>
      </c>
      <c r="N3" s="87">
        <f t="shared" ref="N3:N11" si="3">N16</f>
        <v>1</v>
      </c>
      <c r="O3" s="206">
        <f t="shared" si="1"/>
        <v>0.29166666666666669</v>
      </c>
      <c r="P3" s="207">
        <f t="shared" si="1"/>
        <v>0.31944444444444448</v>
      </c>
      <c r="Q3" s="208" t="str">
        <f t="shared" si="1"/>
        <v>DH:Shuhaidha</v>
      </c>
      <c r="R3" s="88" t="str">
        <f t="shared" si="1"/>
        <v>DH:Shuhaidha</v>
      </c>
      <c r="S3" s="88" t="str">
        <f t="shared" si="1"/>
        <v>DH:Shuhaidha</v>
      </c>
      <c r="T3" s="88" t="str">
        <f t="shared" si="1"/>
        <v>DH:Shuhaidha</v>
      </c>
      <c r="U3" s="89" t="str">
        <f t="shared" si="1"/>
        <v>DH:Shuhaidha</v>
      </c>
    </row>
    <row r="4" spans="1:49" ht="28.5" customHeight="1" x14ac:dyDescent="0.25">
      <c r="A4" s="48">
        <f t="shared" si="2"/>
        <v>2</v>
      </c>
      <c r="B4" s="209">
        <f t="shared" si="0"/>
        <v>0.31944444444444448</v>
      </c>
      <c r="C4" s="210">
        <f t="shared" si="0"/>
        <v>0.34722222222222227</v>
      </c>
      <c r="D4" s="211" t="str">
        <f t="shared" si="0"/>
        <v>MT:Cilji</v>
      </c>
      <c r="E4" s="19" t="str">
        <f t="shared" si="0"/>
        <v>QR:Ahmed</v>
      </c>
      <c r="F4" s="19" t="str">
        <f t="shared" si="0"/>
        <v>QR:Ahmed</v>
      </c>
      <c r="G4" s="19" t="str">
        <f t="shared" si="0"/>
        <v>EN:Sajith PG</v>
      </c>
      <c r="H4" s="50" t="str">
        <f t="shared" si="0"/>
        <v>MT:Cilji</v>
      </c>
      <c r="N4" s="48">
        <f t="shared" si="3"/>
        <v>2</v>
      </c>
      <c r="O4" s="209">
        <f t="shared" si="1"/>
        <v>0.31944444444444448</v>
      </c>
      <c r="P4" s="210">
        <f t="shared" si="1"/>
        <v>0.34722222222222227</v>
      </c>
      <c r="Q4" s="211" t="str">
        <f t="shared" si="1"/>
        <v>MT:Cilji</v>
      </c>
      <c r="R4" s="19" t="str">
        <f t="shared" si="1"/>
        <v>QR:Ahmed</v>
      </c>
      <c r="S4" s="19" t="str">
        <f t="shared" si="1"/>
        <v>QR:Ahmed</v>
      </c>
      <c r="T4" s="19" t="str">
        <f t="shared" si="1"/>
        <v>EN:Sajith PG</v>
      </c>
      <c r="U4" s="50" t="str">
        <f t="shared" si="1"/>
        <v>MT:Cilji</v>
      </c>
    </row>
    <row r="5" spans="1:49" ht="28.5" customHeight="1" x14ac:dyDescent="0.25">
      <c r="A5" s="48">
        <f t="shared" si="2"/>
        <v>3</v>
      </c>
      <c r="B5" s="209">
        <f t="shared" si="0"/>
        <v>0.34722222222222227</v>
      </c>
      <c r="C5" s="210">
        <f t="shared" si="0"/>
        <v>0.37500000000000006</v>
      </c>
      <c r="D5" s="211" t="str">
        <f t="shared" si="0"/>
        <v>EN:Sajith PG</v>
      </c>
      <c r="E5" s="19" t="str">
        <f t="shared" si="0"/>
        <v>EN:Sajith PG</v>
      </c>
      <c r="F5" s="19" t="str">
        <f t="shared" si="0"/>
        <v>SC:Anand A</v>
      </c>
      <c r="G5" s="19" t="str">
        <f t="shared" si="0"/>
        <v>IS:Ashraf</v>
      </c>
      <c r="H5" s="50" t="str">
        <f t="shared" si="0"/>
        <v>IS:Ashraf</v>
      </c>
      <c r="N5" s="48">
        <f t="shared" si="3"/>
        <v>3</v>
      </c>
      <c r="O5" s="209">
        <f t="shared" si="1"/>
        <v>0.34722222222222227</v>
      </c>
      <c r="P5" s="210">
        <f t="shared" si="1"/>
        <v>0.37500000000000006</v>
      </c>
      <c r="Q5" s="211" t="str">
        <f t="shared" si="1"/>
        <v>EN:Sajith PG</v>
      </c>
      <c r="R5" s="19" t="str">
        <f t="shared" si="1"/>
        <v>EN:Sajith PG</v>
      </c>
      <c r="S5" s="19" t="str">
        <f t="shared" si="1"/>
        <v>SC:Anand A</v>
      </c>
      <c r="T5" s="19" t="str">
        <f t="shared" si="1"/>
        <v>IS:Ashraf</v>
      </c>
      <c r="U5" s="50" t="str">
        <f t="shared" si="1"/>
        <v>IS:Ashraf</v>
      </c>
    </row>
    <row r="6" spans="1:49" ht="28.5" customHeight="1" x14ac:dyDescent="0.25">
      <c r="A6" s="48">
        <f t="shared" si="2"/>
        <v>4</v>
      </c>
      <c r="B6" s="209">
        <f t="shared" si="0"/>
        <v>0.37500000000000006</v>
      </c>
      <c r="C6" s="210">
        <f t="shared" si="0"/>
        <v>0.40277777777777785</v>
      </c>
      <c r="D6" s="211" t="str">
        <f t="shared" si="0"/>
        <v>IS:Ashraf</v>
      </c>
      <c r="E6" s="19" t="str">
        <f t="shared" si="0"/>
        <v>IS:Ashraf</v>
      </c>
      <c r="F6" s="19" t="str">
        <f t="shared" si="0"/>
        <v>MT:Cilji</v>
      </c>
      <c r="G6" s="19" t="str">
        <f t="shared" si="0"/>
        <v>MT:Cilji</v>
      </c>
      <c r="H6" s="50" t="str">
        <f t="shared" si="0"/>
        <v>SS:Sanjay</v>
      </c>
      <c r="N6" s="48">
        <f t="shared" si="3"/>
        <v>4</v>
      </c>
      <c r="O6" s="209">
        <f t="shared" si="1"/>
        <v>0.37500000000000006</v>
      </c>
      <c r="P6" s="210">
        <f t="shared" si="1"/>
        <v>0.40277777777777785</v>
      </c>
      <c r="Q6" s="211" t="str">
        <f t="shared" si="1"/>
        <v>IS:Ashraf</v>
      </c>
      <c r="R6" s="19" t="str">
        <f t="shared" si="1"/>
        <v>IS:Ashraf</v>
      </c>
      <c r="S6" s="19" t="str">
        <f t="shared" si="1"/>
        <v>MT:Cilji</v>
      </c>
      <c r="T6" s="19" t="str">
        <f t="shared" si="1"/>
        <v>MT:Cilji</v>
      </c>
      <c r="U6" s="50" t="str">
        <f t="shared" si="1"/>
        <v>SS:Sanjay</v>
      </c>
    </row>
    <row r="7" spans="1:49" ht="28.5" customHeight="1" x14ac:dyDescent="0.25">
      <c r="A7" s="53">
        <f t="shared" si="2"/>
        <v>0</v>
      </c>
      <c r="B7" s="77">
        <f t="shared" si="0"/>
        <v>0.40277777777777785</v>
      </c>
      <c r="C7" s="217">
        <f t="shared" si="0"/>
        <v>0.42708333333333343</v>
      </c>
      <c r="D7" s="218" t="str">
        <f t="shared" si="0"/>
        <v>0:</v>
      </c>
      <c r="E7" s="219" t="str">
        <f t="shared" si="0"/>
        <v>0:</v>
      </c>
      <c r="F7" s="219" t="str">
        <f t="shared" si="0"/>
        <v>0:</v>
      </c>
      <c r="G7" s="219" t="str">
        <f t="shared" si="0"/>
        <v>0:</v>
      </c>
      <c r="H7" s="220" t="str">
        <f t="shared" si="0"/>
        <v>0:</v>
      </c>
      <c r="N7" s="48">
        <f t="shared" si="3"/>
        <v>0</v>
      </c>
      <c r="O7" s="209">
        <f t="shared" si="1"/>
        <v>0.40277777777777785</v>
      </c>
      <c r="P7" s="210">
        <f t="shared" si="1"/>
        <v>0.42708333333333343</v>
      </c>
      <c r="Q7" s="211" t="str">
        <f t="shared" si="1"/>
        <v>0:</v>
      </c>
      <c r="R7" s="19" t="str">
        <f t="shared" si="1"/>
        <v>0:</v>
      </c>
      <c r="S7" s="19" t="str">
        <f t="shared" si="1"/>
        <v>0:</v>
      </c>
      <c r="T7" s="19" t="str">
        <f t="shared" si="1"/>
        <v>0:</v>
      </c>
      <c r="U7" s="50" t="str">
        <f t="shared" si="1"/>
        <v>0:</v>
      </c>
    </row>
    <row r="8" spans="1:49" ht="28.5" customHeight="1" x14ac:dyDescent="0.25">
      <c r="A8" s="48">
        <f t="shared" si="2"/>
        <v>5</v>
      </c>
      <c r="B8" s="209">
        <f t="shared" si="0"/>
        <v>0.42708333333333343</v>
      </c>
      <c r="C8" s="210">
        <f t="shared" si="0"/>
        <v>0.45486111111111122</v>
      </c>
      <c r="D8" s="211" t="str">
        <f t="shared" si="0"/>
        <v>SS:Sanjay</v>
      </c>
      <c r="E8" s="19" t="str">
        <f t="shared" si="0"/>
        <v>CP:Ageel</v>
      </c>
      <c r="F8" s="19" t="str">
        <f t="shared" si="0"/>
        <v>EN:Sajith PG</v>
      </c>
      <c r="G8" s="19" t="str">
        <f t="shared" si="0"/>
        <v>QR:Ahmed</v>
      </c>
      <c r="H8" s="50" t="str">
        <f t="shared" si="0"/>
        <v>EN:Sajith PG</v>
      </c>
      <c r="N8" s="48">
        <f t="shared" si="3"/>
        <v>5</v>
      </c>
      <c r="O8" s="209">
        <f t="shared" si="1"/>
        <v>0.42708333333333343</v>
      </c>
      <c r="P8" s="210">
        <f t="shared" si="1"/>
        <v>0.45486111111111122</v>
      </c>
      <c r="Q8" s="211" t="str">
        <f t="shared" si="1"/>
        <v>SS:Sanjay</v>
      </c>
      <c r="R8" s="19" t="str">
        <f t="shared" si="1"/>
        <v>CP:Ageel</v>
      </c>
      <c r="S8" s="19" t="str">
        <f t="shared" si="1"/>
        <v>EN:Sajith PG</v>
      </c>
      <c r="T8" s="19" t="str">
        <f t="shared" si="1"/>
        <v>QR:Ahmed</v>
      </c>
      <c r="U8" s="50" t="str">
        <f t="shared" si="1"/>
        <v>EN:Sajith PG</v>
      </c>
    </row>
    <row r="9" spans="1:49" ht="28.5" customHeight="1" x14ac:dyDescent="0.25">
      <c r="A9" s="48">
        <f t="shared" si="2"/>
        <v>6</v>
      </c>
      <c r="B9" s="209">
        <f t="shared" si="0"/>
        <v>0.45486111111111122</v>
      </c>
      <c r="C9" s="210">
        <f t="shared" si="0"/>
        <v>0.48263888888888901</v>
      </c>
      <c r="D9" s="211" t="str">
        <f t="shared" si="0"/>
        <v>SC:Anand A</v>
      </c>
      <c r="E9" s="19" t="str">
        <f t="shared" si="0"/>
        <v>MT:Cilji</v>
      </c>
      <c r="F9" s="19" t="str">
        <f t="shared" si="0"/>
        <v>CA:Sanjay</v>
      </c>
      <c r="G9" s="19" t="str">
        <f t="shared" si="0"/>
        <v>SS:Sanjay</v>
      </c>
      <c r="H9" s="50" t="str">
        <f t="shared" si="0"/>
        <v>SC:Anand A</v>
      </c>
      <c r="N9" s="48">
        <f t="shared" si="3"/>
        <v>6</v>
      </c>
      <c r="O9" s="209">
        <f t="shared" si="1"/>
        <v>0.45486111111111122</v>
      </c>
      <c r="P9" s="210">
        <f t="shared" si="1"/>
        <v>0.48263888888888901</v>
      </c>
      <c r="Q9" s="211" t="str">
        <f t="shared" si="1"/>
        <v>SC:Anand A</v>
      </c>
      <c r="R9" s="19" t="str">
        <f t="shared" si="1"/>
        <v>MT:Cilji</v>
      </c>
      <c r="S9" s="19" t="str">
        <f t="shared" si="1"/>
        <v>CA:Sanjay</v>
      </c>
      <c r="T9" s="19" t="str">
        <f t="shared" si="1"/>
        <v>SS:Sanjay</v>
      </c>
      <c r="U9" s="50" t="str">
        <f t="shared" si="1"/>
        <v>SC:Anand A</v>
      </c>
    </row>
    <row r="10" spans="1:49" ht="28.5" customHeight="1" x14ac:dyDescent="0.25">
      <c r="A10" s="48">
        <f t="shared" si="2"/>
        <v>7</v>
      </c>
      <c r="B10" s="209">
        <f t="shared" si="0"/>
        <v>0.48263888888888901</v>
      </c>
      <c r="C10" s="210">
        <f t="shared" si="0"/>
        <v>0.51041666666666674</v>
      </c>
      <c r="D10" s="211" t="str">
        <f t="shared" si="0"/>
        <v>CA:Sanjay</v>
      </c>
      <c r="E10" s="19" t="str">
        <f t="shared" si="0"/>
        <v>HL:Anand A</v>
      </c>
      <c r="F10" s="19" t="str">
        <f t="shared" si="0"/>
        <v>SS:Sanjay</v>
      </c>
      <c r="G10" s="19" t="str">
        <f t="shared" si="0"/>
        <v>SC:Anand A</v>
      </c>
      <c r="H10" s="50" t="str">
        <f t="shared" si="0"/>
        <v>CA:Sanjay</v>
      </c>
      <c r="N10" s="48">
        <f t="shared" si="3"/>
        <v>7</v>
      </c>
      <c r="O10" s="209">
        <f t="shared" si="1"/>
        <v>0.48263888888888901</v>
      </c>
      <c r="P10" s="210">
        <f t="shared" si="1"/>
        <v>0.51041666666666674</v>
      </c>
      <c r="Q10" s="211" t="str">
        <f t="shared" si="1"/>
        <v>CA:Sanjay</v>
      </c>
      <c r="R10" s="19" t="str">
        <f t="shared" si="1"/>
        <v>HL:Anand A</v>
      </c>
      <c r="S10" s="19" t="str">
        <f t="shared" si="1"/>
        <v>SS:Sanjay</v>
      </c>
      <c r="T10" s="19" t="str">
        <f t="shared" si="1"/>
        <v>SC:Anand A</v>
      </c>
      <c r="U10" s="50" t="str">
        <f t="shared" si="1"/>
        <v>CA:Sanjay</v>
      </c>
    </row>
    <row r="11" spans="1:49" ht="28.5" customHeight="1" thickBot="1" x14ac:dyDescent="0.3">
      <c r="A11" s="83">
        <f t="shared" si="2"/>
        <v>9</v>
      </c>
      <c r="B11" s="15">
        <f t="shared" si="0"/>
        <v>0.51041666666666674</v>
      </c>
      <c r="C11" s="82">
        <f t="shared" si="0"/>
        <v>0.54166666666666674</v>
      </c>
      <c r="D11" s="212" t="str">
        <f t="shared" si="0"/>
        <v>0:</v>
      </c>
      <c r="E11" s="201" t="str">
        <f t="shared" si="0"/>
        <v>0:</v>
      </c>
      <c r="F11" s="201" t="str">
        <f t="shared" si="0"/>
        <v>0:</v>
      </c>
      <c r="G11" s="201" t="str">
        <f t="shared" si="0"/>
        <v>0:</v>
      </c>
      <c r="H11" s="200" t="str">
        <f t="shared" si="0"/>
        <v>0:</v>
      </c>
      <c r="N11" s="83">
        <f t="shared" si="3"/>
        <v>9</v>
      </c>
      <c r="O11" s="15">
        <f t="shared" si="1"/>
        <v>0.51041666666666674</v>
      </c>
      <c r="P11" s="82">
        <f t="shared" si="1"/>
        <v>0.54166666666666674</v>
      </c>
      <c r="Q11" s="212" t="str">
        <f t="shared" si="1"/>
        <v>0:</v>
      </c>
      <c r="R11" s="201" t="str">
        <f t="shared" si="1"/>
        <v>0:</v>
      </c>
      <c r="S11" s="201" t="str">
        <f t="shared" si="1"/>
        <v>0:</v>
      </c>
      <c r="T11" s="201" t="str">
        <f t="shared" si="1"/>
        <v>0:</v>
      </c>
      <c r="U11" s="200" t="str">
        <f t="shared" si="1"/>
        <v>0:</v>
      </c>
    </row>
    <row r="12" spans="1:49" ht="28.5" customHeight="1" x14ac:dyDescent="0.25"/>
    <row r="13" spans="1:49" ht="16.5" thickBot="1" x14ac:dyDescent="0.3"/>
    <row r="14" spans="1:49" ht="23.25" thickBot="1" x14ac:dyDescent="0.3">
      <c r="N14" s="213"/>
      <c r="O14" s="214" t="str">
        <f>O1</f>
        <v>7A</v>
      </c>
      <c r="P14" s="204"/>
      <c r="Q14" s="204"/>
      <c r="R14" s="204"/>
      <c r="S14" s="204"/>
      <c r="T14" s="204"/>
      <c r="U14" s="205"/>
      <c r="W14" s="213"/>
      <c r="X14" s="214"/>
      <c r="Y14" s="204"/>
      <c r="Z14" s="204"/>
      <c r="AA14" s="204"/>
      <c r="AB14" s="204"/>
      <c r="AC14" s="204"/>
      <c r="AD14" s="205"/>
      <c r="AF14" s="213"/>
      <c r="AG14" s="214" t="str">
        <f>O14</f>
        <v>7A</v>
      </c>
      <c r="AH14" s="204"/>
      <c r="AI14" s="204"/>
      <c r="AJ14" s="204"/>
      <c r="AK14" s="204"/>
      <c r="AL14" s="204"/>
      <c r="AM14" s="205"/>
    </row>
    <row r="15" spans="1:49" s="215" customFormat="1" ht="16.5" thickBot="1" x14ac:dyDescent="0.3">
      <c r="N15" s="224" t="str">
        <f>AF15</f>
        <v>#</v>
      </c>
      <c r="O15" s="225" t="str">
        <f t="shared" ref="O15:U24" si="4">AG15</f>
        <v>Start</v>
      </c>
      <c r="P15" s="226" t="str">
        <f t="shared" si="4"/>
        <v>End</v>
      </c>
      <c r="Q15" s="227" t="str">
        <f t="shared" si="4"/>
        <v>SUN</v>
      </c>
      <c r="R15" s="225" t="str">
        <f t="shared" si="4"/>
        <v>MON</v>
      </c>
      <c r="S15" s="225" t="str">
        <f t="shared" si="4"/>
        <v>TUE</v>
      </c>
      <c r="T15" s="225" t="str">
        <f t="shared" si="4"/>
        <v>WED</v>
      </c>
      <c r="U15" s="226" t="str">
        <f t="shared" si="4"/>
        <v>THU</v>
      </c>
      <c r="W15" s="224"/>
      <c r="X15" s="225"/>
      <c r="Y15" s="226"/>
      <c r="Z15" s="227"/>
      <c r="AA15" s="225"/>
      <c r="AB15" s="225"/>
      <c r="AC15" s="225"/>
      <c r="AD15" s="226"/>
      <c r="AF15" s="224" t="s">
        <v>11</v>
      </c>
      <c r="AG15" s="225" t="s">
        <v>27</v>
      </c>
      <c r="AH15" s="226" t="s">
        <v>28</v>
      </c>
      <c r="AI15" s="227" t="s">
        <v>29</v>
      </c>
      <c r="AJ15" s="225" t="s">
        <v>30</v>
      </c>
      <c r="AK15" s="225" t="s">
        <v>31</v>
      </c>
      <c r="AL15" s="225" t="s">
        <v>32</v>
      </c>
      <c r="AM15" s="226" t="s">
        <v>33</v>
      </c>
    </row>
    <row r="16" spans="1:49" x14ac:dyDescent="0.25">
      <c r="N16" s="87">
        <f t="shared" ref="N16:N24" si="5">AF16</f>
        <v>1</v>
      </c>
      <c r="O16" s="206">
        <f t="shared" si="4"/>
        <v>0.29166666666666669</v>
      </c>
      <c r="P16" s="207">
        <f t="shared" si="4"/>
        <v>0.31944444444444448</v>
      </c>
      <c r="Q16" s="208" t="str">
        <f>CONCATENATE(Z16,AI36,AI26)</f>
        <v>DH:Shuhaidha</v>
      </c>
      <c r="R16" s="88" t="str">
        <f t="shared" ref="R16:U24" si="6">CONCATENATE(AA16,AJ36,AJ26)</f>
        <v>DH:Shuhaidha</v>
      </c>
      <c r="S16" s="88" t="str">
        <f t="shared" si="6"/>
        <v>DH:Shuhaidha</v>
      </c>
      <c r="T16" s="88" t="str">
        <f t="shared" si="6"/>
        <v>DH:Shuhaidha</v>
      </c>
      <c r="U16" s="89" t="str">
        <f t="shared" si="6"/>
        <v>DH:Shuhaidha</v>
      </c>
      <c r="W16" s="87"/>
      <c r="X16" s="206"/>
      <c r="Y16" s="207"/>
      <c r="Z16" s="208" t="str">
        <f>IF(AI16="","",AI16)</f>
        <v>DH</v>
      </c>
      <c r="AA16" s="208" t="str">
        <f t="shared" ref="AA16:AD24" si="7">IF(AJ16="","",AJ16)</f>
        <v>DH</v>
      </c>
      <c r="AB16" s="208" t="str">
        <f t="shared" si="7"/>
        <v>DH</v>
      </c>
      <c r="AC16" s="208" t="str">
        <f t="shared" si="7"/>
        <v>DH</v>
      </c>
      <c r="AD16" s="208" t="str">
        <f t="shared" si="7"/>
        <v>DH</v>
      </c>
      <c r="AF16" s="87">
        <f t="array" ref="AF16:AF24">TRANSPOSE(EDIT!C4:K4)</f>
        <v>1</v>
      </c>
      <c r="AG16" s="206">
        <f t="array" ref="AG16:AG24">TRANSPOSE(EDIT!C3:K3)</f>
        <v>0.29166666666666669</v>
      </c>
      <c r="AH16" s="207">
        <f t="array" ref="AH16:AH24">TRANSPOSE(EDIT!C2:K2)</f>
        <v>0.31944444444444448</v>
      </c>
      <c r="AI16" s="208" t="str">
        <f>VLOOKUP($AG$14,EDIT!$A$5:$AU$18,AO16,FALSE)</f>
        <v>DH</v>
      </c>
      <c r="AJ16" s="88" t="str">
        <f>VLOOKUP($AG$14,EDIT!$A$5:$AU$18,AP16,FALSE)</f>
        <v>DH</v>
      </c>
      <c r="AK16" s="88" t="str">
        <f>VLOOKUP($AG$14,EDIT!$A$5:$AU$18,AQ16,FALSE)</f>
        <v>DH</v>
      </c>
      <c r="AL16" s="88" t="str">
        <f>VLOOKUP($AG$14,EDIT!$A$5:$AU$18,AR16,FALSE)</f>
        <v>DH</v>
      </c>
      <c r="AM16" s="89" t="str">
        <f>VLOOKUP($AG$14,EDIT!$A$5:$AU$18,AS16,FALSE)</f>
        <v>DH</v>
      </c>
      <c r="AO16" s="198">
        <v>3</v>
      </c>
      <c r="AP16" s="198">
        <f>AO24+1</f>
        <v>12</v>
      </c>
      <c r="AQ16" s="198">
        <f t="shared" ref="AQ16:AW16" si="8">AP24+1</f>
        <v>21</v>
      </c>
      <c r="AR16" s="198">
        <f t="shared" si="8"/>
        <v>30</v>
      </c>
      <c r="AS16" s="198">
        <f t="shared" si="8"/>
        <v>39</v>
      </c>
      <c r="AT16" s="198">
        <f t="shared" si="8"/>
        <v>48</v>
      </c>
      <c r="AU16" s="198">
        <f t="shared" si="8"/>
        <v>57</v>
      </c>
      <c r="AV16" s="198">
        <f t="shared" si="8"/>
        <v>66</v>
      </c>
      <c r="AW16" s="198">
        <f t="shared" si="8"/>
        <v>75</v>
      </c>
    </row>
    <row r="17" spans="14:49" x14ac:dyDescent="0.25">
      <c r="N17" s="48">
        <f t="shared" si="5"/>
        <v>2</v>
      </c>
      <c r="O17" s="209">
        <f t="shared" si="4"/>
        <v>0.31944444444444448</v>
      </c>
      <c r="P17" s="210">
        <f t="shared" si="4"/>
        <v>0.34722222222222227</v>
      </c>
      <c r="Q17" s="211" t="str">
        <f t="shared" ref="Q17:Q24" si="9">CONCATENATE(Z17,AI37,AI27)</f>
        <v>MT:Cilji</v>
      </c>
      <c r="R17" s="19" t="str">
        <f t="shared" si="6"/>
        <v>QR:Ahmed</v>
      </c>
      <c r="S17" s="19" t="str">
        <f t="shared" si="6"/>
        <v>QR:Ahmed</v>
      </c>
      <c r="T17" s="19" t="str">
        <f t="shared" si="6"/>
        <v>EN:Sajith PG</v>
      </c>
      <c r="U17" s="50" t="str">
        <f t="shared" si="6"/>
        <v>MT:Cilji</v>
      </c>
      <c r="W17" s="48"/>
      <c r="X17" s="209"/>
      <c r="Y17" s="210"/>
      <c r="Z17" s="208" t="str">
        <f t="shared" ref="Z17:Z24" si="10">IF(AI17="","",AI17)</f>
        <v>MT</v>
      </c>
      <c r="AA17" s="208" t="str">
        <f t="shared" si="7"/>
        <v>QR</v>
      </c>
      <c r="AB17" s="208" t="str">
        <f t="shared" si="7"/>
        <v>QR</v>
      </c>
      <c r="AC17" s="208" t="str">
        <f t="shared" si="7"/>
        <v>EN</v>
      </c>
      <c r="AD17" s="208" t="str">
        <f t="shared" si="7"/>
        <v>MT</v>
      </c>
      <c r="AF17" s="48">
        <v>2</v>
      </c>
      <c r="AG17" s="209">
        <v>0.31944444444444448</v>
      </c>
      <c r="AH17" s="210">
        <v>0.34722222222222227</v>
      </c>
      <c r="AI17" s="211" t="str">
        <f>VLOOKUP($AG$14,EDIT!$A$5:$AU$18,AO17,FALSE)</f>
        <v>MT</v>
      </c>
      <c r="AJ17" s="19" t="str">
        <f>VLOOKUP($AG$14,EDIT!$A$5:$AU$18,AP17,FALSE)</f>
        <v>QR</v>
      </c>
      <c r="AK17" s="19" t="str">
        <f>VLOOKUP($AG$14,EDIT!$A$5:$AU$18,AQ17,FALSE)</f>
        <v>QR</v>
      </c>
      <c r="AL17" s="19" t="str">
        <f>VLOOKUP($AG$14,EDIT!$A$5:$AU$18,AR17,FALSE)</f>
        <v>EN</v>
      </c>
      <c r="AM17" s="50" t="str">
        <f>VLOOKUP($AG$14,EDIT!$A$5:$AU$18,AS17,FALSE)</f>
        <v>MT</v>
      </c>
      <c r="AO17" s="198">
        <f>AO16+1</f>
        <v>4</v>
      </c>
      <c r="AP17" s="198">
        <f t="shared" ref="AP17:AW24" si="11">AP16+1</f>
        <v>13</v>
      </c>
      <c r="AQ17" s="198">
        <f t="shared" si="11"/>
        <v>22</v>
      </c>
      <c r="AR17" s="198">
        <f t="shared" si="11"/>
        <v>31</v>
      </c>
      <c r="AS17" s="198">
        <f t="shared" si="11"/>
        <v>40</v>
      </c>
      <c r="AT17" s="198">
        <f t="shared" si="11"/>
        <v>49</v>
      </c>
      <c r="AU17" s="198">
        <f t="shared" si="11"/>
        <v>58</v>
      </c>
      <c r="AV17" s="198">
        <f t="shared" si="11"/>
        <v>67</v>
      </c>
      <c r="AW17" s="198">
        <f t="shared" si="11"/>
        <v>76</v>
      </c>
    </row>
    <row r="18" spans="14:49" x14ac:dyDescent="0.25">
      <c r="N18" s="48">
        <f t="shared" si="5"/>
        <v>3</v>
      </c>
      <c r="O18" s="209">
        <f t="shared" si="4"/>
        <v>0.34722222222222227</v>
      </c>
      <c r="P18" s="210">
        <f t="shared" si="4"/>
        <v>0.37500000000000006</v>
      </c>
      <c r="Q18" s="211" t="str">
        <f t="shared" si="9"/>
        <v>EN:Sajith PG</v>
      </c>
      <c r="R18" s="19" t="str">
        <f t="shared" si="6"/>
        <v>EN:Sajith PG</v>
      </c>
      <c r="S18" s="19" t="str">
        <f t="shared" si="6"/>
        <v>SC:Anand A</v>
      </c>
      <c r="T18" s="19" t="str">
        <f t="shared" si="6"/>
        <v>IS:Ashraf</v>
      </c>
      <c r="U18" s="50" t="str">
        <f t="shared" si="6"/>
        <v>IS:Ashraf</v>
      </c>
      <c r="W18" s="48"/>
      <c r="X18" s="209"/>
      <c r="Y18" s="210"/>
      <c r="Z18" s="208" t="str">
        <f t="shared" si="10"/>
        <v>EN</v>
      </c>
      <c r="AA18" s="208" t="str">
        <f t="shared" si="7"/>
        <v>EN</v>
      </c>
      <c r="AB18" s="208" t="str">
        <f t="shared" si="7"/>
        <v>SC</v>
      </c>
      <c r="AC18" s="208" t="str">
        <f t="shared" si="7"/>
        <v>IS</v>
      </c>
      <c r="AD18" s="208" t="str">
        <f t="shared" si="7"/>
        <v>IS</v>
      </c>
      <c r="AF18" s="48">
        <v>3</v>
      </c>
      <c r="AG18" s="209">
        <v>0.34722222222222227</v>
      </c>
      <c r="AH18" s="210">
        <v>0.37500000000000006</v>
      </c>
      <c r="AI18" s="211" t="str">
        <f>VLOOKUP($AG$14,EDIT!$A$5:$AU$18,AO18,FALSE)</f>
        <v>EN</v>
      </c>
      <c r="AJ18" s="19" t="str">
        <f>VLOOKUP($AG$14,EDIT!$A$5:$AU$18,AP18,FALSE)</f>
        <v>EN</v>
      </c>
      <c r="AK18" s="19" t="str">
        <f>VLOOKUP($AG$14,EDIT!$A$5:$AU$18,AQ18,FALSE)</f>
        <v>SC</v>
      </c>
      <c r="AL18" s="19" t="str">
        <f>VLOOKUP($AG$14,EDIT!$A$5:$AU$18,AR18,FALSE)</f>
        <v>IS</v>
      </c>
      <c r="AM18" s="50" t="str">
        <f>VLOOKUP($AG$14,EDIT!$A$5:$AU$18,AS18,FALSE)</f>
        <v>IS</v>
      </c>
      <c r="AO18" s="198">
        <f t="shared" ref="AO18:AO24" si="12">AO17+1</f>
        <v>5</v>
      </c>
      <c r="AP18" s="198">
        <f t="shared" si="11"/>
        <v>14</v>
      </c>
      <c r="AQ18" s="198">
        <f t="shared" si="11"/>
        <v>23</v>
      </c>
      <c r="AR18" s="198">
        <f t="shared" si="11"/>
        <v>32</v>
      </c>
      <c r="AS18" s="198">
        <f t="shared" si="11"/>
        <v>41</v>
      </c>
      <c r="AT18" s="198">
        <f t="shared" si="11"/>
        <v>50</v>
      </c>
      <c r="AU18" s="198">
        <f t="shared" si="11"/>
        <v>59</v>
      </c>
      <c r="AV18" s="198">
        <f t="shared" si="11"/>
        <v>68</v>
      </c>
      <c r="AW18" s="198">
        <f t="shared" si="11"/>
        <v>77</v>
      </c>
    </row>
    <row r="19" spans="14:49" x14ac:dyDescent="0.25">
      <c r="N19" s="48">
        <f t="shared" si="5"/>
        <v>4</v>
      </c>
      <c r="O19" s="209">
        <f t="shared" si="4"/>
        <v>0.37500000000000006</v>
      </c>
      <c r="P19" s="210">
        <f t="shared" si="4"/>
        <v>0.40277777777777785</v>
      </c>
      <c r="Q19" s="211" t="str">
        <f t="shared" si="9"/>
        <v>IS:Ashraf</v>
      </c>
      <c r="R19" s="19" t="str">
        <f t="shared" si="6"/>
        <v>IS:Ashraf</v>
      </c>
      <c r="S19" s="19" t="str">
        <f t="shared" si="6"/>
        <v>MT:Cilji</v>
      </c>
      <c r="T19" s="19" t="str">
        <f t="shared" si="6"/>
        <v>MT:Cilji</v>
      </c>
      <c r="U19" s="50" t="str">
        <f t="shared" si="6"/>
        <v>SS:Sanjay</v>
      </c>
      <c r="W19" s="48"/>
      <c r="X19" s="209"/>
      <c r="Y19" s="210"/>
      <c r="Z19" s="208" t="str">
        <f t="shared" si="10"/>
        <v>IS</v>
      </c>
      <c r="AA19" s="208" t="str">
        <f t="shared" si="7"/>
        <v>IS</v>
      </c>
      <c r="AB19" s="208" t="str">
        <f t="shared" si="7"/>
        <v>MT</v>
      </c>
      <c r="AC19" s="208" t="str">
        <f t="shared" si="7"/>
        <v>MT</v>
      </c>
      <c r="AD19" s="208" t="str">
        <f t="shared" si="7"/>
        <v>SS</v>
      </c>
      <c r="AF19" s="48">
        <v>4</v>
      </c>
      <c r="AG19" s="209">
        <v>0.37500000000000006</v>
      </c>
      <c r="AH19" s="210">
        <v>0.40277777777777785</v>
      </c>
      <c r="AI19" s="211" t="str">
        <f>VLOOKUP($AG$14,EDIT!$A$5:$AU$18,AO19,FALSE)</f>
        <v>IS</v>
      </c>
      <c r="AJ19" s="19" t="str">
        <f>VLOOKUP($AG$14,EDIT!$A$5:$AU$18,AP19,FALSE)</f>
        <v>IS</v>
      </c>
      <c r="AK19" s="19" t="str">
        <f>VLOOKUP($AG$14,EDIT!$A$5:$AU$18,AQ19,FALSE)</f>
        <v>MT</v>
      </c>
      <c r="AL19" s="19" t="str">
        <f>VLOOKUP($AG$14,EDIT!$A$5:$AU$18,AR19,FALSE)</f>
        <v>MT</v>
      </c>
      <c r="AM19" s="50" t="str">
        <f>VLOOKUP($AG$14,EDIT!$A$5:$AU$18,AS19,FALSE)</f>
        <v>SS</v>
      </c>
      <c r="AO19" s="198">
        <f t="shared" si="12"/>
        <v>6</v>
      </c>
      <c r="AP19" s="198">
        <f t="shared" si="11"/>
        <v>15</v>
      </c>
      <c r="AQ19" s="198">
        <f t="shared" si="11"/>
        <v>24</v>
      </c>
      <c r="AR19" s="198">
        <f t="shared" si="11"/>
        <v>33</v>
      </c>
      <c r="AS19" s="198">
        <f t="shared" si="11"/>
        <v>42</v>
      </c>
      <c r="AT19" s="198">
        <f t="shared" si="11"/>
        <v>51</v>
      </c>
      <c r="AU19" s="198">
        <f t="shared" si="11"/>
        <v>60</v>
      </c>
      <c r="AV19" s="198">
        <f t="shared" si="11"/>
        <v>69</v>
      </c>
      <c r="AW19" s="198">
        <f t="shared" si="11"/>
        <v>78</v>
      </c>
    </row>
    <row r="20" spans="14:49" x14ac:dyDescent="0.25">
      <c r="N20" s="48">
        <f t="shared" si="5"/>
        <v>0</v>
      </c>
      <c r="O20" s="209">
        <f t="shared" si="4"/>
        <v>0.40277777777777785</v>
      </c>
      <c r="P20" s="210">
        <f t="shared" si="4"/>
        <v>0.42708333333333343</v>
      </c>
      <c r="Q20" s="211" t="str">
        <f t="shared" si="9"/>
        <v>0:</v>
      </c>
      <c r="R20" s="19" t="str">
        <f t="shared" si="6"/>
        <v>0:</v>
      </c>
      <c r="S20" s="19" t="str">
        <f t="shared" si="6"/>
        <v>0:</v>
      </c>
      <c r="T20" s="19" t="str">
        <f t="shared" si="6"/>
        <v>0:</v>
      </c>
      <c r="U20" s="50" t="str">
        <f t="shared" si="6"/>
        <v>0:</v>
      </c>
      <c r="W20" s="48"/>
      <c r="X20" s="209"/>
      <c r="Y20" s="210"/>
      <c r="Z20" s="208">
        <f t="shared" si="10"/>
        <v>0</v>
      </c>
      <c r="AA20" s="208">
        <f t="shared" si="7"/>
        <v>0</v>
      </c>
      <c r="AB20" s="208">
        <f t="shared" si="7"/>
        <v>0</v>
      </c>
      <c r="AC20" s="208">
        <f t="shared" si="7"/>
        <v>0</v>
      </c>
      <c r="AD20" s="208">
        <f t="shared" si="7"/>
        <v>0</v>
      </c>
      <c r="AF20" s="48">
        <v>0</v>
      </c>
      <c r="AG20" s="209">
        <v>0.40277777777777785</v>
      </c>
      <c r="AH20" s="210">
        <v>0.42708333333333343</v>
      </c>
      <c r="AI20" s="211">
        <f>VLOOKUP($AG$14,EDIT!$A$5:$AU$18,AO20,FALSE)</f>
        <v>0</v>
      </c>
      <c r="AJ20" s="19">
        <f>VLOOKUP($AG$14,EDIT!$A$5:$AU$18,AP20,FALSE)</f>
        <v>0</v>
      </c>
      <c r="AK20" s="19">
        <f>VLOOKUP($AG$14,EDIT!$A$5:$AU$18,AQ20,FALSE)</f>
        <v>0</v>
      </c>
      <c r="AL20" s="19">
        <f>VLOOKUP($AG$14,EDIT!$A$5:$AU$18,AR20,FALSE)</f>
        <v>0</v>
      </c>
      <c r="AM20" s="50">
        <f>VLOOKUP($AG$14,EDIT!$A$5:$AU$18,AS20,FALSE)</f>
        <v>0</v>
      </c>
      <c r="AN20" s="198" t="str">
        <f>IF(1=1,"","")</f>
        <v/>
      </c>
      <c r="AO20" s="198">
        <f t="shared" si="12"/>
        <v>7</v>
      </c>
      <c r="AP20" s="198">
        <f t="shared" si="11"/>
        <v>16</v>
      </c>
      <c r="AQ20" s="198">
        <f t="shared" si="11"/>
        <v>25</v>
      </c>
      <c r="AR20" s="198">
        <f t="shared" si="11"/>
        <v>34</v>
      </c>
      <c r="AS20" s="198">
        <f t="shared" si="11"/>
        <v>43</v>
      </c>
      <c r="AT20" s="198">
        <f t="shared" si="11"/>
        <v>52</v>
      </c>
      <c r="AU20" s="198">
        <f t="shared" si="11"/>
        <v>61</v>
      </c>
      <c r="AV20" s="198">
        <f t="shared" si="11"/>
        <v>70</v>
      </c>
      <c r="AW20" s="198">
        <f t="shared" si="11"/>
        <v>79</v>
      </c>
    </row>
    <row r="21" spans="14:49" x14ac:dyDescent="0.25">
      <c r="N21" s="48">
        <f t="shared" si="5"/>
        <v>5</v>
      </c>
      <c r="O21" s="209">
        <f t="shared" si="4"/>
        <v>0.42708333333333343</v>
      </c>
      <c r="P21" s="210">
        <f t="shared" si="4"/>
        <v>0.45486111111111122</v>
      </c>
      <c r="Q21" s="211" t="str">
        <f t="shared" si="9"/>
        <v>SS:Sanjay</v>
      </c>
      <c r="R21" s="19" t="str">
        <f t="shared" si="6"/>
        <v>CP:Ageel</v>
      </c>
      <c r="S21" s="19" t="str">
        <f t="shared" si="6"/>
        <v>EN:Sajith PG</v>
      </c>
      <c r="T21" s="19" t="str">
        <f t="shared" si="6"/>
        <v>QR:Ahmed</v>
      </c>
      <c r="U21" s="50" t="str">
        <f t="shared" si="6"/>
        <v>EN:Sajith PG</v>
      </c>
      <c r="W21" s="48"/>
      <c r="X21" s="209"/>
      <c r="Y21" s="210"/>
      <c r="Z21" s="208" t="str">
        <f t="shared" si="10"/>
        <v>SS</v>
      </c>
      <c r="AA21" s="208" t="str">
        <f t="shared" si="7"/>
        <v>CP</v>
      </c>
      <c r="AB21" s="208" t="str">
        <f t="shared" si="7"/>
        <v>EN</v>
      </c>
      <c r="AC21" s="208" t="str">
        <f t="shared" si="7"/>
        <v>QR</v>
      </c>
      <c r="AD21" s="208" t="str">
        <f t="shared" si="7"/>
        <v>EN</v>
      </c>
      <c r="AF21" s="48">
        <v>5</v>
      </c>
      <c r="AG21" s="209">
        <v>0.42708333333333343</v>
      </c>
      <c r="AH21" s="210">
        <v>0.45486111111111122</v>
      </c>
      <c r="AI21" s="211" t="str">
        <f>VLOOKUP($AG$14,EDIT!$A$5:$AU$18,AO21,FALSE)</f>
        <v>SS</v>
      </c>
      <c r="AJ21" s="19" t="str">
        <f>VLOOKUP($AG$14,EDIT!$A$5:$AU$18,AP21,FALSE)</f>
        <v>CP</v>
      </c>
      <c r="AK21" s="19" t="str">
        <f>VLOOKUP($AG$14,EDIT!$A$5:$AU$18,AQ21,FALSE)</f>
        <v>EN</v>
      </c>
      <c r="AL21" s="19" t="str">
        <f>VLOOKUP($AG$14,EDIT!$A$5:$AU$18,AR21,FALSE)</f>
        <v>QR</v>
      </c>
      <c r="AM21" s="50" t="str">
        <f>VLOOKUP($AG$14,EDIT!$A$5:$AU$18,AS21,FALSE)</f>
        <v>EN</v>
      </c>
      <c r="AN21" s="198" t="str">
        <f>IF(1=1,"","")</f>
        <v/>
      </c>
      <c r="AO21" s="198">
        <f t="shared" si="12"/>
        <v>8</v>
      </c>
      <c r="AP21" s="198">
        <f t="shared" si="11"/>
        <v>17</v>
      </c>
      <c r="AQ21" s="198">
        <f t="shared" si="11"/>
        <v>26</v>
      </c>
      <c r="AR21" s="198">
        <f t="shared" si="11"/>
        <v>35</v>
      </c>
      <c r="AS21" s="198">
        <f t="shared" si="11"/>
        <v>44</v>
      </c>
      <c r="AT21" s="198">
        <f t="shared" si="11"/>
        <v>53</v>
      </c>
      <c r="AU21" s="198">
        <f t="shared" si="11"/>
        <v>62</v>
      </c>
      <c r="AV21" s="198">
        <f t="shared" si="11"/>
        <v>71</v>
      </c>
      <c r="AW21" s="198">
        <f t="shared" si="11"/>
        <v>80</v>
      </c>
    </row>
    <row r="22" spans="14:49" x14ac:dyDescent="0.25">
      <c r="N22" s="48">
        <f t="shared" si="5"/>
        <v>6</v>
      </c>
      <c r="O22" s="209">
        <f t="shared" si="4"/>
        <v>0.45486111111111122</v>
      </c>
      <c r="P22" s="210">
        <f t="shared" si="4"/>
        <v>0.48263888888888901</v>
      </c>
      <c r="Q22" s="211" t="str">
        <f t="shared" si="9"/>
        <v>SC:Anand A</v>
      </c>
      <c r="R22" s="19" t="str">
        <f t="shared" si="6"/>
        <v>MT:Cilji</v>
      </c>
      <c r="S22" s="19" t="str">
        <f t="shared" si="6"/>
        <v>CA:Sanjay</v>
      </c>
      <c r="T22" s="19" t="str">
        <f t="shared" si="6"/>
        <v>SS:Sanjay</v>
      </c>
      <c r="U22" s="50" t="str">
        <f t="shared" si="6"/>
        <v>SC:Anand A</v>
      </c>
      <c r="W22" s="48"/>
      <c r="X22" s="209"/>
      <c r="Y22" s="210"/>
      <c r="Z22" s="208" t="str">
        <f t="shared" si="10"/>
        <v>SC</v>
      </c>
      <c r="AA22" s="208" t="str">
        <f t="shared" si="7"/>
        <v>MT</v>
      </c>
      <c r="AB22" s="208" t="str">
        <f t="shared" si="7"/>
        <v>CA</v>
      </c>
      <c r="AC22" s="208" t="str">
        <f t="shared" si="7"/>
        <v>SS</v>
      </c>
      <c r="AD22" s="208" t="str">
        <f t="shared" si="7"/>
        <v>SC</v>
      </c>
      <c r="AF22" s="48">
        <v>6</v>
      </c>
      <c r="AG22" s="209">
        <v>0.45486111111111122</v>
      </c>
      <c r="AH22" s="210">
        <v>0.48263888888888901</v>
      </c>
      <c r="AI22" s="211" t="str">
        <f>VLOOKUP($AG$14,EDIT!$A$5:$AU$18,AO22,FALSE)</f>
        <v>SC</v>
      </c>
      <c r="AJ22" s="19" t="str">
        <f>VLOOKUP($AG$14,EDIT!$A$5:$AU$18,AP22,FALSE)</f>
        <v>MT</v>
      </c>
      <c r="AK22" s="19" t="str">
        <f>VLOOKUP($AG$14,EDIT!$A$5:$AU$18,AQ22,FALSE)</f>
        <v>CA</v>
      </c>
      <c r="AL22" s="19" t="str">
        <f>VLOOKUP($AG$14,EDIT!$A$5:$AU$18,AR22,FALSE)</f>
        <v>SS</v>
      </c>
      <c r="AM22" s="50" t="str">
        <f>VLOOKUP($AG$14,EDIT!$A$5:$AU$18,AS22,FALSE)</f>
        <v>SC</v>
      </c>
      <c r="AN22" s="198" t="s">
        <v>55</v>
      </c>
      <c r="AO22" s="198">
        <f t="shared" si="12"/>
        <v>9</v>
      </c>
      <c r="AP22" s="198">
        <f t="shared" si="11"/>
        <v>18</v>
      </c>
      <c r="AQ22" s="198">
        <f t="shared" si="11"/>
        <v>27</v>
      </c>
      <c r="AR22" s="198">
        <f t="shared" si="11"/>
        <v>36</v>
      </c>
      <c r="AS22" s="198">
        <f t="shared" si="11"/>
        <v>45</v>
      </c>
      <c r="AT22" s="198">
        <f t="shared" si="11"/>
        <v>54</v>
      </c>
      <c r="AU22" s="198">
        <f t="shared" si="11"/>
        <v>63</v>
      </c>
      <c r="AV22" s="198">
        <f t="shared" si="11"/>
        <v>72</v>
      </c>
      <c r="AW22" s="198">
        <f t="shared" si="11"/>
        <v>81</v>
      </c>
    </row>
    <row r="23" spans="14:49" x14ac:dyDescent="0.25">
      <c r="N23" s="48">
        <f t="shared" si="5"/>
        <v>7</v>
      </c>
      <c r="O23" s="209">
        <f t="shared" si="4"/>
        <v>0.48263888888888901</v>
      </c>
      <c r="P23" s="210">
        <f t="shared" si="4"/>
        <v>0.51041666666666674</v>
      </c>
      <c r="Q23" s="211" t="str">
        <f t="shared" si="9"/>
        <v>CA:Sanjay</v>
      </c>
      <c r="R23" s="19" t="str">
        <f t="shared" si="6"/>
        <v>HL:Anand A</v>
      </c>
      <c r="S23" s="19" t="str">
        <f t="shared" si="6"/>
        <v>SS:Sanjay</v>
      </c>
      <c r="T23" s="19" t="str">
        <f t="shared" si="6"/>
        <v>SC:Anand A</v>
      </c>
      <c r="U23" s="50" t="str">
        <f t="shared" si="6"/>
        <v>CA:Sanjay</v>
      </c>
      <c r="W23" s="48"/>
      <c r="X23" s="209"/>
      <c r="Y23" s="210"/>
      <c r="Z23" s="208" t="str">
        <f t="shared" si="10"/>
        <v>CA</v>
      </c>
      <c r="AA23" s="208" t="str">
        <f t="shared" si="7"/>
        <v>HL</v>
      </c>
      <c r="AB23" s="208" t="str">
        <f t="shared" si="7"/>
        <v>SS</v>
      </c>
      <c r="AC23" s="208" t="str">
        <f t="shared" si="7"/>
        <v>SC</v>
      </c>
      <c r="AD23" s="208" t="str">
        <f t="shared" si="7"/>
        <v>CA</v>
      </c>
      <c r="AF23" s="48">
        <v>7</v>
      </c>
      <c r="AG23" s="209">
        <v>0.48263888888888901</v>
      </c>
      <c r="AH23" s="210">
        <v>0.51041666666666674</v>
      </c>
      <c r="AI23" s="211" t="str">
        <f>VLOOKUP($AG$14,EDIT!$A$5:$AU$18,AO23,FALSE)</f>
        <v>CA</v>
      </c>
      <c r="AJ23" s="19" t="str">
        <f>VLOOKUP($AG$14,EDIT!$A$5:$AU$18,AP23,FALSE)</f>
        <v>HL</v>
      </c>
      <c r="AK23" s="19" t="str">
        <f>VLOOKUP($AG$14,EDIT!$A$5:$AU$18,AQ23,FALSE)</f>
        <v>SS</v>
      </c>
      <c r="AL23" s="19" t="str">
        <f>VLOOKUP($AG$14,EDIT!$A$5:$AU$18,AR23,FALSE)</f>
        <v>SC</v>
      </c>
      <c r="AM23" s="50" t="str">
        <f>VLOOKUP($AG$14,EDIT!$A$5:$AU$18,AS23,FALSE)</f>
        <v>CA</v>
      </c>
      <c r="AO23" s="198">
        <f t="shared" si="12"/>
        <v>10</v>
      </c>
      <c r="AP23" s="198">
        <f t="shared" si="11"/>
        <v>19</v>
      </c>
      <c r="AQ23" s="198">
        <f t="shared" si="11"/>
        <v>28</v>
      </c>
      <c r="AR23" s="198">
        <f t="shared" si="11"/>
        <v>37</v>
      </c>
      <c r="AS23" s="198">
        <f t="shared" si="11"/>
        <v>46</v>
      </c>
      <c r="AT23" s="198">
        <f t="shared" si="11"/>
        <v>55</v>
      </c>
      <c r="AU23" s="198">
        <f t="shared" si="11"/>
        <v>64</v>
      </c>
      <c r="AV23" s="198">
        <f t="shared" si="11"/>
        <v>73</v>
      </c>
      <c r="AW23" s="198">
        <f t="shared" si="11"/>
        <v>82</v>
      </c>
    </row>
    <row r="24" spans="14:49" ht="16.5" thickBot="1" x14ac:dyDescent="0.3">
      <c r="N24" s="83">
        <f t="shared" si="5"/>
        <v>9</v>
      </c>
      <c r="O24" s="15">
        <f t="shared" si="4"/>
        <v>0.51041666666666674</v>
      </c>
      <c r="P24" s="82">
        <f t="shared" si="4"/>
        <v>0.54166666666666674</v>
      </c>
      <c r="Q24" s="212" t="str">
        <f t="shared" si="9"/>
        <v>0:</v>
      </c>
      <c r="R24" s="201" t="str">
        <f t="shared" si="6"/>
        <v>0:</v>
      </c>
      <c r="S24" s="201" t="str">
        <f t="shared" si="6"/>
        <v>0:</v>
      </c>
      <c r="T24" s="201" t="str">
        <f t="shared" si="6"/>
        <v>0:</v>
      </c>
      <c r="U24" s="200" t="str">
        <f t="shared" si="6"/>
        <v>0:</v>
      </c>
      <c r="W24" s="83"/>
      <c r="X24" s="15"/>
      <c r="Y24" s="82"/>
      <c r="Z24" s="208">
        <f t="shared" si="10"/>
        <v>0</v>
      </c>
      <c r="AA24" s="208">
        <f t="shared" si="7"/>
        <v>0</v>
      </c>
      <c r="AB24" s="208">
        <f t="shared" si="7"/>
        <v>0</v>
      </c>
      <c r="AC24" s="208">
        <f t="shared" si="7"/>
        <v>0</v>
      </c>
      <c r="AD24" s="208">
        <f t="shared" si="7"/>
        <v>0</v>
      </c>
      <c r="AF24" s="83">
        <v>9</v>
      </c>
      <c r="AG24" s="15">
        <v>0.51041666666666674</v>
      </c>
      <c r="AH24" s="82">
        <v>0.54166666666666674</v>
      </c>
      <c r="AI24" s="212">
        <f>VLOOKUP($AG$14,EDIT!$A$5:$AU$18,AO24,FALSE)</f>
        <v>0</v>
      </c>
      <c r="AJ24" s="201">
        <f>VLOOKUP($AG$14,EDIT!$A$5:$AU$18,AP24,FALSE)</f>
        <v>0</v>
      </c>
      <c r="AK24" s="201">
        <f>VLOOKUP($AG$14,EDIT!$A$5:$AU$18,AQ24,FALSE)</f>
        <v>0</v>
      </c>
      <c r="AL24" s="201">
        <f>VLOOKUP($AG$14,EDIT!$A$5:$AU$18,AR24,FALSE)</f>
        <v>0</v>
      </c>
      <c r="AM24" s="200">
        <f>VLOOKUP($AG$14,EDIT!$A$5:$AU$18,AS24,FALSE)</f>
        <v>0</v>
      </c>
      <c r="AO24" s="198">
        <f t="shared" si="12"/>
        <v>11</v>
      </c>
      <c r="AP24" s="198">
        <f t="shared" si="11"/>
        <v>20</v>
      </c>
      <c r="AQ24" s="198">
        <f t="shared" si="11"/>
        <v>29</v>
      </c>
      <c r="AR24" s="198">
        <f t="shared" si="11"/>
        <v>38</v>
      </c>
      <c r="AS24" s="198">
        <f t="shared" si="11"/>
        <v>47</v>
      </c>
      <c r="AT24" s="198">
        <f t="shared" si="11"/>
        <v>56</v>
      </c>
      <c r="AU24" s="198">
        <f t="shared" si="11"/>
        <v>65</v>
      </c>
      <c r="AV24" s="198">
        <f t="shared" si="11"/>
        <v>74</v>
      </c>
      <c r="AW24" s="198">
        <f t="shared" si="11"/>
        <v>83</v>
      </c>
    </row>
    <row r="26" spans="14:49" x14ac:dyDescent="0.25">
      <c r="AI26" s="216" t="str">
        <f>VLOOKUP($AG$14,EDIT!$A$370:$AU$383,AO16,FALSE)</f>
        <v>Shuhaidha</v>
      </c>
      <c r="AJ26" s="216" t="str">
        <f>VLOOKUP($AG$14,EDIT!$A$370:$AU$383,AP16,FALSE)</f>
        <v>Shuhaidha</v>
      </c>
      <c r="AK26" s="216" t="str">
        <f>VLOOKUP($AG$14,EDIT!$A$370:$AU$383,AQ16,FALSE)</f>
        <v>Shuhaidha</v>
      </c>
      <c r="AL26" s="216" t="str">
        <f>VLOOKUP($AG$14,EDIT!$A$370:$AU$383,AR16,FALSE)</f>
        <v>Shuhaidha</v>
      </c>
      <c r="AM26" s="216" t="str">
        <f>VLOOKUP($AG$14,EDIT!$A$370:$AU$383,AS16,FALSE)</f>
        <v>Shuhaidha</v>
      </c>
    </row>
    <row r="27" spans="14:49" x14ac:dyDescent="0.25">
      <c r="AI27" s="216" t="str">
        <f>VLOOKUP($AG$14,EDIT!$A$370:$AU$383,AO17,FALSE)</f>
        <v>Cilji</v>
      </c>
      <c r="AJ27" s="216" t="str">
        <f>VLOOKUP($AG$14,EDIT!$A$370:$AU$383,AP17,FALSE)</f>
        <v>Ahmed</v>
      </c>
      <c r="AK27" s="216" t="str">
        <f>VLOOKUP($AG$14,EDIT!$A$370:$AU$383,AQ17,FALSE)</f>
        <v>Ahmed</v>
      </c>
      <c r="AL27" s="216" t="str">
        <f>VLOOKUP($AG$14,EDIT!$A$370:$AU$383,AR17,FALSE)</f>
        <v>Sajith PG</v>
      </c>
      <c r="AM27" s="216" t="str">
        <f>VLOOKUP($AG$14,EDIT!$A$370:$AU$383,AS17,FALSE)</f>
        <v>Cilji</v>
      </c>
    </row>
    <row r="28" spans="14:49" x14ac:dyDescent="0.25">
      <c r="AI28" s="216" t="str">
        <f>VLOOKUP($AG$14,EDIT!$A$370:$AU$383,AO18,FALSE)</f>
        <v>Sajith PG</v>
      </c>
      <c r="AJ28" s="216" t="str">
        <f>VLOOKUP($AG$14,EDIT!$A$370:$AU$383,AP18,FALSE)</f>
        <v>Sajith PG</v>
      </c>
      <c r="AK28" s="216" t="str">
        <f>VLOOKUP($AG$14,EDIT!$A$370:$AU$383,AQ18,FALSE)</f>
        <v>Anand A</v>
      </c>
      <c r="AL28" s="216" t="str">
        <f>VLOOKUP($AG$14,EDIT!$A$370:$AU$383,AR18,FALSE)</f>
        <v>Ashraf</v>
      </c>
      <c r="AM28" s="216" t="str">
        <f>VLOOKUP($AG$14,EDIT!$A$370:$AU$383,AS18,FALSE)</f>
        <v>Ashraf</v>
      </c>
    </row>
    <row r="29" spans="14:49" x14ac:dyDescent="0.25">
      <c r="AI29" s="216" t="str">
        <f>VLOOKUP($AG$14,EDIT!$A$370:$AU$383,AO19,FALSE)</f>
        <v>Ashraf</v>
      </c>
      <c r="AJ29" s="216" t="str">
        <f>VLOOKUP($AG$14,EDIT!$A$370:$AU$383,AP19,FALSE)</f>
        <v>Ashraf</v>
      </c>
      <c r="AK29" s="216" t="str">
        <f>VLOOKUP($AG$14,EDIT!$A$370:$AU$383,AQ19,FALSE)</f>
        <v>Cilji</v>
      </c>
      <c r="AL29" s="216" t="str">
        <f>VLOOKUP($AG$14,EDIT!$A$370:$AU$383,AR19,FALSE)</f>
        <v>Cilji</v>
      </c>
      <c r="AM29" s="216" t="str">
        <f>VLOOKUP($AG$14,EDIT!$A$370:$AU$383,AS19,FALSE)</f>
        <v>Sanjay</v>
      </c>
    </row>
    <row r="30" spans="14:49" x14ac:dyDescent="0.25">
      <c r="AI30" s="216" t="str">
        <f>VLOOKUP($AG$14,EDIT!$A$370:$AU$383,AO20,FALSE)</f>
        <v/>
      </c>
      <c r="AJ30" s="216" t="str">
        <f>VLOOKUP($AG$14,EDIT!$A$370:$AU$383,AP20,FALSE)</f>
        <v/>
      </c>
      <c r="AK30" s="216" t="str">
        <f>VLOOKUP($AG$14,EDIT!$A$370:$AU$383,AQ20,FALSE)</f>
        <v/>
      </c>
      <c r="AL30" s="216" t="str">
        <f>VLOOKUP($AG$14,EDIT!$A$370:$AU$383,AR20,FALSE)</f>
        <v/>
      </c>
      <c r="AM30" s="216" t="str">
        <f>VLOOKUP($AG$14,EDIT!$A$370:$AU$383,AS20,FALSE)</f>
        <v/>
      </c>
    </row>
    <row r="31" spans="14:49" x14ac:dyDescent="0.25">
      <c r="AI31" s="216" t="str">
        <f>VLOOKUP($AG$14,EDIT!$A$370:$AU$383,AO21,FALSE)</f>
        <v>Sanjay</v>
      </c>
      <c r="AJ31" s="216" t="str">
        <f>VLOOKUP($AG$14,EDIT!$A$370:$AU$383,AP21,FALSE)</f>
        <v>Ageel</v>
      </c>
      <c r="AK31" s="216" t="str">
        <f>VLOOKUP($AG$14,EDIT!$A$370:$AU$383,AQ21,FALSE)</f>
        <v>Sajith PG</v>
      </c>
      <c r="AL31" s="216" t="str">
        <f>VLOOKUP($AG$14,EDIT!$A$370:$AU$383,AR21,FALSE)</f>
        <v>Ahmed</v>
      </c>
      <c r="AM31" s="216" t="str">
        <f>VLOOKUP($AG$14,EDIT!$A$370:$AU$383,AS21,FALSE)</f>
        <v>Sajith PG</v>
      </c>
    </row>
    <row r="32" spans="14:49" x14ac:dyDescent="0.25">
      <c r="AI32" s="216" t="str">
        <f>VLOOKUP($AG$14,EDIT!$A$370:$AU$383,AO22,FALSE)</f>
        <v>Anand A</v>
      </c>
      <c r="AJ32" s="216" t="str">
        <f>VLOOKUP($AG$14,EDIT!$A$370:$AU$383,AP22,FALSE)</f>
        <v>Cilji</v>
      </c>
      <c r="AK32" s="216" t="str">
        <f>VLOOKUP($AG$14,EDIT!$A$370:$AU$383,AQ22,FALSE)</f>
        <v>Sanjay</v>
      </c>
      <c r="AL32" s="216" t="str">
        <f>VLOOKUP($AG$14,EDIT!$A$370:$AU$383,AR22,FALSE)</f>
        <v>Sanjay</v>
      </c>
      <c r="AM32" s="216" t="str">
        <f>VLOOKUP($AG$14,EDIT!$A$370:$AU$383,AS22,FALSE)</f>
        <v>Anand A</v>
      </c>
    </row>
    <row r="33" spans="35:39" x14ac:dyDescent="0.25">
      <c r="AI33" s="216" t="str">
        <f>VLOOKUP($AG$14,EDIT!$A$370:$AU$383,AO23,FALSE)</f>
        <v>Sanjay</v>
      </c>
      <c r="AJ33" s="216" t="str">
        <f>VLOOKUP($AG$14,EDIT!$A$370:$AU$383,AP23,FALSE)</f>
        <v>Anand A</v>
      </c>
      <c r="AK33" s="216" t="str">
        <f>VLOOKUP($AG$14,EDIT!$A$370:$AU$383,AQ23,FALSE)</f>
        <v>Sanjay</v>
      </c>
      <c r="AL33" s="216" t="str">
        <f>VLOOKUP($AG$14,EDIT!$A$370:$AU$383,AR23,FALSE)</f>
        <v>Anand A</v>
      </c>
      <c r="AM33" s="216" t="str">
        <f>VLOOKUP($AG$14,EDIT!$A$370:$AU$383,AS23,FALSE)</f>
        <v>Sanjay</v>
      </c>
    </row>
    <row r="34" spans="35:39" x14ac:dyDescent="0.25">
      <c r="AI34" s="216" t="str">
        <f>VLOOKUP($AG$14,EDIT!$A$370:$AU$383,AO24,FALSE)</f>
        <v/>
      </c>
      <c r="AJ34" s="216" t="str">
        <f>VLOOKUP($AG$14,EDIT!$A$370:$AU$383,AP24,FALSE)</f>
        <v/>
      </c>
      <c r="AK34" s="216" t="str">
        <f>VLOOKUP($AG$14,EDIT!$A$370:$AU$383,AQ24,FALSE)</f>
        <v/>
      </c>
      <c r="AL34" s="216" t="str">
        <f>VLOOKUP($AG$14,EDIT!$A$370:$AU$383,AR24,FALSE)</f>
        <v/>
      </c>
      <c r="AM34" s="216" t="str">
        <f>VLOOKUP($AG$14,EDIT!$A$370:$AU$383,AS24,FALSE)</f>
        <v/>
      </c>
    </row>
    <row r="36" spans="35:39" x14ac:dyDescent="0.25">
      <c r="AI36" s="216" t="str">
        <f>IF(Z16="","",":")</f>
        <v>:</v>
      </c>
      <c r="AJ36" s="216" t="str">
        <f t="shared" ref="AJ36:AM44" si="13">IF(AA16="","",":")</f>
        <v>:</v>
      </c>
      <c r="AK36" s="216" t="str">
        <f t="shared" si="13"/>
        <v>:</v>
      </c>
      <c r="AL36" s="216" t="str">
        <f t="shared" si="13"/>
        <v>:</v>
      </c>
      <c r="AM36" s="216" t="str">
        <f t="shared" si="13"/>
        <v>:</v>
      </c>
    </row>
    <row r="37" spans="35:39" x14ac:dyDescent="0.25">
      <c r="AI37" s="216" t="str">
        <f t="shared" ref="AI37:AI44" si="14">IF(Z17="","",":")</f>
        <v>:</v>
      </c>
      <c r="AJ37" s="216" t="str">
        <f t="shared" si="13"/>
        <v>:</v>
      </c>
      <c r="AK37" s="216" t="str">
        <f t="shared" si="13"/>
        <v>:</v>
      </c>
      <c r="AL37" s="216" t="str">
        <f t="shared" si="13"/>
        <v>:</v>
      </c>
      <c r="AM37" s="216" t="str">
        <f t="shared" si="13"/>
        <v>:</v>
      </c>
    </row>
    <row r="38" spans="35:39" x14ac:dyDescent="0.25">
      <c r="AI38" s="216" t="str">
        <f t="shared" si="14"/>
        <v>:</v>
      </c>
      <c r="AJ38" s="216" t="str">
        <f t="shared" si="13"/>
        <v>:</v>
      </c>
      <c r="AK38" s="216" t="str">
        <f t="shared" si="13"/>
        <v>:</v>
      </c>
      <c r="AL38" s="216" t="str">
        <f t="shared" si="13"/>
        <v>:</v>
      </c>
      <c r="AM38" s="216" t="str">
        <f t="shared" si="13"/>
        <v>:</v>
      </c>
    </row>
    <row r="39" spans="35:39" x14ac:dyDescent="0.25">
      <c r="AI39" s="216" t="str">
        <f t="shared" si="14"/>
        <v>:</v>
      </c>
      <c r="AJ39" s="216" t="str">
        <f t="shared" si="13"/>
        <v>:</v>
      </c>
      <c r="AK39" s="216" t="str">
        <f t="shared" si="13"/>
        <v>:</v>
      </c>
      <c r="AL39" s="216" t="str">
        <f t="shared" si="13"/>
        <v>:</v>
      </c>
      <c r="AM39" s="216" t="str">
        <f t="shared" si="13"/>
        <v>:</v>
      </c>
    </row>
    <row r="40" spans="35:39" x14ac:dyDescent="0.25">
      <c r="AI40" s="216" t="str">
        <f t="shared" si="14"/>
        <v>:</v>
      </c>
      <c r="AJ40" s="216" t="str">
        <f t="shared" si="13"/>
        <v>:</v>
      </c>
      <c r="AK40" s="216" t="str">
        <f t="shared" si="13"/>
        <v>:</v>
      </c>
      <c r="AL40" s="216" t="str">
        <f t="shared" si="13"/>
        <v>:</v>
      </c>
      <c r="AM40" s="216" t="str">
        <f t="shared" si="13"/>
        <v>:</v>
      </c>
    </row>
    <row r="41" spans="35:39" x14ac:dyDescent="0.25">
      <c r="AI41" s="216" t="str">
        <f t="shared" si="14"/>
        <v>:</v>
      </c>
      <c r="AJ41" s="216" t="str">
        <f t="shared" si="13"/>
        <v>:</v>
      </c>
      <c r="AK41" s="216" t="str">
        <f t="shared" si="13"/>
        <v>:</v>
      </c>
      <c r="AL41" s="216" t="str">
        <f t="shared" si="13"/>
        <v>:</v>
      </c>
      <c r="AM41" s="216" t="str">
        <f t="shared" si="13"/>
        <v>:</v>
      </c>
    </row>
    <row r="42" spans="35:39" x14ac:dyDescent="0.25">
      <c r="AI42" s="216" t="str">
        <f t="shared" si="14"/>
        <v>:</v>
      </c>
      <c r="AJ42" s="216" t="str">
        <f t="shared" si="13"/>
        <v>:</v>
      </c>
      <c r="AK42" s="216" t="str">
        <f t="shared" si="13"/>
        <v>:</v>
      </c>
      <c r="AL42" s="216" t="str">
        <f t="shared" si="13"/>
        <v>:</v>
      </c>
      <c r="AM42" s="216" t="str">
        <f t="shared" si="13"/>
        <v>:</v>
      </c>
    </row>
    <row r="43" spans="35:39" x14ac:dyDescent="0.25">
      <c r="AI43" s="216" t="str">
        <f t="shared" si="14"/>
        <v>:</v>
      </c>
      <c r="AJ43" s="216" t="str">
        <f t="shared" si="13"/>
        <v>:</v>
      </c>
      <c r="AK43" s="216" t="str">
        <f t="shared" si="13"/>
        <v>:</v>
      </c>
      <c r="AL43" s="216" t="str">
        <f t="shared" si="13"/>
        <v>:</v>
      </c>
      <c r="AM43" s="216" t="str">
        <f t="shared" si="13"/>
        <v>:</v>
      </c>
    </row>
    <row r="44" spans="35:39" x14ac:dyDescent="0.25">
      <c r="AI44" s="216" t="str">
        <f t="shared" si="14"/>
        <v>:</v>
      </c>
      <c r="AJ44" s="216" t="str">
        <f t="shared" si="13"/>
        <v>:</v>
      </c>
      <c r="AK44" s="216" t="str">
        <f t="shared" si="13"/>
        <v>:</v>
      </c>
      <c r="AL44" s="216" t="str">
        <f t="shared" si="13"/>
        <v>:</v>
      </c>
      <c r="AM44" s="216" t="str">
        <f t="shared" si="13"/>
        <v>:</v>
      </c>
    </row>
  </sheetData>
  <conditionalFormatting sqref="AI16:AM24">
    <cfRule type="cellIs" dxfId="41" priority="7" operator="lessThanOrEqual">
      <formula>0</formula>
    </cfRule>
  </conditionalFormatting>
  <conditionalFormatting sqref="AI26:AM34">
    <cfRule type="cellIs" dxfId="40" priority="6" operator="lessThanOrEqual">
      <formula>0</formula>
    </cfRule>
  </conditionalFormatting>
  <conditionalFormatting sqref="AI36:AM44">
    <cfRule type="cellIs" dxfId="39" priority="4" operator="lessThanOrEqual">
      <formula>0</formula>
    </cfRule>
  </conditionalFormatting>
  <conditionalFormatting sqref="Z16:AD24">
    <cfRule type="cellIs" dxfId="38" priority="3" operator="lessThanOrEqual">
      <formula>0</formula>
    </cfRule>
  </conditionalFormatting>
  <conditionalFormatting sqref="Q3:U11">
    <cfRule type="cellIs" dxfId="37" priority="2" operator="lessThanOrEqual">
      <formula>0</formula>
    </cfRule>
  </conditionalFormatting>
  <conditionalFormatting sqref="D3:H11">
    <cfRule type="cellIs" dxfId="36" priority="1" operator="lessThanOrEqual">
      <formula>0</formula>
    </cfRule>
  </conditionalFormatting>
  <conditionalFormatting sqref="Q16:U24">
    <cfRule type="cellIs" dxfId="35" priority="5" operator="lessThanOrEqual">
      <formula>0</formula>
    </cfRule>
  </conditionalFormatting>
  <pageMargins left="0.7" right="0.7" top="0.75" bottom="0.75" header="0.3" footer="0.3"/>
  <pageSetup scale="55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4"/>
  <sheetViews>
    <sheetView view="pageBreakPreview" zoomScale="70" zoomScaleSheetLayoutView="70" workbookViewId="0">
      <selection activeCell="B2" sqref="B2"/>
    </sheetView>
  </sheetViews>
  <sheetFormatPr defaultColWidth="9.140625" defaultRowHeight="15.75" x14ac:dyDescent="0.25"/>
  <cols>
    <col min="1" max="3" width="9.140625" style="198"/>
    <col min="4" max="4" width="25.140625" style="198" bestFit="1" customWidth="1"/>
    <col min="5" max="5" width="28.42578125" style="198" bestFit="1" customWidth="1"/>
    <col min="6" max="6" width="26.42578125" style="198" bestFit="1" customWidth="1"/>
    <col min="7" max="8" width="28.42578125" style="198" bestFit="1" customWidth="1"/>
    <col min="9" max="11" width="9.140625" style="198"/>
    <col min="12" max="12" width="9.140625" style="198" customWidth="1"/>
    <col min="13" max="16" width="9.140625" style="198" hidden="1" customWidth="1"/>
    <col min="17" max="17" width="25.140625" style="198" hidden="1" customWidth="1"/>
    <col min="18" max="18" width="28.42578125" style="198" hidden="1" customWidth="1"/>
    <col min="19" max="19" width="26.42578125" style="198" hidden="1" customWidth="1"/>
    <col min="20" max="21" width="28.42578125" style="198" hidden="1" customWidth="1"/>
    <col min="22" max="32" width="5" style="198" hidden="1" customWidth="1"/>
    <col min="33" max="34" width="6" style="198" hidden="1" customWidth="1"/>
    <col min="35" max="39" width="5" style="198" hidden="1" customWidth="1"/>
    <col min="40" max="40" width="9.140625" style="198" hidden="1" customWidth="1"/>
    <col min="41" max="49" width="4.85546875" style="198" hidden="1" customWidth="1"/>
    <col min="50" max="50" width="9.140625" style="198" hidden="1" customWidth="1"/>
    <col min="51" max="62" width="9.140625" style="198" customWidth="1"/>
    <col min="63" max="16384" width="9.140625" style="198"/>
  </cols>
  <sheetData>
    <row r="1" spans="1:49" ht="28.5" customHeight="1" thickBot="1" x14ac:dyDescent="0.3">
      <c r="A1" s="213"/>
      <c r="B1" s="214" t="s">
        <v>62</v>
      </c>
      <c r="C1" s="204"/>
      <c r="D1" s="230" t="str">
        <f>VLOOKUP(B1,DETAILS!AA24:AC39,3,FALSE)</f>
        <v>Ageel</v>
      </c>
      <c r="E1" s="204"/>
      <c r="F1" s="204"/>
      <c r="G1" s="204"/>
      <c r="H1" s="205"/>
      <c r="N1" s="213"/>
      <c r="O1" s="214" t="str">
        <f>B1</f>
        <v>8A</v>
      </c>
      <c r="P1" s="204"/>
      <c r="Q1" s="204"/>
      <c r="R1" s="204"/>
      <c r="S1" s="204"/>
      <c r="T1" s="204"/>
      <c r="U1" s="205"/>
    </row>
    <row r="2" spans="1:49" ht="28.5" customHeight="1" thickBot="1" x14ac:dyDescent="0.3">
      <c r="A2" s="378" t="str">
        <f>N2</f>
        <v>#</v>
      </c>
      <c r="B2" s="379" t="str">
        <f t="shared" ref="B2:H11" si="0">O2</f>
        <v>Start</v>
      </c>
      <c r="C2" s="380" t="str">
        <f t="shared" si="0"/>
        <v>End</v>
      </c>
      <c r="D2" s="381" t="str">
        <f t="shared" si="0"/>
        <v>SUN</v>
      </c>
      <c r="E2" s="379" t="str">
        <f t="shared" si="0"/>
        <v>MON</v>
      </c>
      <c r="F2" s="379" t="str">
        <f t="shared" si="0"/>
        <v>TUE</v>
      </c>
      <c r="G2" s="379" t="str">
        <f t="shared" si="0"/>
        <v>WED</v>
      </c>
      <c r="H2" s="380" t="str">
        <f t="shared" si="0"/>
        <v>THU</v>
      </c>
      <c r="N2" s="378" t="str">
        <f>N15</f>
        <v>#</v>
      </c>
      <c r="O2" s="379" t="str">
        <f t="shared" ref="O2:U11" si="1">O15</f>
        <v>Start</v>
      </c>
      <c r="P2" s="380" t="str">
        <f t="shared" si="1"/>
        <v>End</v>
      </c>
      <c r="Q2" s="381" t="str">
        <f t="shared" si="1"/>
        <v>SUN</v>
      </c>
      <c r="R2" s="379" t="str">
        <f t="shared" si="1"/>
        <v>MON</v>
      </c>
      <c r="S2" s="379" t="str">
        <f t="shared" si="1"/>
        <v>TUE</v>
      </c>
      <c r="T2" s="379" t="str">
        <f t="shared" si="1"/>
        <v>WED</v>
      </c>
      <c r="U2" s="380" t="str">
        <f t="shared" si="1"/>
        <v>THU</v>
      </c>
    </row>
    <row r="3" spans="1:49" ht="28.5" customHeight="1" x14ac:dyDescent="0.25">
      <c r="A3" s="87">
        <f t="shared" ref="A3:A11" si="2">N3</f>
        <v>1</v>
      </c>
      <c r="B3" s="206">
        <f t="shared" si="0"/>
        <v>0.29166666666666669</v>
      </c>
      <c r="C3" s="207">
        <f t="shared" si="0"/>
        <v>0.31944444444444448</v>
      </c>
      <c r="D3" s="208" t="str">
        <f t="shared" si="0"/>
        <v>BS:Ageel</v>
      </c>
      <c r="E3" s="88" t="str">
        <f t="shared" si="0"/>
        <v>BI:Lucian</v>
      </c>
      <c r="F3" s="88" t="str">
        <f t="shared" si="0"/>
        <v>BS:Ageel</v>
      </c>
      <c r="G3" s="88" t="str">
        <f t="shared" si="0"/>
        <v>BS:Ageel</v>
      </c>
      <c r="H3" s="89" t="str">
        <f t="shared" si="0"/>
        <v>BS:Ageel</v>
      </c>
      <c r="N3" s="87">
        <f t="shared" ref="N3:N11" si="3">N16</f>
        <v>1</v>
      </c>
      <c r="O3" s="206">
        <f t="shared" si="1"/>
        <v>0.29166666666666669</v>
      </c>
      <c r="P3" s="207">
        <f t="shared" si="1"/>
        <v>0.31944444444444448</v>
      </c>
      <c r="Q3" s="208" t="str">
        <f t="shared" si="1"/>
        <v>BS:Ageel</v>
      </c>
      <c r="R3" s="88" t="str">
        <f t="shared" si="1"/>
        <v>BI:Lucian</v>
      </c>
      <c r="S3" s="88" t="str">
        <f t="shared" si="1"/>
        <v>BS:Ageel</v>
      </c>
      <c r="T3" s="88" t="str">
        <f t="shared" si="1"/>
        <v>BS:Ageel</v>
      </c>
      <c r="U3" s="89" t="str">
        <f t="shared" si="1"/>
        <v>BS:Ageel</v>
      </c>
    </row>
    <row r="4" spans="1:49" ht="28.5" customHeight="1" x14ac:dyDescent="0.25">
      <c r="A4" s="48">
        <f t="shared" si="2"/>
        <v>2</v>
      </c>
      <c r="B4" s="209">
        <f t="shared" si="0"/>
        <v>0.31944444444444448</v>
      </c>
      <c r="C4" s="210">
        <f t="shared" si="0"/>
        <v>0.34722222222222227</v>
      </c>
      <c r="D4" s="211" t="str">
        <f t="shared" si="0"/>
        <v>AC:Nizna</v>
      </c>
      <c r="E4" s="19" t="str">
        <f t="shared" si="0"/>
        <v>CH:Anand A</v>
      </c>
      <c r="F4" s="19" t="str">
        <f t="shared" si="0"/>
        <v>AC:Nizna</v>
      </c>
      <c r="G4" s="19" t="str">
        <f t="shared" si="0"/>
        <v>CH:Anand A</v>
      </c>
      <c r="H4" s="50" t="str">
        <f t="shared" si="0"/>
        <v>AC:Nizna</v>
      </c>
      <c r="N4" s="48">
        <f t="shared" si="3"/>
        <v>2</v>
      </c>
      <c r="O4" s="209">
        <f t="shared" si="1"/>
        <v>0.31944444444444448</v>
      </c>
      <c r="P4" s="210">
        <f t="shared" si="1"/>
        <v>0.34722222222222227</v>
      </c>
      <c r="Q4" s="211" t="str">
        <f t="shared" si="1"/>
        <v>AC:Nizna</v>
      </c>
      <c r="R4" s="19" t="str">
        <f t="shared" si="1"/>
        <v>CH:Anand A</v>
      </c>
      <c r="S4" s="19" t="str">
        <f t="shared" si="1"/>
        <v>AC:Nizna</v>
      </c>
      <c r="T4" s="19" t="str">
        <f t="shared" si="1"/>
        <v>CH:Anand A</v>
      </c>
      <c r="U4" s="50" t="str">
        <f t="shared" si="1"/>
        <v>AC:Nizna</v>
      </c>
    </row>
    <row r="5" spans="1:49" ht="28.5" customHeight="1" x14ac:dyDescent="0.25">
      <c r="A5" s="48">
        <f t="shared" si="2"/>
        <v>3</v>
      </c>
      <c r="B5" s="209">
        <f t="shared" si="0"/>
        <v>0.34722222222222227</v>
      </c>
      <c r="C5" s="210">
        <f t="shared" si="0"/>
        <v>0.37500000000000006</v>
      </c>
      <c r="D5" s="211" t="str">
        <f t="shared" si="0"/>
        <v>CH:Anand A</v>
      </c>
      <c r="E5" s="19" t="str">
        <f t="shared" si="0"/>
        <v>AC:Nizna</v>
      </c>
      <c r="F5" s="19" t="str">
        <f t="shared" si="0"/>
        <v>BI:Lucian</v>
      </c>
      <c r="G5" s="19" t="str">
        <f t="shared" si="0"/>
        <v>BI:Lucian</v>
      </c>
      <c r="H5" s="50" t="str">
        <f t="shared" si="0"/>
        <v>BI:Lucian</v>
      </c>
      <c r="N5" s="48">
        <f t="shared" si="3"/>
        <v>3</v>
      </c>
      <c r="O5" s="209">
        <f t="shared" si="1"/>
        <v>0.34722222222222227</v>
      </c>
      <c r="P5" s="210">
        <f t="shared" si="1"/>
        <v>0.37500000000000006</v>
      </c>
      <c r="Q5" s="211" t="str">
        <f t="shared" si="1"/>
        <v>CH:Anand A</v>
      </c>
      <c r="R5" s="19" t="str">
        <f t="shared" si="1"/>
        <v>AC:Nizna</v>
      </c>
      <c r="S5" s="19" t="str">
        <f t="shared" si="1"/>
        <v>BI:Lucian</v>
      </c>
      <c r="T5" s="19" t="str">
        <f t="shared" si="1"/>
        <v>BI:Lucian</v>
      </c>
      <c r="U5" s="50" t="str">
        <f t="shared" si="1"/>
        <v>BI:Lucian</v>
      </c>
    </row>
    <row r="6" spans="1:49" ht="28.5" customHeight="1" x14ac:dyDescent="0.25">
      <c r="A6" s="48">
        <f t="shared" si="2"/>
        <v>4</v>
      </c>
      <c r="B6" s="209">
        <f t="shared" si="0"/>
        <v>0.37500000000000006</v>
      </c>
      <c r="C6" s="210">
        <f t="shared" si="0"/>
        <v>0.40277777777777785</v>
      </c>
      <c r="D6" s="211" t="str">
        <f t="shared" si="0"/>
        <v>LS:Sajith PG</v>
      </c>
      <c r="E6" s="19" t="str">
        <f t="shared" si="0"/>
        <v>CP:Ageel</v>
      </c>
      <c r="F6" s="19" t="str">
        <f t="shared" si="0"/>
        <v>CH:Anand A</v>
      </c>
      <c r="G6" s="19" t="str">
        <f t="shared" si="0"/>
        <v>IS:Ashraf</v>
      </c>
      <c r="H6" s="50" t="str">
        <f t="shared" si="0"/>
        <v>MT:Cilji</v>
      </c>
      <c r="N6" s="48">
        <f t="shared" si="3"/>
        <v>4</v>
      </c>
      <c r="O6" s="209">
        <f t="shared" si="1"/>
        <v>0.37500000000000006</v>
      </c>
      <c r="P6" s="210">
        <f t="shared" si="1"/>
        <v>0.40277777777777785</v>
      </c>
      <c r="Q6" s="211" t="str">
        <f t="shared" si="1"/>
        <v>LS:Sajith PG</v>
      </c>
      <c r="R6" s="19" t="str">
        <f t="shared" si="1"/>
        <v>CP:Ageel</v>
      </c>
      <c r="S6" s="19" t="str">
        <f t="shared" si="1"/>
        <v>CH:Anand A</v>
      </c>
      <c r="T6" s="19" t="str">
        <f t="shared" si="1"/>
        <v>IS:Ashraf</v>
      </c>
      <c r="U6" s="50" t="str">
        <f t="shared" si="1"/>
        <v>MT:Cilji</v>
      </c>
    </row>
    <row r="7" spans="1:49" ht="28.5" customHeight="1" x14ac:dyDescent="0.25">
      <c r="A7" s="53">
        <f t="shared" si="2"/>
        <v>0</v>
      </c>
      <c r="B7" s="77">
        <f t="shared" si="0"/>
        <v>0.40277777777777785</v>
      </c>
      <c r="C7" s="217">
        <f t="shared" si="0"/>
        <v>0.42708333333333343</v>
      </c>
      <c r="D7" s="218" t="str">
        <f t="shared" si="0"/>
        <v>0:</v>
      </c>
      <c r="E7" s="219" t="str">
        <f t="shared" si="0"/>
        <v>0:</v>
      </c>
      <c r="F7" s="219" t="str">
        <f t="shared" si="0"/>
        <v>0:</v>
      </c>
      <c r="G7" s="219" t="str">
        <f t="shared" si="0"/>
        <v>0:</v>
      </c>
      <c r="H7" s="220" t="str">
        <f t="shared" si="0"/>
        <v>0:</v>
      </c>
      <c r="N7" s="48">
        <f t="shared" si="3"/>
        <v>0</v>
      </c>
      <c r="O7" s="209">
        <f t="shared" si="1"/>
        <v>0.40277777777777785</v>
      </c>
      <c r="P7" s="210">
        <f t="shared" si="1"/>
        <v>0.42708333333333343</v>
      </c>
      <c r="Q7" s="211" t="str">
        <f t="shared" si="1"/>
        <v>0:</v>
      </c>
      <c r="R7" s="19" t="str">
        <f t="shared" si="1"/>
        <v>0:</v>
      </c>
      <c r="S7" s="19" t="str">
        <f t="shared" si="1"/>
        <v>0:</v>
      </c>
      <c r="T7" s="19" t="str">
        <f t="shared" si="1"/>
        <v>0:</v>
      </c>
      <c r="U7" s="50" t="str">
        <f t="shared" si="1"/>
        <v>0:</v>
      </c>
    </row>
    <row r="8" spans="1:49" ht="28.5" customHeight="1" x14ac:dyDescent="0.25">
      <c r="A8" s="48">
        <f t="shared" si="2"/>
        <v>5</v>
      </c>
      <c r="B8" s="209">
        <f t="shared" si="0"/>
        <v>0.42708333333333343</v>
      </c>
      <c r="C8" s="210">
        <f t="shared" si="0"/>
        <v>0.45486111111111122</v>
      </c>
      <c r="D8" s="211" t="str">
        <f t="shared" si="0"/>
        <v>DH:Shuhaidha</v>
      </c>
      <c r="E8" s="19" t="str">
        <f t="shared" si="0"/>
        <v>EN:Sajith PG</v>
      </c>
      <c r="F8" s="19" t="str">
        <f t="shared" si="0"/>
        <v>IS:Ashraf</v>
      </c>
      <c r="G8" s="19" t="str">
        <f t="shared" si="0"/>
        <v>EN:Sajith PG</v>
      </c>
      <c r="H8" s="50" t="str">
        <f t="shared" si="0"/>
        <v>DH:Shuhaidha</v>
      </c>
      <c r="N8" s="48">
        <f t="shared" si="3"/>
        <v>5</v>
      </c>
      <c r="O8" s="209">
        <f t="shared" si="1"/>
        <v>0.42708333333333343</v>
      </c>
      <c r="P8" s="210">
        <f t="shared" si="1"/>
        <v>0.45486111111111122</v>
      </c>
      <c r="Q8" s="211" t="str">
        <f t="shared" si="1"/>
        <v>DH:Shuhaidha</v>
      </c>
      <c r="R8" s="19" t="str">
        <f t="shared" si="1"/>
        <v>EN:Sajith PG</v>
      </c>
      <c r="S8" s="19" t="str">
        <f t="shared" si="1"/>
        <v>IS:Ashraf</v>
      </c>
      <c r="T8" s="19" t="str">
        <f t="shared" si="1"/>
        <v>EN:Sajith PG</v>
      </c>
      <c r="U8" s="50" t="str">
        <f t="shared" si="1"/>
        <v>DH:Shuhaidha</v>
      </c>
    </row>
    <row r="9" spans="1:49" ht="28.5" customHeight="1" x14ac:dyDescent="0.25">
      <c r="A9" s="48">
        <f t="shared" si="2"/>
        <v>6</v>
      </c>
      <c r="B9" s="209">
        <f t="shared" si="0"/>
        <v>0.45486111111111122</v>
      </c>
      <c r="C9" s="210">
        <f t="shared" si="0"/>
        <v>0.48263888888888901</v>
      </c>
      <c r="D9" s="211" t="str">
        <f t="shared" si="0"/>
        <v>IS:Ashraf</v>
      </c>
      <c r="E9" s="19" t="str">
        <f t="shared" si="0"/>
        <v>DH:Shuhaidha</v>
      </c>
      <c r="F9" s="19" t="str">
        <f t="shared" si="0"/>
        <v>EN:Sajith PG</v>
      </c>
      <c r="G9" s="19" t="str">
        <f t="shared" si="0"/>
        <v>DH:Shuhaidha</v>
      </c>
      <c r="H9" s="50" t="str">
        <f t="shared" si="0"/>
        <v>EN:Sajith PG</v>
      </c>
      <c r="N9" s="48">
        <f t="shared" si="3"/>
        <v>6</v>
      </c>
      <c r="O9" s="209">
        <f t="shared" si="1"/>
        <v>0.45486111111111122</v>
      </c>
      <c r="P9" s="210">
        <f t="shared" si="1"/>
        <v>0.48263888888888901</v>
      </c>
      <c r="Q9" s="211" t="str">
        <f t="shared" si="1"/>
        <v>IS:Ashraf</v>
      </c>
      <c r="R9" s="19" t="str">
        <f t="shared" si="1"/>
        <v>DH:Shuhaidha</v>
      </c>
      <c r="S9" s="19" t="str">
        <f t="shared" si="1"/>
        <v>EN:Sajith PG</v>
      </c>
      <c r="T9" s="19" t="str">
        <f t="shared" si="1"/>
        <v>DH:Shuhaidha</v>
      </c>
      <c r="U9" s="50" t="str">
        <f t="shared" si="1"/>
        <v>EN:Sajith PG</v>
      </c>
    </row>
    <row r="10" spans="1:49" ht="28.5" customHeight="1" x14ac:dyDescent="0.25">
      <c r="A10" s="48">
        <f t="shared" si="2"/>
        <v>7</v>
      </c>
      <c r="B10" s="209">
        <f t="shared" si="0"/>
        <v>0.48263888888888901</v>
      </c>
      <c r="C10" s="210">
        <f t="shared" si="0"/>
        <v>0.51041666666666674</v>
      </c>
      <c r="D10" s="211" t="str">
        <f t="shared" si="0"/>
        <v>MT:Cilji</v>
      </c>
      <c r="E10" s="19" t="str">
        <f t="shared" si="0"/>
        <v>MT:Cilji</v>
      </c>
      <c r="F10" s="19" t="str">
        <f t="shared" si="0"/>
        <v>MT:Cilji</v>
      </c>
      <c r="G10" s="19" t="str">
        <f t="shared" si="0"/>
        <v>MT:Cilji</v>
      </c>
      <c r="H10" s="50" t="str">
        <f t="shared" si="0"/>
        <v>IS:Ashraf</v>
      </c>
      <c r="N10" s="48">
        <f t="shared" si="3"/>
        <v>7</v>
      </c>
      <c r="O10" s="209">
        <f t="shared" si="1"/>
        <v>0.48263888888888901</v>
      </c>
      <c r="P10" s="210">
        <f t="shared" si="1"/>
        <v>0.51041666666666674</v>
      </c>
      <c r="Q10" s="211" t="str">
        <f t="shared" si="1"/>
        <v>MT:Cilji</v>
      </c>
      <c r="R10" s="19" t="str">
        <f t="shared" si="1"/>
        <v>MT:Cilji</v>
      </c>
      <c r="S10" s="19" t="str">
        <f t="shared" si="1"/>
        <v>MT:Cilji</v>
      </c>
      <c r="T10" s="19" t="str">
        <f t="shared" si="1"/>
        <v>MT:Cilji</v>
      </c>
      <c r="U10" s="50" t="str">
        <f t="shared" si="1"/>
        <v>IS:Ashraf</v>
      </c>
    </row>
    <row r="11" spans="1:49" ht="28.5" customHeight="1" thickBot="1" x14ac:dyDescent="0.3">
      <c r="A11" s="83">
        <f t="shared" si="2"/>
        <v>9</v>
      </c>
      <c r="B11" s="15">
        <f t="shared" si="0"/>
        <v>0.51041666666666674</v>
      </c>
      <c r="C11" s="82">
        <f t="shared" si="0"/>
        <v>0.54166666666666674</v>
      </c>
      <c r="D11" s="212" t="str">
        <f t="shared" si="0"/>
        <v>0:</v>
      </c>
      <c r="E11" s="201" t="str">
        <f t="shared" si="0"/>
        <v>0:</v>
      </c>
      <c r="F11" s="201" t="str">
        <f t="shared" si="0"/>
        <v>0:</v>
      </c>
      <c r="G11" s="201" t="str">
        <f t="shared" si="0"/>
        <v>0:</v>
      </c>
      <c r="H11" s="200" t="str">
        <f t="shared" si="0"/>
        <v>0:</v>
      </c>
      <c r="N11" s="83">
        <f t="shared" si="3"/>
        <v>9</v>
      </c>
      <c r="O11" s="15">
        <f t="shared" si="1"/>
        <v>0.51041666666666674</v>
      </c>
      <c r="P11" s="82">
        <f t="shared" si="1"/>
        <v>0.54166666666666674</v>
      </c>
      <c r="Q11" s="212" t="str">
        <f t="shared" si="1"/>
        <v>0:</v>
      </c>
      <c r="R11" s="201" t="str">
        <f t="shared" si="1"/>
        <v>0:</v>
      </c>
      <c r="S11" s="201" t="str">
        <f t="shared" si="1"/>
        <v>0:</v>
      </c>
      <c r="T11" s="201" t="str">
        <f t="shared" si="1"/>
        <v>0:</v>
      </c>
      <c r="U11" s="200" t="str">
        <f t="shared" si="1"/>
        <v>0:</v>
      </c>
    </row>
    <row r="12" spans="1:49" ht="28.5" customHeight="1" x14ac:dyDescent="0.25"/>
    <row r="13" spans="1:49" ht="16.5" thickBot="1" x14ac:dyDescent="0.3"/>
    <row r="14" spans="1:49" ht="23.25" thickBot="1" x14ac:dyDescent="0.3">
      <c r="N14" s="213"/>
      <c r="O14" s="214" t="str">
        <f>O1</f>
        <v>8A</v>
      </c>
      <c r="P14" s="204"/>
      <c r="Q14" s="204"/>
      <c r="R14" s="204"/>
      <c r="S14" s="204"/>
      <c r="T14" s="204"/>
      <c r="U14" s="205"/>
      <c r="W14" s="213"/>
      <c r="X14" s="214"/>
      <c r="Y14" s="204"/>
      <c r="Z14" s="204"/>
      <c r="AA14" s="204"/>
      <c r="AB14" s="204"/>
      <c r="AC14" s="204"/>
      <c r="AD14" s="205"/>
      <c r="AF14" s="213"/>
      <c r="AG14" s="214" t="str">
        <f>O14</f>
        <v>8A</v>
      </c>
      <c r="AH14" s="204"/>
      <c r="AI14" s="204"/>
      <c r="AJ14" s="204"/>
      <c r="AK14" s="204"/>
      <c r="AL14" s="204"/>
      <c r="AM14" s="205"/>
    </row>
    <row r="15" spans="1:49" s="215" customFormat="1" ht="16.5" thickBot="1" x14ac:dyDescent="0.3">
      <c r="N15" s="378" t="str">
        <f>AF15</f>
        <v>#</v>
      </c>
      <c r="O15" s="379" t="str">
        <f t="shared" ref="O15:U24" si="4">AG15</f>
        <v>Start</v>
      </c>
      <c r="P15" s="380" t="str">
        <f t="shared" si="4"/>
        <v>End</v>
      </c>
      <c r="Q15" s="381" t="str">
        <f t="shared" si="4"/>
        <v>SUN</v>
      </c>
      <c r="R15" s="379" t="str">
        <f t="shared" si="4"/>
        <v>MON</v>
      </c>
      <c r="S15" s="379" t="str">
        <f t="shared" si="4"/>
        <v>TUE</v>
      </c>
      <c r="T15" s="379" t="str">
        <f t="shared" si="4"/>
        <v>WED</v>
      </c>
      <c r="U15" s="380" t="str">
        <f t="shared" si="4"/>
        <v>THU</v>
      </c>
      <c r="W15" s="378"/>
      <c r="X15" s="379"/>
      <c r="Y15" s="380"/>
      <c r="Z15" s="381"/>
      <c r="AA15" s="379"/>
      <c r="AB15" s="379"/>
      <c r="AC15" s="379"/>
      <c r="AD15" s="380"/>
      <c r="AF15" s="378" t="s">
        <v>11</v>
      </c>
      <c r="AG15" s="379" t="s">
        <v>27</v>
      </c>
      <c r="AH15" s="380" t="s">
        <v>28</v>
      </c>
      <c r="AI15" s="381" t="s">
        <v>29</v>
      </c>
      <c r="AJ15" s="379" t="s">
        <v>30</v>
      </c>
      <c r="AK15" s="379" t="s">
        <v>31</v>
      </c>
      <c r="AL15" s="379" t="s">
        <v>32</v>
      </c>
      <c r="AM15" s="380" t="s">
        <v>33</v>
      </c>
    </row>
    <row r="16" spans="1:49" x14ac:dyDescent="0.25">
      <c r="N16" s="87">
        <f t="shared" ref="N16:N24" si="5">AF16</f>
        <v>1</v>
      </c>
      <c r="O16" s="206">
        <f t="shared" si="4"/>
        <v>0.29166666666666669</v>
      </c>
      <c r="P16" s="207">
        <f t="shared" si="4"/>
        <v>0.31944444444444448</v>
      </c>
      <c r="Q16" s="208" t="str">
        <f>CONCATENATE(Z16,AI36,AI26)</f>
        <v>BS:Ageel</v>
      </c>
      <c r="R16" s="88" t="str">
        <f t="shared" ref="R16:U24" si="6">CONCATENATE(AA16,AJ36,AJ26)</f>
        <v>BI:Lucian</v>
      </c>
      <c r="S16" s="88" t="str">
        <f t="shared" si="6"/>
        <v>BS:Ageel</v>
      </c>
      <c r="T16" s="88" t="str">
        <f t="shared" si="6"/>
        <v>BS:Ageel</v>
      </c>
      <c r="U16" s="89" t="str">
        <f t="shared" si="6"/>
        <v>BS:Ageel</v>
      </c>
      <c r="W16" s="87"/>
      <c r="X16" s="206"/>
      <c r="Y16" s="207"/>
      <c r="Z16" s="208" t="str">
        <f>IF(AI16="","",AI16)</f>
        <v>BS</v>
      </c>
      <c r="AA16" s="208" t="str">
        <f t="shared" ref="AA16:AD24" si="7">IF(AJ16="","",AJ16)</f>
        <v>BI</v>
      </c>
      <c r="AB16" s="208" t="str">
        <f t="shared" si="7"/>
        <v>BS</v>
      </c>
      <c r="AC16" s="208" t="str">
        <f t="shared" si="7"/>
        <v>BS</v>
      </c>
      <c r="AD16" s="208" t="str">
        <f t="shared" si="7"/>
        <v>BS</v>
      </c>
      <c r="AF16" s="87">
        <f t="array" ref="AF16:AF24">TRANSPOSE(EDIT!C4:K4)</f>
        <v>1</v>
      </c>
      <c r="AG16" s="206">
        <f t="array" ref="AG16:AG24">TRANSPOSE(EDIT!C3:K3)</f>
        <v>0.29166666666666669</v>
      </c>
      <c r="AH16" s="207">
        <f t="array" ref="AH16:AH24">TRANSPOSE(EDIT!C2:K2)</f>
        <v>0.31944444444444448</v>
      </c>
      <c r="AI16" s="208" t="str">
        <f>VLOOKUP($AG$14,EDIT!$A$5:$AU$18,AO16,FALSE)</f>
        <v>BS</v>
      </c>
      <c r="AJ16" s="88" t="str">
        <f>VLOOKUP($AG$14,EDIT!$A$5:$AU$18,AP16,FALSE)</f>
        <v>BI</v>
      </c>
      <c r="AK16" s="88" t="str">
        <f>VLOOKUP($AG$14,EDIT!$A$5:$AU$18,AQ16,FALSE)</f>
        <v>BS</v>
      </c>
      <c r="AL16" s="88" t="str">
        <f>VLOOKUP($AG$14,EDIT!$A$5:$AU$18,AR16,FALSE)</f>
        <v>BS</v>
      </c>
      <c r="AM16" s="89" t="str">
        <f>VLOOKUP($AG$14,EDIT!$A$5:$AU$18,AS16,FALSE)</f>
        <v>BS</v>
      </c>
      <c r="AO16" s="198">
        <v>3</v>
      </c>
      <c r="AP16" s="198">
        <f>AO24+1</f>
        <v>12</v>
      </c>
      <c r="AQ16" s="198">
        <f t="shared" ref="AQ16:AW16" si="8">AP24+1</f>
        <v>21</v>
      </c>
      <c r="AR16" s="198">
        <f t="shared" si="8"/>
        <v>30</v>
      </c>
      <c r="AS16" s="198">
        <f t="shared" si="8"/>
        <v>39</v>
      </c>
      <c r="AT16" s="198">
        <f t="shared" si="8"/>
        <v>48</v>
      </c>
      <c r="AU16" s="198">
        <f t="shared" si="8"/>
        <v>57</v>
      </c>
      <c r="AV16" s="198">
        <f t="shared" si="8"/>
        <v>66</v>
      </c>
      <c r="AW16" s="198">
        <f t="shared" si="8"/>
        <v>75</v>
      </c>
    </row>
    <row r="17" spans="14:49" x14ac:dyDescent="0.25">
      <c r="N17" s="48">
        <f t="shared" si="5"/>
        <v>2</v>
      </c>
      <c r="O17" s="209">
        <f t="shared" si="4"/>
        <v>0.31944444444444448</v>
      </c>
      <c r="P17" s="210">
        <f t="shared" si="4"/>
        <v>0.34722222222222227</v>
      </c>
      <c r="Q17" s="211" t="str">
        <f t="shared" ref="Q17:Q24" si="9">CONCATENATE(Z17,AI37,AI27)</f>
        <v>AC:Nizna</v>
      </c>
      <c r="R17" s="19" t="str">
        <f t="shared" si="6"/>
        <v>CH:Anand A</v>
      </c>
      <c r="S17" s="19" t="str">
        <f t="shared" si="6"/>
        <v>AC:Nizna</v>
      </c>
      <c r="T17" s="19" t="str">
        <f t="shared" si="6"/>
        <v>CH:Anand A</v>
      </c>
      <c r="U17" s="50" t="str">
        <f t="shared" si="6"/>
        <v>AC:Nizna</v>
      </c>
      <c r="W17" s="48"/>
      <c r="X17" s="209"/>
      <c r="Y17" s="210"/>
      <c r="Z17" s="208" t="str">
        <f t="shared" ref="Z17:Z24" si="10">IF(AI17="","",AI17)</f>
        <v>AC</v>
      </c>
      <c r="AA17" s="208" t="str">
        <f t="shared" si="7"/>
        <v>CH</v>
      </c>
      <c r="AB17" s="208" t="str">
        <f t="shared" si="7"/>
        <v>AC</v>
      </c>
      <c r="AC17" s="208" t="str">
        <f t="shared" si="7"/>
        <v>CH</v>
      </c>
      <c r="AD17" s="208" t="str">
        <f t="shared" si="7"/>
        <v>AC</v>
      </c>
      <c r="AF17" s="48">
        <v>2</v>
      </c>
      <c r="AG17" s="209">
        <v>0.31944444444444448</v>
      </c>
      <c r="AH17" s="210">
        <v>0.34722222222222227</v>
      </c>
      <c r="AI17" s="211" t="str">
        <f>VLOOKUP($AG$14,EDIT!$A$5:$AU$18,AO17,FALSE)</f>
        <v>AC</v>
      </c>
      <c r="AJ17" s="19" t="str">
        <f>VLOOKUP($AG$14,EDIT!$A$5:$AU$18,AP17,FALSE)</f>
        <v>CH</v>
      </c>
      <c r="AK17" s="19" t="str">
        <f>VLOOKUP($AG$14,EDIT!$A$5:$AU$18,AQ17,FALSE)</f>
        <v>AC</v>
      </c>
      <c r="AL17" s="19" t="str">
        <f>VLOOKUP($AG$14,EDIT!$A$5:$AU$18,AR17,FALSE)</f>
        <v>CH</v>
      </c>
      <c r="AM17" s="50" t="str">
        <f>VLOOKUP($AG$14,EDIT!$A$5:$AU$18,AS17,FALSE)</f>
        <v>AC</v>
      </c>
      <c r="AO17" s="198">
        <f>AO16+1</f>
        <v>4</v>
      </c>
      <c r="AP17" s="198">
        <f t="shared" ref="AP17:AW24" si="11">AP16+1</f>
        <v>13</v>
      </c>
      <c r="AQ17" s="198">
        <f t="shared" si="11"/>
        <v>22</v>
      </c>
      <c r="AR17" s="198">
        <f t="shared" si="11"/>
        <v>31</v>
      </c>
      <c r="AS17" s="198">
        <f t="shared" si="11"/>
        <v>40</v>
      </c>
      <c r="AT17" s="198">
        <f t="shared" si="11"/>
        <v>49</v>
      </c>
      <c r="AU17" s="198">
        <f t="shared" si="11"/>
        <v>58</v>
      </c>
      <c r="AV17" s="198">
        <f t="shared" si="11"/>
        <v>67</v>
      </c>
      <c r="AW17" s="198">
        <f t="shared" si="11"/>
        <v>76</v>
      </c>
    </row>
    <row r="18" spans="14:49" x14ac:dyDescent="0.25">
      <c r="N18" s="48">
        <f t="shared" si="5"/>
        <v>3</v>
      </c>
      <c r="O18" s="209">
        <f t="shared" si="4"/>
        <v>0.34722222222222227</v>
      </c>
      <c r="P18" s="210">
        <f t="shared" si="4"/>
        <v>0.37500000000000006</v>
      </c>
      <c r="Q18" s="211" t="str">
        <f t="shared" si="9"/>
        <v>CH:Anand A</v>
      </c>
      <c r="R18" s="19" t="str">
        <f t="shared" si="6"/>
        <v>AC:Nizna</v>
      </c>
      <c r="S18" s="19" t="str">
        <f t="shared" si="6"/>
        <v>BI:Lucian</v>
      </c>
      <c r="T18" s="19" t="str">
        <f t="shared" si="6"/>
        <v>BI:Lucian</v>
      </c>
      <c r="U18" s="50" t="str">
        <f t="shared" si="6"/>
        <v>BI:Lucian</v>
      </c>
      <c r="W18" s="48"/>
      <c r="X18" s="209"/>
      <c r="Y18" s="210"/>
      <c r="Z18" s="208" t="str">
        <f t="shared" si="10"/>
        <v>CH</v>
      </c>
      <c r="AA18" s="208" t="str">
        <f t="shared" si="7"/>
        <v>AC</v>
      </c>
      <c r="AB18" s="208" t="str">
        <f t="shared" si="7"/>
        <v>BI</v>
      </c>
      <c r="AC18" s="208" t="str">
        <f t="shared" si="7"/>
        <v>BI</v>
      </c>
      <c r="AD18" s="208" t="str">
        <f t="shared" si="7"/>
        <v>BI</v>
      </c>
      <c r="AF18" s="48">
        <v>3</v>
      </c>
      <c r="AG18" s="209">
        <v>0.34722222222222227</v>
      </c>
      <c r="AH18" s="210">
        <v>0.37500000000000006</v>
      </c>
      <c r="AI18" s="211" t="str">
        <f>VLOOKUP($AG$14,EDIT!$A$5:$AU$18,AO18,FALSE)</f>
        <v>CH</v>
      </c>
      <c r="AJ18" s="19" t="str">
        <f>VLOOKUP($AG$14,EDIT!$A$5:$AU$18,AP18,FALSE)</f>
        <v>AC</v>
      </c>
      <c r="AK18" s="19" t="str">
        <f>VLOOKUP($AG$14,EDIT!$A$5:$AU$18,AQ18,FALSE)</f>
        <v>BI</v>
      </c>
      <c r="AL18" s="19" t="str">
        <f>VLOOKUP($AG$14,EDIT!$A$5:$AU$18,AR18,FALSE)</f>
        <v>BI</v>
      </c>
      <c r="AM18" s="50" t="str">
        <f>VLOOKUP($AG$14,EDIT!$A$5:$AU$18,AS18,FALSE)</f>
        <v>BI</v>
      </c>
      <c r="AO18" s="198">
        <f t="shared" ref="AO18:AO24" si="12">AO17+1</f>
        <v>5</v>
      </c>
      <c r="AP18" s="198">
        <f t="shared" si="11"/>
        <v>14</v>
      </c>
      <c r="AQ18" s="198">
        <f t="shared" si="11"/>
        <v>23</v>
      </c>
      <c r="AR18" s="198">
        <f t="shared" si="11"/>
        <v>32</v>
      </c>
      <c r="AS18" s="198">
        <f t="shared" si="11"/>
        <v>41</v>
      </c>
      <c r="AT18" s="198">
        <f t="shared" si="11"/>
        <v>50</v>
      </c>
      <c r="AU18" s="198">
        <f t="shared" si="11"/>
        <v>59</v>
      </c>
      <c r="AV18" s="198">
        <f t="shared" si="11"/>
        <v>68</v>
      </c>
      <c r="AW18" s="198">
        <f t="shared" si="11"/>
        <v>77</v>
      </c>
    </row>
    <row r="19" spans="14:49" x14ac:dyDescent="0.25">
      <c r="N19" s="48">
        <f t="shared" si="5"/>
        <v>4</v>
      </c>
      <c r="O19" s="209">
        <f t="shared" si="4"/>
        <v>0.37500000000000006</v>
      </c>
      <c r="P19" s="210">
        <f t="shared" si="4"/>
        <v>0.40277777777777785</v>
      </c>
      <c r="Q19" s="211" t="str">
        <f t="shared" si="9"/>
        <v>LS:Sajith PG</v>
      </c>
      <c r="R19" s="19" t="str">
        <f t="shared" si="6"/>
        <v>CP:Ageel</v>
      </c>
      <c r="S19" s="19" t="str">
        <f t="shared" si="6"/>
        <v>CH:Anand A</v>
      </c>
      <c r="T19" s="19" t="str">
        <f t="shared" si="6"/>
        <v>IS:Ashraf</v>
      </c>
      <c r="U19" s="50" t="str">
        <f t="shared" si="6"/>
        <v>MT:Cilji</v>
      </c>
      <c r="W19" s="48"/>
      <c r="X19" s="209"/>
      <c r="Y19" s="210"/>
      <c r="Z19" s="208" t="str">
        <f t="shared" si="10"/>
        <v>LS</v>
      </c>
      <c r="AA19" s="208" t="str">
        <f t="shared" si="7"/>
        <v>CP</v>
      </c>
      <c r="AB19" s="208" t="str">
        <f t="shared" si="7"/>
        <v>CH</v>
      </c>
      <c r="AC19" s="208" t="str">
        <f t="shared" si="7"/>
        <v>IS</v>
      </c>
      <c r="AD19" s="208" t="str">
        <f t="shared" si="7"/>
        <v>MT</v>
      </c>
      <c r="AF19" s="48">
        <v>4</v>
      </c>
      <c r="AG19" s="209">
        <v>0.37500000000000006</v>
      </c>
      <c r="AH19" s="210">
        <v>0.40277777777777785</v>
      </c>
      <c r="AI19" s="211" t="str">
        <f>VLOOKUP($AG$14,EDIT!$A$5:$AU$18,AO19,FALSE)</f>
        <v>LS</v>
      </c>
      <c r="AJ19" s="19" t="str">
        <f>VLOOKUP($AG$14,EDIT!$A$5:$AU$18,AP19,FALSE)</f>
        <v>CP</v>
      </c>
      <c r="AK19" s="19" t="str">
        <f>VLOOKUP($AG$14,EDIT!$A$5:$AU$18,AQ19,FALSE)</f>
        <v>CH</v>
      </c>
      <c r="AL19" s="19" t="str">
        <f>VLOOKUP($AG$14,EDIT!$A$5:$AU$18,AR19,FALSE)</f>
        <v>IS</v>
      </c>
      <c r="AM19" s="50" t="str">
        <f>VLOOKUP($AG$14,EDIT!$A$5:$AU$18,AS19,FALSE)</f>
        <v>MT</v>
      </c>
      <c r="AO19" s="198">
        <f t="shared" si="12"/>
        <v>6</v>
      </c>
      <c r="AP19" s="198">
        <f t="shared" si="11"/>
        <v>15</v>
      </c>
      <c r="AQ19" s="198">
        <f t="shared" si="11"/>
        <v>24</v>
      </c>
      <c r="AR19" s="198">
        <f t="shared" si="11"/>
        <v>33</v>
      </c>
      <c r="AS19" s="198">
        <f t="shared" si="11"/>
        <v>42</v>
      </c>
      <c r="AT19" s="198">
        <f t="shared" si="11"/>
        <v>51</v>
      </c>
      <c r="AU19" s="198">
        <f t="shared" si="11"/>
        <v>60</v>
      </c>
      <c r="AV19" s="198">
        <f t="shared" si="11"/>
        <v>69</v>
      </c>
      <c r="AW19" s="198">
        <f t="shared" si="11"/>
        <v>78</v>
      </c>
    </row>
    <row r="20" spans="14:49" x14ac:dyDescent="0.25">
      <c r="N20" s="48">
        <f t="shared" si="5"/>
        <v>0</v>
      </c>
      <c r="O20" s="209">
        <f t="shared" si="4"/>
        <v>0.40277777777777785</v>
      </c>
      <c r="P20" s="210">
        <f t="shared" si="4"/>
        <v>0.42708333333333343</v>
      </c>
      <c r="Q20" s="211" t="str">
        <f t="shared" si="9"/>
        <v>0:</v>
      </c>
      <c r="R20" s="19" t="str">
        <f t="shared" si="6"/>
        <v>0:</v>
      </c>
      <c r="S20" s="19" t="str">
        <f t="shared" si="6"/>
        <v>0:</v>
      </c>
      <c r="T20" s="19" t="str">
        <f t="shared" si="6"/>
        <v>0:</v>
      </c>
      <c r="U20" s="50" t="str">
        <f t="shared" si="6"/>
        <v>0:</v>
      </c>
      <c r="W20" s="48"/>
      <c r="X20" s="209"/>
      <c r="Y20" s="210"/>
      <c r="Z20" s="208">
        <f t="shared" si="10"/>
        <v>0</v>
      </c>
      <c r="AA20" s="208">
        <f t="shared" si="7"/>
        <v>0</v>
      </c>
      <c r="AB20" s="208">
        <f t="shared" si="7"/>
        <v>0</v>
      </c>
      <c r="AC20" s="208">
        <f t="shared" si="7"/>
        <v>0</v>
      </c>
      <c r="AD20" s="208">
        <f t="shared" si="7"/>
        <v>0</v>
      </c>
      <c r="AF20" s="48">
        <v>0</v>
      </c>
      <c r="AG20" s="209">
        <v>0.40277777777777785</v>
      </c>
      <c r="AH20" s="210">
        <v>0.42708333333333343</v>
      </c>
      <c r="AI20" s="211">
        <f>VLOOKUP($AG$14,EDIT!$A$5:$AU$18,AO20,FALSE)</f>
        <v>0</v>
      </c>
      <c r="AJ20" s="19">
        <f>VLOOKUP($AG$14,EDIT!$A$5:$AU$18,AP20,FALSE)</f>
        <v>0</v>
      </c>
      <c r="AK20" s="19">
        <f>VLOOKUP($AG$14,EDIT!$A$5:$AU$18,AQ20,FALSE)</f>
        <v>0</v>
      </c>
      <c r="AL20" s="19">
        <f>VLOOKUP($AG$14,EDIT!$A$5:$AU$18,AR20,FALSE)</f>
        <v>0</v>
      </c>
      <c r="AM20" s="50">
        <f>VLOOKUP($AG$14,EDIT!$A$5:$AU$18,AS20,FALSE)</f>
        <v>0</v>
      </c>
      <c r="AN20" s="198" t="str">
        <f>IF(1=1,"","")</f>
        <v/>
      </c>
      <c r="AO20" s="198">
        <f t="shared" si="12"/>
        <v>7</v>
      </c>
      <c r="AP20" s="198">
        <f t="shared" si="11"/>
        <v>16</v>
      </c>
      <c r="AQ20" s="198">
        <f t="shared" si="11"/>
        <v>25</v>
      </c>
      <c r="AR20" s="198">
        <f t="shared" si="11"/>
        <v>34</v>
      </c>
      <c r="AS20" s="198">
        <f t="shared" si="11"/>
        <v>43</v>
      </c>
      <c r="AT20" s="198">
        <f t="shared" si="11"/>
        <v>52</v>
      </c>
      <c r="AU20" s="198">
        <f t="shared" si="11"/>
        <v>61</v>
      </c>
      <c r="AV20" s="198">
        <f t="shared" si="11"/>
        <v>70</v>
      </c>
      <c r="AW20" s="198">
        <f t="shared" si="11"/>
        <v>79</v>
      </c>
    </row>
    <row r="21" spans="14:49" x14ac:dyDescent="0.25">
      <c r="N21" s="48">
        <f t="shared" si="5"/>
        <v>5</v>
      </c>
      <c r="O21" s="209">
        <f t="shared" si="4"/>
        <v>0.42708333333333343</v>
      </c>
      <c r="P21" s="210">
        <f t="shared" si="4"/>
        <v>0.45486111111111122</v>
      </c>
      <c r="Q21" s="211" t="str">
        <f t="shared" si="9"/>
        <v>DH:Shuhaidha</v>
      </c>
      <c r="R21" s="19" t="str">
        <f t="shared" si="6"/>
        <v>EN:Sajith PG</v>
      </c>
      <c r="S21" s="19" t="str">
        <f t="shared" si="6"/>
        <v>IS:Ashraf</v>
      </c>
      <c r="T21" s="19" t="str">
        <f t="shared" si="6"/>
        <v>EN:Sajith PG</v>
      </c>
      <c r="U21" s="50" t="str">
        <f t="shared" si="6"/>
        <v>DH:Shuhaidha</v>
      </c>
      <c r="W21" s="48"/>
      <c r="X21" s="209"/>
      <c r="Y21" s="210"/>
      <c r="Z21" s="208" t="str">
        <f t="shared" si="10"/>
        <v>DH</v>
      </c>
      <c r="AA21" s="208" t="str">
        <f t="shared" si="7"/>
        <v>EN</v>
      </c>
      <c r="AB21" s="208" t="str">
        <f t="shared" si="7"/>
        <v>IS</v>
      </c>
      <c r="AC21" s="208" t="str">
        <f t="shared" si="7"/>
        <v>EN</v>
      </c>
      <c r="AD21" s="208" t="str">
        <f t="shared" si="7"/>
        <v>DH</v>
      </c>
      <c r="AF21" s="48">
        <v>5</v>
      </c>
      <c r="AG21" s="209">
        <v>0.42708333333333343</v>
      </c>
      <c r="AH21" s="210">
        <v>0.45486111111111122</v>
      </c>
      <c r="AI21" s="211" t="str">
        <f>VLOOKUP($AG$14,EDIT!$A$5:$AU$18,AO21,FALSE)</f>
        <v>DH</v>
      </c>
      <c r="AJ21" s="19" t="str">
        <f>VLOOKUP($AG$14,EDIT!$A$5:$AU$18,AP21,FALSE)</f>
        <v>EN</v>
      </c>
      <c r="AK21" s="19" t="str">
        <f>VLOOKUP($AG$14,EDIT!$A$5:$AU$18,AQ21,FALSE)</f>
        <v>IS</v>
      </c>
      <c r="AL21" s="19" t="str">
        <f>VLOOKUP($AG$14,EDIT!$A$5:$AU$18,AR21,FALSE)</f>
        <v>EN</v>
      </c>
      <c r="AM21" s="50" t="str">
        <f>VLOOKUP($AG$14,EDIT!$A$5:$AU$18,AS21,FALSE)</f>
        <v>DH</v>
      </c>
      <c r="AN21" s="198" t="str">
        <f>IF(1=1,"","")</f>
        <v/>
      </c>
      <c r="AO21" s="198">
        <f t="shared" si="12"/>
        <v>8</v>
      </c>
      <c r="AP21" s="198">
        <f t="shared" si="11"/>
        <v>17</v>
      </c>
      <c r="AQ21" s="198">
        <f t="shared" si="11"/>
        <v>26</v>
      </c>
      <c r="AR21" s="198">
        <f t="shared" si="11"/>
        <v>35</v>
      </c>
      <c r="AS21" s="198">
        <f t="shared" si="11"/>
        <v>44</v>
      </c>
      <c r="AT21" s="198">
        <f t="shared" si="11"/>
        <v>53</v>
      </c>
      <c r="AU21" s="198">
        <f t="shared" si="11"/>
        <v>62</v>
      </c>
      <c r="AV21" s="198">
        <f t="shared" si="11"/>
        <v>71</v>
      </c>
      <c r="AW21" s="198">
        <f t="shared" si="11"/>
        <v>80</v>
      </c>
    </row>
    <row r="22" spans="14:49" x14ac:dyDescent="0.25">
      <c r="N22" s="48">
        <f t="shared" si="5"/>
        <v>6</v>
      </c>
      <c r="O22" s="209">
        <f t="shared" si="4"/>
        <v>0.45486111111111122</v>
      </c>
      <c r="P22" s="210">
        <f t="shared" si="4"/>
        <v>0.48263888888888901</v>
      </c>
      <c r="Q22" s="211" t="str">
        <f t="shared" si="9"/>
        <v>IS:Ashraf</v>
      </c>
      <c r="R22" s="19" t="str">
        <f t="shared" si="6"/>
        <v>DH:Shuhaidha</v>
      </c>
      <c r="S22" s="19" t="str">
        <f t="shared" si="6"/>
        <v>EN:Sajith PG</v>
      </c>
      <c r="T22" s="19" t="str">
        <f t="shared" si="6"/>
        <v>DH:Shuhaidha</v>
      </c>
      <c r="U22" s="50" t="str">
        <f t="shared" si="6"/>
        <v>EN:Sajith PG</v>
      </c>
      <c r="W22" s="48"/>
      <c r="X22" s="209"/>
      <c r="Y22" s="210"/>
      <c r="Z22" s="208" t="str">
        <f t="shared" si="10"/>
        <v>IS</v>
      </c>
      <c r="AA22" s="208" t="str">
        <f t="shared" si="7"/>
        <v>DH</v>
      </c>
      <c r="AB22" s="208" t="str">
        <f t="shared" si="7"/>
        <v>EN</v>
      </c>
      <c r="AC22" s="208" t="str">
        <f t="shared" si="7"/>
        <v>DH</v>
      </c>
      <c r="AD22" s="208" t="str">
        <f t="shared" si="7"/>
        <v>EN</v>
      </c>
      <c r="AF22" s="48">
        <v>6</v>
      </c>
      <c r="AG22" s="209">
        <v>0.45486111111111122</v>
      </c>
      <c r="AH22" s="210">
        <v>0.48263888888888901</v>
      </c>
      <c r="AI22" s="211" t="str">
        <f>VLOOKUP($AG$14,EDIT!$A$5:$AU$18,AO22,FALSE)</f>
        <v>IS</v>
      </c>
      <c r="AJ22" s="19" t="str">
        <f>VLOOKUP($AG$14,EDIT!$A$5:$AU$18,AP22,FALSE)</f>
        <v>DH</v>
      </c>
      <c r="AK22" s="19" t="str">
        <f>VLOOKUP($AG$14,EDIT!$A$5:$AU$18,AQ22,FALSE)</f>
        <v>EN</v>
      </c>
      <c r="AL22" s="19" t="str">
        <f>VLOOKUP($AG$14,EDIT!$A$5:$AU$18,AR22,FALSE)</f>
        <v>DH</v>
      </c>
      <c r="AM22" s="50" t="str">
        <f>VLOOKUP($AG$14,EDIT!$A$5:$AU$18,AS22,FALSE)</f>
        <v>EN</v>
      </c>
      <c r="AN22" s="198" t="s">
        <v>55</v>
      </c>
      <c r="AO22" s="198">
        <f t="shared" si="12"/>
        <v>9</v>
      </c>
      <c r="AP22" s="198">
        <f t="shared" si="11"/>
        <v>18</v>
      </c>
      <c r="AQ22" s="198">
        <f t="shared" si="11"/>
        <v>27</v>
      </c>
      <c r="AR22" s="198">
        <f t="shared" si="11"/>
        <v>36</v>
      </c>
      <c r="AS22" s="198">
        <f t="shared" si="11"/>
        <v>45</v>
      </c>
      <c r="AT22" s="198">
        <f t="shared" si="11"/>
        <v>54</v>
      </c>
      <c r="AU22" s="198">
        <f t="shared" si="11"/>
        <v>63</v>
      </c>
      <c r="AV22" s="198">
        <f t="shared" si="11"/>
        <v>72</v>
      </c>
      <c r="AW22" s="198">
        <f t="shared" si="11"/>
        <v>81</v>
      </c>
    </row>
    <row r="23" spans="14:49" x14ac:dyDescent="0.25">
      <c r="N23" s="48">
        <f t="shared" si="5"/>
        <v>7</v>
      </c>
      <c r="O23" s="209">
        <f t="shared" si="4"/>
        <v>0.48263888888888901</v>
      </c>
      <c r="P23" s="210">
        <f t="shared" si="4"/>
        <v>0.51041666666666674</v>
      </c>
      <c r="Q23" s="211" t="str">
        <f t="shared" si="9"/>
        <v>MT:Cilji</v>
      </c>
      <c r="R23" s="19" t="str">
        <f t="shared" si="6"/>
        <v>MT:Cilji</v>
      </c>
      <c r="S23" s="19" t="str">
        <f t="shared" si="6"/>
        <v>MT:Cilji</v>
      </c>
      <c r="T23" s="19" t="str">
        <f t="shared" si="6"/>
        <v>MT:Cilji</v>
      </c>
      <c r="U23" s="50" t="str">
        <f t="shared" si="6"/>
        <v>IS:Ashraf</v>
      </c>
      <c r="W23" s="48"/>
      <c r="X23" s="209"/>
      <c r="Y23" s="210"/>
      <c r="Z23" s="208" t="str">
        <f t="shared" si="10"/>
        <v>MT</v>
      </c>
      <c r="AA23" s="208" t="str">
        <f t="shared" si="7"/>
        <v>MT</v>
      </c>
      <c r="AB23" s="208" t="str">
        <f t="shared" si="7"/>
        <v>MT</v>
      </c>
      <c r="AC23" s="208" t="str">
        <f t="shared" si="7"/>
        <v>MT</v>
      </c>
      <c r="AD23" s="208" t="str">
        <f t="shared" si="7"/>
        <v>IS</v>
      </c>
      <c r="AF23" s="48">
        <v>7</v>
      </c>
      <c r="AG23" s="209">
        <v>0.48263888888888901</v>
      </c>
      <c r="AH23" s="210">
        <v>0.51041666666666674</v>
      </c>
      <c r="AI23" s="211" t="str">
        <f>VLOOKUP($AG$14,EDIT!$A$5:$AU$18,AO23,FALSE)</f>
        <v>MT</v>
      </c>
      <c r="AJ23" s="19" t="str">
        <f>VLOOKUP($AG$14,EDIT!$A$5:$AU$18,AP23,FALSE)</f>
        <v>MT</v>
      </c>
      <c r="AK23" s="19" t="str">
        <f>VLOOKUP($AG$14,EDIT!$A$5:$AU$18,AQ23,FALSE)</f>
        <v>MT</v>
      </c>
      <c r="AL23" s="19" t="str">
        <f>VLOOKUP($AG$14,EDIT!$A$5:$AU$18,AR23,FALSE)</f>
        <v>MT</v>
      </c>
      <c r="AM23" s="50" t="str">
        <f>VLOOKUP($AG$14,EDIT!$A$5:$AU$18,AS23,FALSE)</f>
        <v>IS</v>
      </c>
      <c r="AO23" s="198">
        <f t="shared" si="12"/>
        <v>10</v>
      </c>
      <c r="AP23" s="198">
        <f t="shared" si="11"/>
        <v>19</v>
      </c>
      <c r="AQ23" s="198">
        <f t="shared" si="11"/>
        <v>28</v>
      </c>
      <c r="AR23" s="198">
        <f t="shared" si="11"/>
        <v>37</v>
      </c>
      <c r="AS23" s="198">
        <f t="shared" si="11"/>
        <v>46</v>
      </c>
      <c r="AT23" s="198">
        <f t="shared" si="11"/>
        <v>55</v>
      </c>
      <c r="AU23" s="198">
        <f t="shared" si="11"/>
        <v>64</v>
      </c>
      <c r="AV23" s="198">
        <f t="shared" si="11"/>
        <v>73</v>
      </c>
      <c r="AW23" s="198">
        <f t="shared" si="11"/>
        <v>82</v>
      </c>
    </row>
    <row r="24" spans="14:49" ht="16.5" thickBot="1" x14ac:dyDescent="0.3">
      <c r="N24" s="83">
        <f t="shared" si="5"/>
        <v>9</v>
      </c>
      <c r="O24" s="15">
        <f t="shared" si="4"/>
        <v>0.51041666666666674</v>
      </c>
      <c r="P24" s="82">
        <f t="shared" si="4"/>
        <v>0.54166666666666674</v>
      </c>
      <c r="Q24" s="212" t="str">
        <f t="shared" si="9"/>
        <v>0:</v>
      </c>
      <c r="R24" s="201" t="str">
        <f t="shared" si="6"/>
        <v>0:</v>
      </c>
      <c r="S24" s="201" t="str">
        <f t="shared" si="6"/>
        <v>0:</v>
      </c>
      <c r="T24" s="201" t="str">
        <f t="shared" si="6"/>
        <v>0:</v>
      </c>
      <c r="U24" s="200" t="str">
        <f t="shared" si="6"/>
        <v>0:</v>
      </c>
      <c r="W24" s="83"/>
      <c r="X24" s="15"/>
      <c r="Y24" s="82"/>
      <c r="Z24" s="208">
        <f t="shared" si="10"/>
        <v>0</v>
      </c>
      <c r="AA24" s="208">
        <f t="shared" si="7"/>
        <v>0</v>
      </c>
      <c r="AB24" s="208">
        <f t="shared" si="7"/>
        <v>0</v>
      </c>
      <c r="AC24" s="208">
        <f t="shared" si="7"/>
        <v>0</v>
      </c>
      <c r="AD24" s="208">
        <f t="shared" si="7"/>
        <v>0</v>
      </c>
      <c r="AF24" s="83">
        <v>9</v>
      </c>
      <c r="AG24" s="15">
        <v>0.51041666666666674</v>
      </c>
      <c r="AH24" s="82">
        <v>0.54166666666666674</v>
      </c>
      <c r="AI24" s="212">
        <f>VLOOKUP($AG$14,EDIT!$A$5:$AU$18,AO24,FALSE)</f>
        <v>0</v>
      </c>
      <c r="AJ24" s="201">
        <f>VLOOKUP($AG$14,EDIT!$A$5:$AU$18,AP24,FALSE)</f>
        <v>0</v>
      </c>
      <c r="AK24" s="201">
        <f>VLOOKUP($AG$14,EDIT!$A$5:$AU$18,AQ24,FALSE)</f>
        <v>0</v>
      </c>
      <c r="AL24" s="201">
        <f>VLOOKUP($AG$14,EDIT!$A$5:$AU$18,AR24,FALSE)</f>
        <v>0</v>
      </c>
      <c r="AM24" s="200">
        <f>VLOOKUP($AG$14,EDIT!$A$5:$AU$18,AS24,FALSE)</f>
        <v>0</v>
      </c>
      <c r="AO24" s="198">
        <f t="shared" si="12"/>
        <v>11</v>
      </c>
      <c r="AP24" s="198">
        <f t="shared" si="11"/>
        <v>20</v>
      </c>
      <c r="AQ24" s="198">
        <f t="shared" si="11"/>
        <v>29</v>
      </c>
      <c r="AR24" s="198">
        <f t="shared" si="11"/>
        <v>38</v>
      </c>
      <c r="AS24" s="198">
        <f t="shared" si="11"/>
        <v>47</v>
      </c>
      <c r="AT24" s="198">
        <f t="shared" si="11"/>
        <v>56</v>
      </c>
      <c r="AU24" s="198">
        <f t="shared" si="11"/>
        <v>65</v>
      </c>
      <c r="AV24" s="198">
        <f t="shared" si="11"/>
        <v>74</v>
      </c>
      <c r="AW24" s="198">
        <f t="shared" si="11"/>
        <v>83</v>
      </c>
    </row>
    <row r="26" spans="14:49" x14ac:dyDescent="0.25">
      <c r="AI26" s="216" t="str">
        <f>VLOOKUP($AG$14,EDIT!$A$370:$AU$383,AO16,FALSE)</f>
        <v>Ageel</v>
      </c>
      <c r="AJ26" s="216" t="str">
        <f>VLOOKUP($AG$14,EDIT!$A$370:$AU$383,AP16,FALSE)</f>
        <v>Lucian</v>
      </c>
      <c r="AK26" s="216" t="str">
        <f>VLOOKUP($AG$14,EDIT!$A$370:$AU$383,AQ16,FALSE)</f>
        <v>Ageel</v>
      </c>
      <c r="AL26" s="216" t="str">
        <f>VLOOKUP($AG$14,EDIT!$A$370:$AU$383,AR16,FALSE)</f>
        <v>Ageel</v>
      </c>
      <c r="AM26" s="216" t="str">
        <f>VLOOKUP($AG$14,EDIT!$A$370:$AU$383,AS16,FALSE)</f>
        <v>Ageel</v>
      </c>
    </row>
    <row r="27" spans="14:49" x14ac:dyDescent="0.25">
      <c r="AI27" s="216" t="str">
        <f>VLOOKUP($AG$14,EDIT!$A$370:$AU$383,AO17,FALSE)</f>
        <v>Nizna</v>
      </c>
      <c r="AJ27" s="216" t="str">
        <f>VLOOKUP($AG$14,EDIT!$A$370:$AU$383,AP17,FALSE)</f>
        <v>Anand A</v>
      </c>
      <c r="AK27" s="216" t="str">
        <f>VLOOKUP($AG$14,EDIT!$A$370:$AU$383,AQ17,FALSE)</f>
        <v>Nizna</v>
      </c>
      <c r="AL27" s="216" t="str">
        <f>VLOOKUP($AG$14,EDIT!$A$370:$AU$383,AR17,FALSE)</f>
        <v>Anand A</v>
      </c>
      <c r="AM27" s="216" t="str">
        <f>VLOOKUP($AG$14,EDIT!$A$370:$AU$383,AS17,FALSE)</f>
        <v>Nizna</v>
      </c>
    </row>
    <row r="28" spans="14:49" x14ac:dyDescent="0.25">
      <c r="AI28" s="216" t="str">
        <f>VLOOKUP($AG$14,EDIT!$A$370:$AU$383,AO18,FALSE)</f>
        <v>Anand A</v>
      </c>
      <c r="AJ28" s="216" t="str">
        <f>VLOOKUP($AG$14,EDIT!$A$370:$AU$383,AP18,FALSE)</f>
        <v>Nizna</v>
      </c>
      <c r="AK28" s="216" t="str">
        <f>VLOOKUP($AG$14,EDIT!$A$370:$AU$383,AQ18,FALSE)</f>
        <v>Lucian</v>
      </c>
      <c r="AL28" s="216" t="str">
        <f>VLOOKUP($AG$14,EDIT!$A$370:$AU$383,AR18,FALSE)</f>
        <v>Lucian</v>
      </c>
      <c r="AM28" s="216" t="str">
        <f>VLOOKUP($AG$14,EDIT!$A$370:$AU$383,AS18,FALSE)</f>
        <v>Lucian</v>
      </c>
    </row>
    <row r="29" spans="14:49" x14ac:dyDescent="0.25">
      <c r="AI29" s="216" t="str">
        <f>VLOOKUP($AG$14,EDIT!$A$370:$AU$383,AO19,FALSE)</f>
        <v>Sajith PG</v>
      </c>
      <c r="AJ29" s="216" t="str">
        <f>VLOOKUP($AG$14,EDIT!$A$370:$AU$383,AP19,FALSE)</f>
        <v>Ageel</v>
      </c>
      <c r="AK29" s="216" t="str">
        <f>VLOOKUP($AG$14,EDIT!$A$370:$AU$383,AQ19,FALSE)</f>
        <v>Anand A</v>
      </c>
      <c r="AL29" s="216" t="str">
        <f>VLOOKUP($AG$14,EDIT!$A$370:$AU$383,AR19,FALSE)</f>
        <v>Ashraf</v>
      </c>
      <c r="AM29" s="216" t="str">
        <f>VLOOKUP($AG$14,EDIT!$A$370:$AU$383,AS19,FALSE)</f>
        <v>Cilji</v>
      </c>
    </row>
    <row r="30" spans="14:49" x14ac:dyDescent="0.25">
      <c r="AI30" s="216" t="str">
        <f>VLOOKUP($AG$14,EDIT!$A$370:$AU$383,AO20,FALSE)</f>
        <v/>
      </c>
      <c r="AJ30" s="216" t="str">
        <f>VLOOKUP($AG$14,EDIT!$A$370:$AU$383,AP20,FALSE)</f>
        <v/>
      </c>
      <c r="AK30" s="216" t="str">
        <f>VLOOKUP($AG$14,EDIT!$A$370:$AU$383,AQ20,FALSE)</f>
        <v/>
      </c>
      <c r="AL30" s="216" t="str">
        <f>VLOOKUP($AG$14,EDIT!$A$370:$AU$383,AR20,FALSE)</f>
        <v/>
      </c>
      <c r="AM30" s="216" t="str">
        <f>VLOOKUP($AG$14,EDIT!$A$370:$AU$383,AS20,FALSE)</f>
        <v/>
      </c>
    </row>
    <row r="31" spans="14:49" x14ac:dyDescent="0.25">
      <c r="AI31" s="216" t="str">
        <f>VLOOKUP($AG$14,EDIT!$A$370:$AU$383,AO21,FALSE)</f>
        <v>Shuhaidha</v>
      </c>
      <c r="AJ31" s="216" t="str">
        <f>VLOOKUP($AG$14,EDIT!$A$370:$AU$383,AP21,FALSE)</f>
        <v>Sajith PG</v>
      </c>
      <c r="AK31" s="216" t="str">
        <f>VLOOKUP($AG$14,EDIT!$A$370:$AU$383,AQ21,FALSE)</f>
        <v>Ashraf</v>
      </c>
      <c r="AL31" s="216" t="str">
        <f>VLOOKUP($AG$14,EDIT!$A$370:$AU$383,AR21,FALSE)</f>
        <v>Sajith PG</v>
      </c>
      <c r="AM31" s="216" t="str">
        <f>VLOOKUP($AG$14,EDIT!$A$370:$AU$383,AS21,FALSE)</f>
        <v>Shuhaidha</v>
      </c>
    </row>
    <row r="32" spans="14:49" x14ac:dyDescent="0.25">
      <c r="AI32" s="216" t="str">
        <f>VLOOKUP($AG$14,EDIT!$A$370:$AU$383,AO22,FALSE)</f>
        <v>Ashraf</v>
      </c>
      <c r="AJ32" s="216" t="str">
        <f>VLOOKUP($AG$14,EDIT!$A$370:$AU$383,AP22,FALSE)</f>
        <v>Shuhaidha</v>
      </c>
      <c r="AK32" s="216" t="str">
        <f>VLOOKUP($AG$14,EDIT!$A$370:$AU$383,AQ22,FALSE)</f>
        <v>Sajith PG</v>
      </c>
      <c r="AL32" s="216" t="str">
        <f>VLOOKUP($AG$14,EDIT!$A$370:$AU$383,AR22,FALSE)</f>
        <v>Shuhaidha</v>
      </c>
      <c r="AM32" s="216" t="str">
        <f>VLOOKUP($AG$14,EDIT!$A$370:$AU$383,AS22,FALSE)</f>
        <v>Sajith PG</v>
      </c>
    </row>
    <row r="33" spans="35:39" x14ac:dyDescent="0.25">
      <c r="AI33" s="216" t="str">
        <f>VLOOKUP($AG$14,EDIT!$A$370:$AU$383,AO23,FALSE)</f>
        <v>Cilji</v>
      </c>
      <c r="AJ33" s="216" t="str">
        <f>VLOOKUP($AG$14,EDIT!$A$370:$AU$383,AP23,FALSE)</f>
        <v>Cilji</v>
      </c>
      <c r="AK33" s="216" t="str">
        <f>VLOOKUP($AG$14,EDIT!$A$370:$AU$383,AQ23,FALSE)</f>
        <v>Cilji</v>
      </c>
      <c r="AL33" s="216" t="str">
        <f>VLOOKUP($AG$14,EDIT!$A$370:$AU$383,AR23,FALSE)</f>
        <v>Cilji</v>
      </c>
      <c r="AM33" s="216" t="str">
        <f>VLOOKUP($AG$14,EDIT!$A$370:$AU$383,AS23,FALSE)</f>
        <v>Ashraf</v>
      </c>
    </row>
    <row r="34" spans="35:39" x14ac:dyDescent="0.25">
      <c r="AI34" s="216" t="str">
        <f>VLOOKUP($AG$14,EDIT!$A$370:$AU$383,AO24,FALSE)</f>
        <v/>
      </c>
      <c r="AJ34" s="216" t="str">
        <f>VLOOKUP($AG$14,EDIT!$A$370:$AU$383,AP24,FALSE)</f>
        <v/>
      </c>
      <c r="AK34" s="216" t="str">
        <f>VLOOKUP($AG$14,EDIT!$A$370:$AU$383,AQ24,FALSE)</f>
        <v/>
      </c>
      <c r="AL34" s="216" t="str">
        <f>VLOOKUP($AG$14,EDIT!$A$370:$AU$383,AR24,FALSE)</f>
        <v/>
      </c>
      <c r="AM34" s="216" t="str">
        <f>VLOOKUP($AG$14,EDIT!$A$370:$AU$383,AS24,FALSE)</f>
        <v/>
      </c>
    </row>
    <row r="36" spans="35:39" x14ac:dyDescent="0.25">
      <c r="AI36" s="216" t="str">
        <f>IF(Z16="","",":")</f>
        <v>:</v>
      </c>
      <c r="AJ36" s="216" t="str">
        <f t="shared" ref="AJ36:AM44" si="13">IF(AA16="","",":")</f>
        <v>:</v>
      </c>
      <c r="AK36" s="216" t="str">
        <f t="shared" si="13"/>
        <v>:</v>
      </c>
      <c r="AL36" s="216" t="str">
        <f t="shared" si="13"/>
        <v>:</v>
      </c>
      <c r="AM36" s="216" t="str">
        <f t="shared" si="13"/>
        <v>:</v>
      </c>
    </row>
    <row r="37" spans="35:39" x14ac:dyDescent="0.25">
      <c r="AI37" s="216" t="str">
        <f t="shared" ref="AI37:AI44" si="14">IF(Z17="","",":")</f>
        <v>:</v>
      </c>
      <c r="AJ37" s="216" t="str">
        <f t="shared" si="13"/>
        <v>:</v>
      </c>
      <c r="AK37" s="216" t="str">
        <f t="shared" si="13"/>
        <v>:</v>
      </c>
      <c r="AL37" s="216" t="str">
        <f t="shared" si="13"/>
        <v>:</v>
      </c>
      <c r="AM37" s="216" t="str">
        <f t="shared" si="13"/>
        <v>:</v>
      </c>
    </row>
    <row r="38" spans="35:39" x14ac:dyDescent="0.25">
      <c r="AI38" s="216" t="str">
        <f t="shared" si="14"/>
        <v>:</v>
      </c>
      <c r="AJ38" s="216" t="str">
        <f t="shared" si="13"/>
        <v>:</v>
      </c>
      <c r="AK38" s="216" t="str">
        <f t="shared" si="13"/>
        <v>:</v>
      </c>
      <c r="AL38" s="216" t="str">
        <f t="shared" si="13"/>
        <v>:</v>
      </c>
      <c r="AM38" s="216" t="str">
        <f t="shared" si="13"/>
        <v>:</v>
      </c>
    </row>
    <row r="39" spans="35:39" x14ac:dyDescent="0.25">
      <c r="AI39" s="216" t="str">
        <f t="shared" si="14"/>
        <v>:</v>
      </c>
      <c r="AJ39" s="216" t="str">
        <f t="shared" si="13"/>
        <v>:</v>
      </c>
      <c r="AK39" s="216" t="str">
        <f t="shared" si="13"/>
        <v>:</v>
      </c>
      <c r="AL39" s="216" t="str">
        <f t="shared" si="13"/>
        <v>:</v>
      </c>
      <c r="AM39" s="216" t="str">
        <f t="shared" si="13"/>
        <v>:</v>
      </c>
    </row>
    <row r="40" spans="35:39" x14ac:dyDescent="0.25">
      <c r="AI40" s="216" t="str">
        <f t="shared" si="14"/>
        <v>:</v>
      </c>
      <c r="AJ40" s="216" t="str">
        <f t="shared" si="13"/>
        <v>:</v>
      </c>
      <c r="AK40" s="216" t="str">
        <f t="shared" si="13"/>
        <v>:</v>
      </c>
      <c r="AL40" s="216" t="str">
        <f t="shared" si="13"/>
        <v>:</v>
      </c>
      <c r="AM40" s="216" t="str">
        <f t="shared" si="13"/>
        <v>:</v>
      </c>
    </row>
    <row r="41" spans="35:39" x14ac:dyDescent="0.25">
      <c r="AI41" s="216" t="str">
        <f t="shared" si="14"/>
        <v>:</v>
      </c>
      <c r="AJ41" s="216" t="str">
        <f t="shared" si="13"/>
        <v>:</v>
      </c>
      <c r="AK41" s="216" t="str">
        <f t="shared" si="13"/>
        <v>:</v>
      </c>
      <c r="AL41" s="216" t="str">
        <f t="shared" si="13"/>
        <v>:</v>
      </c>
      <c r="AM41" s="216" t="str">
        <f t="shared" si="13"/>
        <v>:</v>
      </c>
    </row>
    <row r="42" spans="35:39" x14ac:dyDescent="0.25">
      <c r="AI42" s="216" t="str">
        <f t="shared" si="14"/>
        <v>:</v>
      </c>
      <c r="AJ42" s="216" t="str">
        <f t="shared" si="13"/>
        <v>:</v>
      </c>
      <c r="AK42" s="216" t="str">
        <f t="shared" si="13"/>
        <v>:</v>
      </c>
      <c r="AL42" s="216" t="str">
        <f t="shared" si="13"/>
        <v>:</v>
      </c>
      <c r="AM42" s="216" t="str">
        <f t="shared" si="13"/>
        <v>:</v>
      </c>
    </row>
    <row r="43" spans="35:39" x14ac:dyDescent="0.25">
      <c r="AI43" s="216" t="str">
        <f t="shared" si="14"/>
        <v>:</v>
      </c>
      <c r="AJ43" s="216" t="str">
        <f t="shared" si="13"/>
        <v>:</v>
      </c>
      <c r="AK43" s="216" t="str">
        <f t="shared" si="13"/>
        <v>:</v>
      </c>
      <c r="AL43" s="216" t="str">
        <f t="shared" si="13"/>
        <v>:</v>
      </c>
      <c r="AM43" s="216" t="str">
        <f t="shared" si="13"/>
        <v>:</v>
      </c>
    </row>
    <row r="44" spans="35:39" x14ac:dyDescent="0.25">
      <c r="AI44" s="216" t="str">
        <f t="shared" si="14"/>
        <v>:</v>
      </c>
      <c r="AJ44" s="216" t="str">
        <f t="shared" si="13"/>
        <v>:</v>
      </c>
      <c r="AK44" s="216" t="str">
        <f t="shared" si="13"/>
        <v>:</v>
      </c>
      <c r="AL44" s="216" t="str">
        <f t="shared" si="13"/>
        <v>:</v>
      </c>
      <c r="AM44" s="216" t="str">
        <f t="shared" si="13"/>
        <v>:</v>
      </c>
    </row>
  </sheetData>
  <conditionalFormatting sqref="AI16:AM24">
    <cfRule type="cellIs" dxfId="34" priority="7" operator="lessThanOrEqual">
      <formula>0</formula>
    </cfRule>
  </conditionalFormatting>
  <conditionalFormatting sqref="AI26:AM34">
    <cfRule type="cellIs" dxfId="33" priority="6" operator="lessThanOrEqual">
      <formula>0</formula>
    </cfRule>
  </conditionalFormatting>
  <conditionalFormatting sqref="AI36:AM44">
    <cfRule type="cellIs" dxfId="32" priority="4" operator="lessThanOrEqual">
      <formula>0</formula>
    </cfRule>
  </conditionalFormatting>
  <conditionalFormatting sqref="Z16:AD24">
    <cfRule type="cellIs" dxfId="31" priority="3" operator="lessThanOrEqual">
      <formula>0</formula>
    </cfRule>
  </conditionalFormatting>
  <conditionalFormatting sqref="Q3:U11">
    <cfRule type="cellIs" dxfId="30" priority="2" operator="lessThanOrEqual">
      <formula>0</formula>
    </cfRule>
  </conditionalFormatting>
  <conditionalFormatting sqref="D3:H11">
    <cfRule type="cellIs" dxfId="29" priority="1" operator="lessThanOrEqual">
      <formula>0</formula>
    </cfRule>
  </conditionalFormatting>
  <conditionalFormatting sqref="Q16:U24">
    <cfRule type="cellIs" dxfId="28" priority="5" operator="lessThanOrEqual">
      <formula>0</formula>
    </cfRule>
  </conditionalFormatting>
  <pageMargins left="0.7" right="0.7" top="0.75" bottom="0.75" header="0.3" footer="0.3"/>
  <pageSetup scale="55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4"/>
  <sheetViews>
    <sheetView view="pageBreakPreview" zoomScale="70" zoomScaleSheetLayoutView="70" workbookViewId="0">
      <selection activeCell="B2" sqref="B2"/>
    </sheetView>
  </sheetViews>
  <sheetFormatPr defaultColWidth="9.140625" defaultRowHeight="15.75" x14ac:dyDescent="0.25"/>
  <cols>
    <col min="1" max="3" width="9.140625" style="198"/>
    <col min="4" max="4" width="25.140625" style="198" bestFit="1" customWidth="1"/>
    <col min="5" max="5" width="28.42578125" style="198" bestFit="1" customWidth="1"/>
    <col min="6" max="6" width="26.42578125" style="198" bestFit="1" customWidth="1"/>
    <col min="7" max="8" width="28.42578125" style="198" bestFit="1" customWidth="1"/>
    <col min="9" max="11" width="9.140625" style="198"/>
    <col min="12" max="12" width="9.140625" style="198" customWidth="1"/>
    <col min="13" max="16" width="9.140625" style="198" hidden="1" customWidth="1"/>
    <col min="17" max="17" width="25.140625" style="198" hidden="1" customWidth="1"/>
    <col min="18" max="18" width="28.42578125" style="198" hidden="1" customWidth="1"/>
    <col min="19" max="19" width="26.42578125" style="198" hidden="1" customWidth="1"/>
    <col min="20" max="21" width="28.42578125" style="198" hidden="1" customWidth="1"/>
    <col min="22" max="32" width="5" style="198" hidden="1" customWidth="1"/>
    <col min="33" max="34" width="6" style="198" hidden="1" customWidth="1"/>
    <col min="35" max="39" width="5" style="198" hidden="1" customWidth="1"/>
    <col min="40" max="40" width="9.140625" style="198" hidden="1" customWidth="1"/>
    <col min="41" max="49" width="4.85546875" style="198" hidden="1" customWidth="1"/>
    <col min="50" max="50" width="9.140625" style="198" hidden="1" customWidth="1"/>
    <col min="51" max="62" width="9.140625" style="198" customWidth="1"/>
    <col min="63" max="16384" width="9.140625" style="198"/>
  </cols>
  <sheetData>
    <row r="1" spans="1:49" ht="28.5" customHeight="1" thickBot="1" x14ac:dyDescent="0.3">
      <c r="A1" s="213"/>
      <c r="B1" s="214" t="s">
        <v>63</v>
      </c>
      <c r="C1" s="204"/>
      <c r="D1" s="230" t="str">
        <f>VLOOKUP(B1,DETAILS!AA24:AC39,3,FALSE)</f>
        <v>Lucian</v>
      </c>
      <c r="E1" s="204"/>
      <c r="F1" s="204"/>
      <c r="G1" s="204"/>
      <c r="H1" s="205"/>
      <c r="N1" s="213"/>
      <c r="O1" s="214" t="str">
        <f>B1</f>
        <v>9A</v>
      </c>
      <c r="P1" s="204"/>
      <c r="Q1" s="204"/>
      <c r="R1" s="204"/>
      <c r="S1" s="204"/>
      <c r="T1" s="204"/>
      <c r="U1" s="205"/>
    </row>
    <row r="2" spans="1:49" ht="28.5" customHeight="1" thickBot="1" x14ac:dyDescent="0.3">
      <c r="A2" s="378" t="str">
        <f>N2</f>
        <v>#</v>
      </c>
      <c r="B2" s="379" t="str">
        <f t="shared" ref="B2:H11" si="0">O2</f>
        <v>Start</v>
      </c>
      <c r="C2" s="380" t="str">
        <f t="shared" si="0"/>
        <v>End</v>
      </c>
      <c r="D2" s="381" t="str">
        <f t="shared" si="0"/>
        <v>SUN</v>
      </c>
      <c r="E2" s="379" t="str">
        <f t="shared" si="0"/>
        <v>MON</v>
      </c>
      <c r="F2" s="379" t="str">
        <f t="shared" si="0"/>
        <v>TUE</v>
      </c>
      <c r="G2" s="379" t="str">
        <f t="shared" si="0"/>
        <v>WED</v>
      </c>
      <c r="H2" s="380" t="str">
        <f t="shared" si="0"/>
        <v>THU</v>
      </c>
      <c r="N2" s="378" t="str">
        <f>N15</f>
        <v>#</v>
      </c>
      <c r="O2" s="379" t="str">
        <f t="shared" ref="O2:U11" si="1">O15</f>
        <v>Start</v>
      </c>
      <c r="P2" s="380" t="str">
        <f t="shared" si="1"/>
        <v>End</v>
      </c>
      <c r="Q2" s="381" t="str">
        <f t="shared" si="1"/>
        <v>SUN</v>
      </c>
      <c r="R2" s="379" t="str">
        <f t="shared" si="1"/>
        <v>MON</v>
      </c>
      <c r="S2" s="379" t="str">
        <f t="shared" si="1"/>
        <v>TUE</v>
      </c>
      <c r="T2" s="379" t="str">
        <f t="shared" si="1"/>
        <v>WED</v>
      </c>
      <c r="U2" s="380" t="str">
        <f t="shared" si="1"/>
        <v>THU</v>
      </c>
    </row>
    <row r="3" spans="1:49" ht="28.5" customHeight="1" x14ac:dyDescent="0.25">
      <c r="A3" s="87">
        <f t="shared" ref="A3:A11" si="2">N3</f>
        <v>1</v>
      </c>
      <c r="B3" s="206">
        <f t="shared" si="0"/>
        <v>0.29166666666666669</v>
      </c>
      <c r="C3" s="207">
        <f t="shared" si="0"/>
        <v>0.31944444444444448</v>
      </c>
      <c r="D3" s="208" t="str">
        <f t="shared" si="0"/>
        <v>MS:Lucian</v>
      </c>
      <c r="E3" s="88" t="str">
        <f t="shared" si="0"/>
        <v>AC:Nizna</v>
      </c>
      <c r="F3" s="88" t="str">
        <f t="shared" si="0"/>
        <v>MS:Lucian</v>
      </c>
      <c r="G3" s="88" t="str">
        <f t="shared" si="0"/>
        <v>MS:Lucian</v>
      </c>
      <c r="H3" s="89" t="str">
        <f t="shared" si="0"/>
        <v>AC:Nizna</v>
      </c>
      <c r="N3" s="87">
        <f t="shared" ref="N3:N11" si="3">N16</f>
        <v>1</v>
      </c>
      <c r="O3" s="206">
        <f t="shared" si="1"/>
        <v>0.29166666666666669</v>
      </c>
      <c r="P3" s="207">
        <f t="shared" si="1"/>
        <v>0.31944444444444448</v>
      </c>
      <c r="Q3" s="208" t="str">
        <f t="shared" si="1"/>
        <v>MS:Lucian</v>
      </c>
      <c r="R3" s="88" t="str">
        <f t="shared" si="1"/>
        <v>AC:Nizna</v>
      </c>
      <c r="S3" s="88" t="str">
        <f t="shared" si="1"/>
        <v>MS:Lucian</v>
      </c>
      <c r="T3" s="88" t="str">
        <f t="shared" si="1"/>
        <v>MS:Lucian</v>
      </c>
      <c r="U3" s="89" t="str">
        <f t="shared" si="1"/>
        <v>AC:Nizna</v>
      </c>
    </row>
    <row r="4" spans="1:49" ht="28.5" customHeight="1" x14ac:dyDescent="0.25">
      <c r="A4" s="48">
        <f t="shared" si="2"/>
        <v>2</v>
      </c>
      <c r="B4" s="209">
        <f t="shared" si="0"/>
        <v>0.31944444444444448</v>
      </c>
      <c r="C4" s="210">
        <f t="shared" si="0"/>
        <v>0.34722222222222227</v>
      </c>
      <c r="D4" s="211" t="str">
        <f t="shared" si="0"/>
        <v>CO:Ageel</v>
      </c>
      <c r="E4" s="19" t="str">
        <f t="shared" si="0"/>
        <v>CO:Ageel</v>
      </c>
      <c r="F4" s="19" t="str">
        <f t="shared" si="0"/>
        <v>CO:Ageel</v>
      </c>
      <c r="G4" s="19" t="str">
        <f t="shared" si="0"/>
        <v>CO:Ageel</v>
      </c>
      <c r="H4" s="50" t="str">
        <f t="shared" si="0"/>
        <v>EC:Sukesh</v>
      </c>
      <c r="N4" s="48">
        <f t="shared" si="3"/>
        <v>2</v>
      </c>
      <c r="O4" s="209">
        <f t="shared" si="1"/>
        <v>0.31944444444444448</v>
      </c>
      <c r="P4" s="210">
        <f t="shared" si="1"/>
        <v>0.34722222222222227</v>
      </c>
      <c r="Q4" s="211" t="str">
        <f t="shared" si="1"/>
        <v>CO:Ageel</v>
      </c>
      <c r="R4" s="19" t="str">
        <f t="shared" si="1"/>
        <v>CO:Ageel</v>
      </c>
      <c r="S4" s="19" t="str">
        <f t="shared" si="1"/>
        <v>CO:Ageel</v>
      </c>
      <c r="T4" s="19" t="str">
        <f t="shared" si="1"/>
        <v>CO:Ageel</v>
      </c>
      <c r="U4" s="50" t="str">
        <f t="shared" si="1"/>
        <v>EC:Sukesh</v>
      </c>
    </row>
    <row r="5" spans="1:49" ht="28.5" customHeight="1" x14ac:dyDescent="0.25">
      <c r="A5" s="48">
        <f t="shared" si="2"/>
        <v>3</v>
      </c>
      <c r="B5" s="209">
        <f t="shared" si="0"/>
        <v>0.34722222222222227</v>
      </c>
      <c r="C5" s="210">
        <f t="shared" si="0"/>
        <v>0.37500000000000006</v>
      </c>
      <c r="D5" s="211" t="str">
        <f t="shared" si="0"/>
        <v>AC:Nizna</v>
      </c>
      <c r="E5" s="19" t="str">
        <f t="shared" si="0"/>
        <v>MS:Lucian</v>
      </c>
      <c r="F5" s="19" t="str">
        <f t="shared" si="0"/>
        <v>AC:Nizna</v>
      </c>
      <c r="G5" s="19" t="str">
        <f t="shared" si="0"/>
        <v>EC:Sukesh</v>
      </c>
      <c r="H5" s="50" t="str">
        <f t="shared" si="0"/>
        <v>CP:Ageel</v>
      </c>
      <c r="N5" s="48">
        <f t="shared" si="3"/>
        <v>3</v>
      </c>
      <c r="O5" s="209">
        <f t="shared" si="1"/>
        <v>0.34722222222222227</v>
      </c>
      <c r="P5" s="210">
        <f t="shared" si="1"/>
        <v>0.37500000000000006</v>
      </c>
      <c r="Q5" s="211" t="str">
        <f t="shared" si="1"/>
        <v>AC:Nizna</v>
      </c>
      <c r="R5" s="19" t="str">
        <f t="shared" si="1"/>
        <v>MS:Lucian</v>
      </c>
      <c r="S5" s="19" t="str">
        <f t="shared" si="1"/>
        <v>AC:Nizna</v>
      </c>
      <c r="T5" s="19" t="str">
        <f t="shared" si="1"/>
        <v>EC:Sukesh</v>
      </c>
      <c r="U5" s="50" t="str">
        <f t="shared" si="1"/>
        <v>CP:Ageel</v>
      </c>
    </row>
    <row r="6" spans="1:49" ht="28.5" customHeight="1" x14ac:dyDescent="0.25">
      <c r="A6" s="48">
        <f t="shared" si="2"/>
        <v>4</v>
      </c>
      <c r="B6" s="209">
        <f t="shared" si="0"/>
        <v>0.37500000000000006</v>
      </c>
      <c r="C6" s="210">
        <f t="shared" si="0"/>
        <v>0.40277777777777785</v>
      </c>
      <c r="D6" s="211" t="str">
        <f t="shared" si="0"/>
        <v>EC:Sukesh</v>
      </c>
      <c r="E6" s="19" t="str">
        <f t="shared" si="0"/>
        <v>EC:Sukesh</v>
      </c>
      <c r="F6" s="19" t="str">
        <f t="shared" si="0"/>
        <v>AC:Nizna</v>
      </c>
      <c r="G6" s="19" t="str">
        <f t="shared" si="0"/>
        <v>IS:Naushadh</v>
      </c>
      <c r="H6" s="50" t="str">
        <f t="shared" si="0"/>
        <v>IS:Naushadh</v>
      </c>
      <c r="N6" s="48">
        <f t="shared" si="3"/>
        <v>4</v>
      </c>
      <c r="O6" s="209">
        <f t="shared" si="1"/>
        <v>0.37500000000000006</v>
      </c>
      <c r="P6" s="210">
        <f t="shared" si="1"/>
        <v>0.40277777777777785</v>
      </c>
      <c r="Q6" s="211" t="str">
        <f t="shared" si="1"/>
        <v>EC:Sukesh</v>
      </c>
      <c r="R6" s="19" t="str">
        <f t="shared" si="1"/>
        <v>EC:Sukesh</v>
      </c>
      <c r="S6" s="19" t="str">
        <f t="shared" si="1"/>
        <v>AC:Nizna</v>
      </c>
      <c r="T6" s="19" t="str">
        <f t="shared" si="1"/>
        <v>IS:Naushadh</v>
      </c>
      <c r="U6" s="50" t="str">
        <f t="shared" si="1"/>
        <v>IS:Naushadh</v>
      </c>
    </row>
    <row r="7" spans="1:49" ht="28.5" customHeight="1" x14ac:dyDescent="0.25">
      <c r="A7" s="53">
        <f t="shared" si="2"/>
        <v>0</v>
      </c>
      <c r="B7" s="77">
        <f t="shared" si="0"/>
        <v>0.40277777777777785</v>
      </c>
      <c r="C7" s="217">
        <f t="shared" si="0"/>
        <v>0.42708333333333343</v>
      </c>
      <c r="D7" s="218" t="str">
        <f t="shared" si="0"/>
        <v>0:</v>
      </c>
      <c r="E7" s="219" t="str">
        <f t="shared" si="0"/>
        <v>0:</v>
      </c>
      <c r="F7" s="219" t="str">
        <f t="shared" si="0"/>
        <v>0:</v>
      </c>
      <c r="G7" s="219" t="str">
        <f t="shared" si="0"/>
        <v>0:</v>
      </c>
      <c r="H7" s="220" t="str">
        <f t="shared" si="0"/>
        <v>0:</v>
      </c>
      <c r="N7" s="48">
        <f t="shared" si="3"/>
        <v>0</v>
      </c>
      <c r="O7" s="209">
        <f t="shared" si="1"/>
        <v>0.40277777777777785</v>
      </c>
      <c r="P7" s="210">
        <f t="shared" si="1"/>
        <v>0.42708333333333343</v>
      </c>
      <c r="Q7" s="211" t="str">
        <f t="shared" si="1"/>
        <v>0:</v>
      </c>
      <c r="R7" s="19" t="str">
        <f t="shared" si="1"/>
        <v>0:</v>
      </c>
      <c r="S7" s="19" t="str">
        <f t="shared" si="1"/>
        <v>0:</v>
      </c>
      <c r="T7" s="19" t="str">
        <f t="shared" si="1"/>
        <v>0:</v>
      </c>
      <c r="U7" s="50" t="str">
        <f t="shared" si="1"/>
        <v>0:</v>
      </c>
    </row>
    <row r="8" spans="1:49" ht="28.5" customHeight="1" x14ac:dyDescent="0.25">
      <c r="A8" s="48">
        <f t="shared" si="2"/>
        <v>5</v>
      </c>
      <c r="B8" s="209">
        <f t="shared" si="0"/>
        <v>0.42708333333333343</v>
      </c>
      <c r="C8" s="210">
        <f t="shared" si="0"/>
        <v>0.45486111111111122</v>
      </c>
      <c r="D8" s="211" t="str">
        <f t="shared" si="0"/>
        <v>EN:Sajith PG</v>
      </c>
      <c r="E8" s="19" t="str">
        <f t="shared" si="0"/>
        <v>MT:Cilji</v>
      </c>
      <c r="F8" s="19" t="str">
        <f t="shared" si="0"/>
        <v>MT:Cilji</v>
      </c>
      <c r="G8" s="19" t="str">
        <f t="shared" si="0"/>
        <v>MT:Cilji</v>
      </c>
      <c r="H8" s="50" t="str">
        <f t="shared" si="0"/>
        <v>DH:Ashraf</v>
      </c>
      <c r="N8" s="48">
        <f t="shared" si="3"/>
        <v>5</v>
      </c>
      <c r="O8" s="209">
        <f t="shared" si="1"/>
        <v>0.42708333333333343</v>
      </c>
      <c r="P8" s="210">
        <f t="shared" si="1"/>
        <v>0.45486111111111122</v>
      </c>
      <c r="Q8" s="211" t="str">
        <f t="shared" si="1"/>
        <v>EN:Sajith PG</v>
      </c>
      <c r="R8" s="19" t="str">
        <f t="shared" si="1"/>
        <v>MT:Cilji</v>
      </c>
      <c r="S8" s="19" t="str">
        <f t="shared" si="1"/>
        <v>MT:Cilji</v>
      </c>
      <c r="T8" s="19" t="str">
        <f t="shared" si="1"/>
        <v>MT:Cilji</v>
      </c>
      <c r="U8" s="50" t="str">
        <f t="shared" si="1"/>
        <v>DH:Ashraf</v>
      </c>
    </row>
    <row r="9" spans="1:49" ht="28.5" customHeight="1" x14ac:dyDescent="0.25">
      <c r="A9" s="48">
        <f t="shared" si="2"/>
        <v>6</v>
      </c>
      <c r="B9" s="209">
        <f t="shared" si="0"/>
        <v>0.45486111111111122</v>
      </c>
      <c r="C9" s="210">
        <f t="shared" si="0"/>
        <v>0.48263888888888901</v>
      </c>
      <c r="D9" s="211" t="str">
        <f t="shared" si="0"/>
        <v>MT:Cilji</v>
      </c>
      <c r="E9" s="19" t="str">
        <f t="shared" si="0"/>
        <v>IS:Naushadh</v>
      </c>
      <c r="F9" s="19" t="str">
        <f t="shared" si="0"/>
        <v>DH:Ashraf</v>
      </c>
      <c r="G9" s="19" t="str">
        <f t="shared" si="0"/>
        <v>EN:Sajith PG</v>
      </c>
      <c r="H9" s="50" t="str">
        <f t="shared" si="0"/>
        <v>MT:Cilji</v>
      </c>
      <c r="N9" s="48">
        <f t="shared" si="3"/>
        <v>6</v>
      </c>
      <c r="O9" s="209">
        <f t="shared" si="1"/>
        <v>0.45486111111111122</v>
      </c>
      <c r="P9" s="210">
        <f t="shared" si="1"/>
        <v>0.48263888888888901</v>
      </c>
      <c r="Q9" s="211" t="str">
        <f t="shared" si="1"/>
        <v>MT:Cilji</v>
      </c>
      <c r="R9" s="19" t="str">
        <f t="shared" si="1"/>
        <v>IS:Naushadh</v>
      </c>
      <c r="S9" s="19" t="str">
        <f t="shared" si="1"/>
        <v>DH:Ashraf</v>
      </c>
      <c r="T9" s="19" t="str">
        <f t="shared" si="1"/>
        <v>EN:Sajith PG</v>
      </c>
      <c r="U9" s="50" t="str">
        <f t="shared" si="1"/>
        <v>MT:Cilji</v>
      </c>
    </row>
    <row r="10" spans="1:49" ht="28.5" customHeight="1" x14ac:dyDescent="0.25">
      <c r="A10" s="48">
        <f t="shared" si="2"/>
        <v>7</v>
      </c>
      <c r="B10" s="209">
        <f t="shared" si="0"/>
        <v>0.48263888888888901</v>
      </c>
      <c r="C10" s="210">
        <f t="shared" si="0"/>
        <v>0.51041666666666674</v>
      </c>
      <c r="D10" s="211" t="str">
        <f t="shared" si="0"/>
        <v>DH:Ashraf</v>
      </c>
      <c r="E10" s="19" t="str">
        <f t="shared" si="0"/>
        <v>EN:Sajith PG</v>
      </c>
      <c r="F10" s="19" t="str">
        <f t="shared" si="0"/>
        <v>LS:Sajith PG</v>
      </c>
      <c r="G10" s="19" t="str">
        <f t="shared" si="0"/>
        <v>DH:Ashraf</v>
      </c>
      <c r="H10" s="50" t="str">
        <f t="shared" si="0"/>
        <v>EN:Sajith PG</v>
      </c>
      <c r="N10" s="48">
        <f t="shared" si="3"/>
        <v>7</v>
      </c>
      <c r="O10" s="209">
        <f t="shared" si="1"/>
        <v>0.48263888888888901</v>
      </c>
      <c r="P10" s="210">
        <f t="shared" si="1"/>
        <v>0.51041666666666674</v>
      </c>
      <c r="Q10" s="211" t="str">
        <f t="shared" si="1"/>
        <v>DH:Ashraf</v>
      </c>
      <c r="R10" s="19" t="str">
        <f t="shared" si="1"/>
        <v>EN:Sajith PG</v>
      </c>
      <c r="S10" s="19" t="str">
        <f t="shared" si="1"/>
        <v>LS:Sajith PG</v>
      </c>
      <c r="T10" s="19" t="str">
        <f t="shared" si="1"/>
        <v>DH:Ashraf</v>
      </c>
      <c r="U10" s="50" t="str">
        <f t="shared" si="1"/>
        <v>EN:Sajith PG</v>
      </c>
    </row>
    <row r="11" spans="1:49" ht="28.5" customHeight="1" thickBot="1" x14ac:dyDescent="0.3">
      <c r="A11" s="83">
        <f t="shared" si="2"/>
        <v>9</v>
      </c>
      <c r="B11" s="15">
        <f t="shared" si="0"/>
        <v>0.51041666666666674</v>
      </c>
      <c r="C11" s="82">
        <f t="shared" si="0"/>
        <v>0.54166666666666674</v>
      </c>
      <c r="D11" s="212" t="str">
        <f t="shared" si="0"/>
        <v>0:</v>
      </c>
      <c r="E11" s="201" t="str">
        <f t="shared" si="0"/>
        <v>0:</v>
      </c>
      <c r="F11" s="201" t="str">
        <f t="shared" si="0"/>
        <v>0:</v>
      </c>
      <c r="G11" s="201" t="str">
        <f t="shared" si="0"/>
        <v>0:</v>
      </c>
      <c r="H11" s="200" t="str">
        <f t="shared" si="0"/>
        <v>0:</v>
      </c>
      <c r="N11" s="83">
        <f t="shared" si="3"/>
        <v>9</v>
      </c>
      <c r="O11" s="15">
        <f t="shared" si="1"/>
        <v>0.51041666666666674</v>
      </c>
      <c r="P11" s="82">
        <f t="shared" si="1"/>
        <v>0.54166666666666674</v>
      </c>
      <c r="Q11" s="212" t="str">
        <f t="shared" si="1"/>
        <v>0:</v>
      </c>
      <c r="R11" s="201" t="str">
        <f t="shared" si="1"/>
        <v>0:</v>
      </c>
      <c r="S11" s="201" t="str">
        <f t="shared" si="1"/>
        <v>0:</v>
      </c>
      <c r="T11" s="201" t="str">
        <f t="shared" si="1"/>
        <v>0:</v>
      </c>
      <c r="U11" s="200" t="str">
        <f t="shared" si="1"/>
        <v>0:</v>
      </c>
    </row>
    <row r="12" spans="1:49" ht="28.5" customHeight="1" x14ac:dyDescent="0.25"/>
    <row r="13" spans="1:49" ht="16.5" thickBot="1" x14ac:dyDescent="0.3"/>
    <row r="14" spans="1:49" ht="23.25" thickBot="1" x14ac:dyDescent="0.3">
      <c r="N14" s="213"/>
      <c r="O14" s="214" t="str">
        <f>O1</f>
        <v>9A</v>
      </c>
      <c r="P14" s="204"/>
      <c r="Q14" s="204"/>
      <c r="R14" s="204"/>
      <c r="S14" s="204"/>
      <c r="T14" s="204"/>
      <c r="U14" s="205"/>
      <c r="W14" s="213"/>
      <c r="X14" s="214"/>
      <c r="Y14" s="204"/>
      <c r="Z14" s="204"/>
      <c r="AA14" s="204"/>
      <c r="AB14" s="204"/>
      <c r="AC14" s="204"/>
      <c r="AD14" s="205"/>
      <c r="AF14" s="213"/>
      <c r="AG14" s="214" t="str">
        <f>O14</f>
        <v>9A</v>
      </c>
      <c r="AH14" s="204"/>
      <c r="AI14" s="204"/>
      <c r="AJ14" s="204"/>
      <c r="AK14" s="204"/>
      <c r="AL14" s="204"/>
      <c r="AM14" s="205"/>
    </row>
    <row r="15" spans="1:49" s="215" customFormat="1" ht="16.5" thickBot="1" x14ac:dyDescent="0.3">
      <c r="N15" s="378" t="str">
        <f>AF15</f>
        <v>#</v>
      </c>
      <c r="O15" s="379" t="str">
        <f t="shared" ref="O15:U24" si="4">AG15</f>
        <v>Start</v>
      </c>
      <c r="P15" s="380" t="str">
        <f t="shared" si="4"/>
        <v>End</v>
      </c>
      <c r="Q15" s="381" t="str">
        <f t="shared" si="4"/>
        <v>SUN</v>
      </c>
      <c r="R15" s="379" t="str">
        <f t="shared" si="4"/>
        <v>MON</v>
      </c>
      <c r="S15" s="379" t="str">
        <f t="shared" si="4"/>
        <v>TUE</v>
      </c>
      <c r="T15" s="379" t="str">
        <f t="shared" si="4"/>
        <v>WED</v>
      </c>
      <c r="U15" s="380" t="str">
        <f t="shared" si="4"/>
        <v>THU</v>
      </c>
      <c r="W15" s="378"/>
      <c r="X15" s="379"/>
      <c r="Y15" s="380"/>
      <c r="Z15" s="381"/>
      <c r="AA15" s="379"/>
      <c r="AB15" s="379"/>
      <c r="AC15" s="379"/>
      <c r="AD15" s="380"/>
      <c r="AF15" s="378" t="s">
        <v>11</v>
      </c>
      <c r="AG15" s="379" t="s">
        <v>27</v>
      </c>
      <c r="AH15" s="380" t="s">
        <v>28</v>
      </c>
      <c r="AI15" s="381" t="s">
        <v>29</v>
      </c>
      <c r="AJ15" s="379" t="s">
        <v>30</v>
      </c>
      <c r="AK15" s="379" t="s">
        <v>31</v>
      </c>
      <c r="AL15" s="379" t="s">
        <v>32</v>
      </c>
      <c r="AM15" s="380" t="s">
        <v>33</v>
      </c>
    </row>
    <row r="16" spans="1:49" x14ac:dyDescent="0.25">
      <c r="N16" s="87">
        <f t="shared" ref="N16:N24" si="5">AF16</f>
        <v>1</v>
      </c>
      <c r="O16" s="206">
        <f t="shared" si="4"/>
        <v>0.29166666666666669</v>
      </c>
      <c r="P16" s="207">
        <f t="shared" si="4"/>
        <v>0.31944444444444448</v>
      </c>
      <c r="Q16" s="208" t="str">
        <f>CONCATENATE(Z16,AI36,AI26)</f>
        <v>MS:Lucian</v>
      </c>
      <c r="R16" s="88" t="str">
        <f t="shared" ref="R16:U24" si="6">CONCATENATE(AA16,AJ36,AJ26)</f>
        <v>AC:Nizna</v>
      </c>
      <c r="S16" s="88" t="str">
        <f t="shared" si="6"/>
        <v>MS:Lucian</v>
      </c>
      <c r="T16" s="88" t="str">
        <f t="shared" si="6"/>
        <v>MS:Lucian</v>
      </c>
      <c r="U16" s="89" t="str">
        <f t="shared" si="6"/>
        <v>AC:Nizna</v>
      </c>
      <c r="W16" s="87"/>
      <c r="X16" s="206"/>
      <c r="Y16" s="207"/>
      <c r="Z16" s="208" t="str">
        <f>IF(AI16="","",AI16)</f>
        <v>MS</v>
      </c>
      <c r="AA16" s="208" t="str">
        <f t="shared" ref="AA16:AD24" si="7">IF(AJ16="","",AJ16)</f>
        <v>AC</v>
      </c>
      <c r="AB16" s="208" t="str">
        <f t="shared" si="7"/>
        <v>MS</v>
      </c>
      <c r="AC16" s="208" t="str">
        <f t="shared" si="7"/>
        <v>MS</v>
      </c>
      <c r="AD16" s="208" t="str">
        <f t="shared" si="7"/>
        <v>AC</v>
      </c>
      <c r="AF16" s="87">
        <f t="array" ref="AF16:AF24">TRANSPOSE(EDIT!C4:K4)</f>
        <v>1</v>
      </c>
      <c r="AG16" s="206">
        <f t="array" ref="AG16:AG24">TRANSPOSE(EDIT!C3:K3)</f>
        <v>0.29166666666666669</v>
      </c>
      <c r="AH16" s="207">
        <f t="array" ref="AH16:AH24">TRANSPOSE(EDIT!C2:K2)</f>
        <v>0.31944444444444448</v>
      </c>
      <c r="AI16" s="208" t="str">
        <f>VLOOKUP($AG$14,EDIT!$A$5:$AU$18,AO16,FALSE)</f>
        <v>MS</v>
      </c>
      <c r="AJ16" s="88" t="str">
        <f>VLOOKUP($AG$14,EDIT!$A$5:$AU$18,AP16,FALSE)</f>
        <v>AC</v>
      </c>
      <c r="AK16" s="88" t="str">
        <f>VLOOKUP($AG$14,EDIT!$A$5:$AU$18,AQ16,FALSE)</f>
        <v>MS</v>
      </c>
      <c r="AL16" s="88" t="str">
        <f>VLOOKUP($AG$14,EDIT!$A$5:$AU$18,AR16,FALSE)</f>
        <v>MS</v>
      </c>
      <c r="AM16" s="89" t="str">
        <f>VLOOKUP($AG$14,EDIT!$A$5:$AU$18,AS16,FALSE)</f>
        <v>AC</v>
      </c>
      <c r="AO16" s="198">
        <v>3</v>
      </c>
      <c r="AP16" s="198">
        <f>AO24+1</f>
        <v>12</v>
      </c>
      <c r="AQ16" s="198">
        <f t="shared" ref="AQ16:AW16" si="8">AP24+1</f>
        <v>21</v>
      </c>
      <c r="AR16" s="198">
        <f t="shared" si="8"/>
        <v>30</v>
      </c>
      <c r="AS16" s="198">
        <f t="shared" si="8"/>
        <v>39</v>
      </c>
      <c r="AT16" s="198">
        <f t="shared" si="8"/>
        <v>48</v>
      </c>
      <c r="AU16" s="198">
        <f t="shared" si="8"/>
        <v>57</v>
      </c>
      <c r="AV16" s="198">
        <f t="shared" si="8"/>
        <v>66</v>
      </c>
      <c r="AW16" s="198">
        <f t="shared" si="8"/>
        <v>75</v>
      </c>
    </row>
    <row r="17" spans="14:49" x14ac:dyDescent="0.25">
      <c r="N17" s="48">
        <f t="shared" si="5"/>
        <v>2</v>
      </c>
      <c r="O17" s="209">
        <f t="shared" si="4"/>
        <v>0.31944444444444448</v>
      </c>
      <c r="P17" s="210">
        <f t="shared" si="4"/>
        <v>0.34722222222222227</v>
      </c>
      <c r="Q17" s="211" t="str">
        <f t="shared" ref="Q17:Q24" si="9">CONCATENATE(Z17,AI37,AI27)</f>
        <v>CO:Ageel</v>
      </c>
      <c r="R17" s="19" t="str">
        <f t="shared" si="6"/>
        <v>CO:Ageel</v>
      </c>
      <c r="S17" s="19" t="str">
        <f t="shared" si="6"/>
        <v>CO:Ageel</v>
      </c>
      <c r="T17" s="19" t="str">
        <f t="shared" si="6"/>
        <v>CO:Ageel</v>
      </c>
      <c r="U17" s="50" t="str">
        <f t="shared" si="6"/>
        <v>EC:Sukesh</v>
      </c>
      <c r="W17" s="48"/>
      <c r="X17" s="209"/>
      <c r="Y17" s="210"/>
      <c r="Z17" s="208" t="str">
        <f t="shared" ref="Z17:Z24" si="10">IF(AI17="","",AI17)</f>
        <v>CO</v>
      </c>
      <c r="AA17" s="208" t="str">
        <f t="shared" si="7"/>
        <v>CO</v>
      </c>
      <c r="AB17" s="208" t="str">
        <f t="shared" si="7"/>
        <v>CO</v>
      </c>
      <c r="AC17" s="208" t="str">
        <f t="shared" si="7"/>
        <v>CO</v>
      </c>
      <c r="AD17" s="208" t="str">
        <f t="shared" si="7"/>
        <v>EC</v>
      </c>
      <c r="AF17" s="48">
        <v>2</v>
      </c>
      <c r="AG17" s="209">
        <v>0.31944444444444448</v>
      </c>
      <c r="AH17" s="210">
        <v>0.34722222222222227</v>
      </c>
      <c r="AI17" s="211" t="str">
        <f>VLOOKUP($AG$14,EDIT!$A$5:$AU$18,AO17,FALSE)</f>
        <v>CO</v>
      </c>
      <c r="AJ17" s="19" t="str">
        <f>VLOOKUP($AG$14,EDIT!$A$5:$AU$18,AP17,FALSE)</f>
        <v>CO</v>
      </c>
      <c r="AK17" s="19" t="str">
        <f>VLOOKUP($AG$14,EDIT!$A$5:$AU$18,AQ17,FALSE)</f>
        <v>CO</v>
      </c>
      <c r="AL17" s="19" t="str">
        <f>VLOOKUP($AG$14,EDIT!$A$5:$AU$18,AR17,FALSE)</f>
        <v>CO</v>
      </c>
      <c r="AM17" s="50" t="str">
        <f>VLOOKUP($AG$14,EDIT!$A$5:$AU$18,AS17,FALSE)</f>
        <v>EC</v>
      </c>
      <c r="AO17" s="198">
        <f>AO16+1</f>
        <v>4</v>
      </c>
      <c r="AP17" s="198">
        <f t="shared" ref="AP17:AW24" si="11">AP16+1</f>
        <v>13</v>
      </c>
      <c r="AQ17" s="198">
        <f t="shared" si="11"/>
        <v>22</v>
      </c>
      <c r="AR17" s="198">
        <f t="shared" si="11"/>
        <v>31</v>
      </c>
      <c r="AS17" s="198">
        <f t="shared" si="11"/>
        <v>40</v>
      </c>
      <c r="AT17" s="198">
        <f t="shared" si="11"/>
        <v>49</v>
      </c>
      <c r="AU17" s="198">
        <f t="shared" si="11"/>
        <v>58</v>
      </c>
      <c r="AV17" s="198">
        <f t="shared" si="11"/>
        <v>67</v>
      </c>
      <c r="AW17" s="198">
        <f t="shared" si="11"/>
        <v>76</v>
      </c>
    </row>
    <row r="18" spans="14:49" x14ac:dyDescent="0.25">
      <c r="N18" s="48">
        <f t="shared" si="5"/>
        <v>3</v>
      </c>
      <c r="O18" s="209">
        <f t="shared" si="4"/>
        <v>0.34722222222222227</v>
      </c>
      <c r="P18" s="210">
        <f t="shared" si="4"/>
        <v>0.37500000000000006</v>
      </c>
      <c r="Q18" s="211" t="str">
        <f t="shared" si="9"/>
        <v>AC:Nizna</v>
      </c>
      <c r="R18" s="19" t="str">
        <f t="shared" si="6"/>
        <v>MS:Lucian</v>
      </c>
      <c r="S18" s="19" t="str">
        <f t="shared" si="6"/>
        <v>AC:Nizna</v>
      </c>
      <c r="T18" s="19" t="str">
        <f t="shared" si="6"/>
        <v>EC:Sukesh</v>
      </c>
      <c r="U18" s="50" t="str">
        <f t="shared" si="6"/>
        <v>CP:Ageel</v>
      </c>
      <c r="W18" s="48"/>
      <c r="X18" s="209"/>
      <c r="Y18" s="210"/>
      <c r="Z18" s="208" t="str">
        <f t="shared" si="10"/>
        <v>AC</v>
      </c>
      <c r="AA18" s="208" t="str">
        <f t="shared" si="7"/>
        <v>MS</v>
      </c>
      <c r="AB18" s="208" t="str">
        <f t="shared" si="7"/>
        <v>AC</v>
      </c>
      <c r="AC18" s="208" t="str">
        <f t="shared" si="7"/>
        <v>EC</v>
      </c>
      <c r="AD18" s="208" t="str">
        <f t="shared" si="7"/>
        <v>CP</v>
      </c>
      <c r="AF18" s="48">
        <v>3</v>
      </c>
      <c r="AG18" s="209">
        <v>0.34722222222222227</v>
      </c>
      <c r="AH18" s="210">
        <v>0.37500000000000006</v>
      </c>
      <c r="AI18" s="211" t="str">
        <f>VLOOKUP($AG$14,EDIT!$A$5:$AU$18,AO18,FALSE)</f>
        <v>AC</v>
      </c>
      <c r="AJ18" s="19" t="str">
        <f>VLOOKUP($AG$14,EDIT!$A$5:$AU$18,AP18,FALSE)</f>
        <v>MS</v>
      </c>
      <c r="AK18" s="19" t="str">
        <f>VLOOKUP($AG$14,EDIT!$A$5:$AU$18,AQ18,FALSE)</f>
        <v>AC</v>
      </c>
      <c r="AL18" s="19" t="str">
        <f>VLOOKUP($AG$14,EDIT!$A$5:$AU$18,AR18,FALSE)</f>
        <v>EC</v>
      </c>
      <c r="AM18" s="50" t="str">
        <f>VLOOKUP($AG$14,EDIT!$A$5:$AU$18,AS18,FALSE)</f>
        <v>CP</v>
      </c>
      <c r="AO18" s="198">
        <f t="shared" ref="AO18:AO24" si="12">AO17+1</f>
        <v>5</v>
      </c>
      <c r="AP18" s="198">
        <f t="shared" si="11"/>
        <v>14</v>
      </c>
      <c r="AQ18" s="198">
        <f t="shared" si="11"/>
        <v>23</v>
      </c>
      <c r="AR18" s="198">
        <f t="shared" si="11"/>
        <v>32</v>
      </c>
      <c r="AS18" s="198">
        <f t="shared" si="11"/>
        <v>41</v>
      </c>
      <c r="AT18" s="198">
        <f t="shared" si="11"/>
        <v>50</v>
      </c>
      <c r="AU18" s="198">
        <f t="shared" si="11"/>
        <v>59</v>
      </c>
      <c r="AV18" s="198">
        <f t="shared" si="11"/>
        <v>68</v>
      </c>
      <c r="AW18" s="198">
        <f t="shared" si="11"/>
        <v>77</v>
      </c>
    </row>
    <row r="19" spans="14:49" x14ac:dyDescent="0.25">
      <c r="N19" s="48">
        <f t="shared" si="5"/>
        <v>4</v>
      </c>
      <c r="O19" s="209">
        <f t="shared" si="4"/>
        <v>0.37500000000000006</v>
      </c>
      <c r="P19" s="210">
        <f t="shared" si="4"/>
        <v>0.40277777777777785</v>
      </c>
      <c r="Q19" s="211" t="str">
        <f t="shared" si="9"/>
        <v>EC:Sukesh</v>
      </c>
      <c r="R19" s="19" t="str">
        <f t="shared" si="6"/>
        <v>EC:Sukesh</v>
      </c>
      <c r="S19" s="19" t="str">
        <f t="shared" si="6"/>
        <v>AC:Nizna</v>
      </c>
      <c r="T19" s="19" t="str">
        <f t="shared" si="6"/>
        <v>IS:Naushadh</v>
      </c>
      <c r="U19" s="50" t="str">
        <f t="shared" si="6"/>
        <v>IS:Naushadh</v>
      </c>
      <c r="W19" s="48"/>
      <c r="X19" s="209"/>
      <c r="Y19" s="210"/>
      <c r="Z19" s="208" t="str">
        <f t="shared" si="10"/>
        <v>EC</v>
      </c>
      <c r="AA19" s="208" t="str">
        <f t="shared" si="7"/>
        <v>EC</v>
      </c>
      <c r="AB19" s="208" t="str">
        <f t="shared" si="7"/>
        <v>AC</v>
      </c>
      <c r="AC19" s="208" t="str">
        <f t="shared" si="7"/>
        <v>IS</v>
      </c>
      <c r="AD19" s="208" t="str">
        <f t="shared" si="7"/>
        <v>IS</v>
      </c>
      <c r="AF19" s="48">
        <v>4</v>
      </c>
      <c r="AG19" s="209">
        <v>0.37500000000000006</v>
      </c>
      <c r="AH19" s="210">
        <v>0.40277777777777785</v>
      </c>
      <c r="AI19" s="211" t="str">
        <f>VLOOKUP($AG$14,EDIT!$A$5:$AU$18,AO19,FALSE)</f>
        <v>EC</v>
      </c>
      <c r="AJ19" s="19" t="str">
        <f>VLOOKUP($AG$14,EDIT!$A$5:$AU$18,AP19,FALSE)</f>
        <v>EC</v>
      </c>
      <c r="AK19" s="19" t="str">
        <f>VLOOKUP($AG$14,EDIT!$A$5:$AU$18,AQ19,FALSE)</f>
        <v>AC</v>
      </c>
      <c r="AL19" s="19" t="str">
        <f>VLOOKUP($AG$14,EDIT!$A$5:$AU$18,AR19,FALSE)</f>
        <v>IS</v>
      </c>
      <c r="AM19" s="50" t="str">
        <f>VLOOKUP($AG$14,EDIT!$A$5:$AU$18,AS19,FALSE)</f>
        <v>IS</v>
      </c>
      <c r="AO19" s="198">
        <f t="shared" si="12"/>
        <v>6</v>
      </c>
      <c r="AP19" s="198">
        <f t="shared" si="11"/>
        <v>15</v>
      </c>
      <c r="AQ19" s="198">
        <f t="shared" si="11"/>
        <v>24</v>
      </c>
      <c r="AR19" s="198">
        <f t="shared" si="11"/>
        <v>33</v>
      </c>
      <c r="AS19" s="198">
        <f t="shared" si="11"/>
        <v>42</v>
      </c>
      <c r="AT19" s="198">
        <f t="shared" si="11"/>
        <v>51</v>
      </c>
      <c r="AU19" s="198">
        <f t="shared" si="11"/>
        <v>60</v>
      </c>
      <c r="AV19" s="198">
        <f t="shared" si="11"/>
        <v>69</v>
      </c>
      <c r="AW19" s="198">
        <f t="shared" si="11"/>
        <v>78</v>
      </c>
    </row>
    <row r="20" spans="14:49" x14ac:dyDescent="0.25">
      <c r="N20" s="48">
        <f t="shared" si="5"/>
        <v>0</v>
      </c>
      <c r="O20" s="209">
        <f t="shared" si="4"/>
        <v>0.40277777777777785</v>
      </c>
      <c r="P20" s="210">
        <f t="shared" si="4"/>
        <v>0.42708333333333343</v>
      </c>
      <c r="Q20" s="211" t="str">
        <f t="shared" si="9"/>
        <v>0:</v>
      </c>
      <c r="R20" s="19" t="str">
        <f t="shared" si="6"/>
        <v>0:</v>
      </c>
      <c r="S20" s="19" t="str">
        <f t="shared" si="6"/>
        <v>0:</v>
      </c>
      <c r="T20" s="19" t="str">
        <f t="shared" si="6"/>
        <v>0:</v>
      </c>
      <c r="U20" s="50" t="str">
        <f t="shared" si="6"/>
        <v>0:</v>
      </c>
      <c r="W20" s="48"/>
      <c r="X20" s="209"/>
      <c r="Y20" s="210"/>
      <c r="Z20" s="208">
        <f t="shared" si="10"/>
        <v>0</v>
      </c>
      <c r="AA20" s="208">
        <f t="shared" si="7"/>
        <v>0</v>
      </c>
      <c r="AB20" s="208">
        <f t="shared" si="7"/>
        <v>0</v>
      </c>
      <c r="AC20" s="208">
        <f t="shared" si="7"/>
        <v>0</v>
      </c>
      <c r="AD20" s="208">
        <f t="shared" si="7"/>
        <v>0</v>
      </c>
      <c r="AF20" s="48">
        <v>0</v>
      </c>
      <c r="AG20" s="209">
        <v>0.40277777777777785</v>
      </c>
      <c r="AH20" s="210">
        <v>0.42708333333333343</v>
      </c>
      <c r="AI20" s="211">
        <f>VLOOKUP($AG$14,EDIT!$A$5:$AU$18,AO20,FALSE)</f>
        <v>0</v>
      </c>
      <c r="AJ20" s="19">
        <f>VLOOKUP($AG$14,EDIT!$A$5:$AU$18,AP20,FALSE)</f>
        <v>0</v>
      </c>
      <c r="AK20" s="19">
        <f>VLOOKUP($AG$14,EDIT!$A$5:$AU$18,AQ20,FALSE)</f>
        <v>0</v>
      </c>
      <c r="AL20" s="19">
        <f>VLOOKUP($AG$14,EDIT!$A$5:$AU$18,AR20,FALSE)</f>
        <v>0</v>
      </c>
      <c r="AM20" s="50">
        <f>VLOOKUP($AG$14,EDIT!$A$5:$AU$18,AS20,FALSE)</f>
        <v>0</v>
      </c>
      <c r="AN20" s="198" t="str">
        <f>IF(1=1,"","")</f>
        <v/>
      </c>
      <c r="AO20" s="198">
        <f t="shared" si="12"/>
        <v>7</v>
      </c>
      <c r="AP20" s="198">
        <f t="shared" si="11"/>
        <v>16</v>
      </c>
      <c r="AQ20" s="198">
        <f t="shared" si="11"/>
        <v>25</v>
      </c>
      <c r="AR20" s="198">
        <f t="shared" si="11"/>
        <v>34</v>
      </c>
      <c r="AS20" s="198">
        <f t="shared" si="11"/>
        <v>43</v>
      </c>
      <c r="AT20" s="198">
        <f t="shared" si="11"/>
        <v>52</v>
      </c>
      <c r="AU20" s="198">
        <f t="shared" si="11"/>
        <v>61</v>
      </c>
      <c r="AV20" s="198">
        <f t="shared" si="11"/>
        <v>70</v>
      </c>
      <c r="AW20" s="198">
        <f t="shared" si="11"/>
        <v>79</v>
      </c>
    </row>
    <row r="21" spans="14:49" x14ac:dyDescent="0.25">
      <c r="N21" s="48">
        <f t="shared" si="5"/>
        <v>5</v>
      </c>
      <c r="O21" s="209">
        <f t="shared" si="4"/>
        <v>0.42708333333333343</v>
      </c>
      <c r="P21" s="210">
        <f t="shared" si="4"/>
        <v>0.45486111111111122</v>
      </c>
      <c r="Q21" s="211" t="str">
        <f t="shared" si="9"/>
        <v>EN:Sajith PG</v>
      </c>
      <c r="R21" s="19" t="str">
        <f t="shared" si="6"/>
        <v>MT:Cilji</v>
      </c>
      <c r="S21" s="19" t="str">
        <f t="shared" si="6"/>
        <v>MT:Cilji</v>
      </c>
      <c r="T21" s="19" t="str">
        <f t="shared" si="6"/>
        <v>MT:Cilji</v>
      </c>
      <c r="U21" s="50" t="str">
        <f t="shared" si="6"/>
        <v>DH:Ashraf</v>
      </c>
      <c r="W21" s="48"/>
      <c r="X21" s="209"/>
      <c r="Y21" s="210"/>
      <c r="Z21" s="208" t="str">
        <f t="shared" si="10"/>
        <v>EN</v>
      </c>
      <c r="AA21" s="208" t="str">
        <f t="shared" si="7"/>
        <v>MT</v>
      </c>
      <c r="AB21" s="208" t="str">
        <f t="shared" si="7"/>
        <v>MT</v>
      </c>
      <c r="AC21" s="208" t="str">
        <f t="shared" si="7"/>
        <v>MT</v>
      </c>
      <c r="AD21" s="208" t="str">
        <f t="shared" si="7"/>
        <v>DH</v>
      </c>
      <c r="AF21" s="48">
        <v>5</v>
      </c>
      <c r="AG21" s="209">
        <v>0.42708333333333343</v>
      </c>
      <c r="AH21" s="210">
        <v>0.45486111111111122</v>
      </c>
      <c r="AI21" s="211" t="str">
        <f>VLOOKUP($AG$14,EDIT!$A$5:$AU$18,AO21,FALSE)</f>
        <v>EN</v>
      </c>
      <c r="AJ21" s="19" t="str">
        <f>VLOOKUP($AG$14,EDIT!$A$5:$AU$18,AP21,FALSE)</f>
        <v>MT</v>
      </c>
      <c r="AK21" s="19" t="str">
        <f>VLOOKUP($AG$14,EDIT!$A$5:$AU$18,AQ21,FALSE)</f>
        <v>MT</v>
      </c>
      <c r="AL21" s="19" t="str">
        <f>VLOOKUP($AG$14,EDIT!$A$5:$AU$18,AR21,FALSE)</f>
        <v>MT</v>
      </c>
      <c r="AM21" s="50" t="str">
        <f>VLOOKUP($AG$14,EDIT!$A$5:$AU$18,AS21,FALSE)</f>
        <v>DH</v>
      </c>
      <c r="AN21" s="198" t="str">
        <f>IF(1=1,"","")</f>
        <v/>
      </c>
      <c r="AO21" s="198">
        <f t="shared" si="12"/>
        <v>8</v>
      </c>
      <c r="AP21" s="198">
        <f t="shared" si="11"/>
        <v>17</v>
      </c>
      <c r="AQ21" s="198">
        <f t="shared" si="11"/>
        <v>26</v>
      </c>
      <c r="AR21" s="198">
        <f t="shared" si="11"/>
        <v>35</v>
      </c>
      <c r="AS21" s="198">
        <f t="shared" si="11"/>
        <v>44</v>
      </c>
      <c r="AT21" s="198">
        <f t="shared" si="11"/>
        <v>53</v>
      </c>
      <c r="AU21" s="198">
        <f t="shared" si="11"/>
        <v>62</v>
      </c>
      <c r="AV21" s="198">
        <f t="shared" si="11"/>
        <v>71</v>
      </c>
      <c r="AW21" s="198">
        <f t="shared" si="11"/>
        <v>80</v>
      </c>
    </row>
    <row r="22" spans="14:49" x14ac:dyDescent="0.25">
      <c r="N22" s="48">
        <f t="shared" si="5"/>
        <v>6</v>
      </c>
      <c r="O22" s="209">
        <f t="shared" si="4"/>
        <v>0.45486111111111122</v>
      </c>
      <c r="P22" s="210">
        <f t="shared" si="4"/>
        <v>0.48263888888888901</v>
      </c>
      <c r="Q22" s="211" t="str">
        <f t="shared" si="9"/>
        <v>MT:Cilji</v>
      </c>
      <c r="R22" s="19" t="str">
        <f t="shared" si="6"/>
        <v>IS:Naushadh</v>
      </c>
      <c r="S22" s="19" t="str">
        <f t="shared" si="6"/>
        <v>DH:Ashraf</v>
      </c>
      <c r="T22" s="19" t="str">
        <f t="shared" si="6"/>
        <v>EN:Sajith PG</v>
      </c>
      <c r="U22" s="50" t="str">
        <f t="shared" si="6"/>
        <v>MT:Cilji</v>
      </c>
      <c r="W22" s="48"/>
      <c r="X22" s="209"/>
      <c r="Y22" s="210"/>
      <c r="Z22" s="208" t="str">
        <f t="shared" si="10"/>
        <v>MT</v>
      </c>
      <c r="AA22" s="208" t="str">
        <f t="shared" si="7"/>
        <v>IS</v>
      </c>
      <c r="AB22" s="208" t="str">
        <f t="shared" si="7"/>
        <v>DH</v>
      </c>
      <c r="AC22" s="208" t="str">
        <f t="shared" si="7"/>
        <v>EN</v>
      </c>
      <c r="AD22" s="208" t="str">
        <f t="shared" si="7"/>
        <v>MT</v>
      </c>
      <c r="AF22" s="48">
        <v>6</v>
      </c>
      <c r="AG22" s="209">
        <v>0.45486111111111122</v>
      </c>
      <c r="AH22" s="210">
        <v>0.48263888888888901</v>
      </c>
      <c r="AI22" s="211" t="str">
        <f>VLOOKUP($AG$14,EDIT!$A$5:$AU$18,AO22,FALSE)</f>
        <v>MT</v>
      </c>
      <c r="AJ22" s="19" t="str">
        <f>VLOOKUP($AG$14,EDIT!$A$5:$AU$18,AP22,FALSE)</f>
        <v>IS</v>
      </c>
      <c r="AK22" s="19" t="str">
        <f>VLOOKUP($AG$14,EDIT!$A$5:$AU$18,AQ22,FALSE)</f>
        <v>DH</v>
      </c>
      <c r="AL22" s="19" t="str">
        <f>VLOOKUP($AG$14,EDIT!$A$5:$AU$18,AR22,FALSE)</f>
        <v>EN</v>
      </c>
      <c r="AM22" s="50" t="str">
        <f>VLOOKUP($AG$14,EDIT!$A$5:$AU$18,AS22,FALSE)</f>
        <v>MT</v>
      </c>
      <c r="AN22" s="198" t="s">
        <v>55</v>
      </c>
      <c r="AO22" s="198">
        <f t="shared" si="12"/>
        <v>9</v>
      </c>
      <c r="AP22" s="198">
        <f t="shared" si="11"/>
        <v>18</v>
      </c>
      <c r="AQ22" s="198">
        <f t="shared" si="11"/>
        <v>27</v>
      </c>
      <c r="AR22" s="198">
        <f t="shared" si="11"/>
        <v>36</v>
      </c>
      <c r="AS22" s="198">
        <f t="shared" si="11"/>
        <v>45</v>
      </c>
      <c r="AT22" s="198">
        <f t="shared" si="11"/>
        <v>54</v>
      </c>
      <c r="AU22" s="198">
        <f t="shared" si="11"/>
        <v>63</v>
      </c>
      <c r="AV22" s="198">
        <f t="shared" si="11"/>
        <v>72</v>
      </c>
      <c r="AW22" s="198">
        <f t="shared" si="11"/>
        <v>81</v>
      </c>
    </row>
    <row r="23" spans="14:49" x14ac:dyDescent="0.25">
      <c r="N23" s="48">
        <f t="shared" si="5"/>
        <v>7</v>
      </c>
      <c r="O23" s="209">
        <f t="shared" si="4"/>
        <v>0.48263888888888901</v>
      </c>
      <c r="P23" s="210">
        <f t="shared" si="4"/>
        <v>0.51041666666666674</v>
      </c>
      <c r="Q23" s="211" t="str">
        <f t="shared" si="9"/>
        <v>DH:Ashraf</v>
      </c>
      <c r="R23" s="19" t="str">
        <f t="shared" si="6"/>
        <v>EN:Sajith PG</v>
      </c>
      <c r="S23" s="19" t="str">
        <f t="shared" si="6"/>
        <v>LS:Sajith PG</v>
      </c>
      <c r="T23" s="19" t="str">
        <f t="shared" si="6"/>
        <v>DH:Ashraf</v>
      </c>
      <c r="U23" s="50" t="str">
        <f t="shared" si="6"/>
        <v>EN:Sajith PG</v>
      </c>
      <c r="W23" s="48"/>
      <c r="X23" s="209"/>
      <c r="Y23" s="210"/>
      <c r="Z23" s="208" t="str">
        <f t="shared" si="10"/>
        <v>DH</v>
      </c>
      <c r="AA23" s="208" t="str">
        <f t="shared" si="7"/>
        <v>EN</v>
      </c>
      <c r="AB23" s="208" t="str">
        <f t="shared" si="7"/>
        <v>LS</v>
      </c>
      <c r="AC23" s="208" t="str">
        <f t="shared" si="7"/>
        <v>DH</v>
      </c>
      <c r="AD23" s="208" t="str">
        <f t="shared" si="7"/>
        <v>EN</v>
      </c>
      <c r="AF23" s="48">
        <v>7</v>
      </c>
      <c r="AG23" s="209">
        <v>0.48263888888888901</v>
      </c>
      <c r="AH23" s="210">
        <v>0.51041666666666674</v>
      </c>
      <c r="AI23" s="211" t="str">
        <f>VLOOKUP($AG$14,EDIT!$A$5:$AU$18,AO23,FALSE)</f>
        <v>DH</v>
      </c>
      <c r="AJ23" s="19" t="str">
        <f>VLOOKUP($AG$14,EDIT!$A$5:$AU$18,AP23,FALSE)</f>
        <v>EN</v>
      </c>
      <c r="AK23" s="19" t="str">
        <f>VLOOKUP($AG$14,EDIT!$A$5:$AU$18,AQ23,FALSE)</f>
        <v>LS</v>
      </c>
      <c r="AL23" s="19" t="str">
        <f>VLOOKUP($AG$14,EDIT!$A$5:$AU$18,AR23,FALSE)</f>
        <v>DH</v>
      </c>
      <c r="AM23" s="50" t="str">
        <f>VLOOKUP($AG$14,EDIT!$A$5:$AU$18,AS23,FALSE)</f>
        <v>EN</v>
      </c>
      <c r="AO23" s="198">
        <f t="shared" si="12"/>
        <v>10</v>
      </c>
      <c r="AP23" s="198">
        <f t="shared" si="11"/>
        <v>19</v>
      </c>
      <c r="AQ23" s="198">
        <f t="shared" si="11"/>
        <v>28</v>
      </c>
      <c r="AR23" s="198">
        <f t="shared" si="11"/>
        <v>37</v>
      </c>
      <c r="AS23" s="198">
        <f t="shared" si="11"/>
        <v>46</v>
      </c>
      <c r="AT23" s="198">
        <f t="shared" si="11"/>
        <v>55</v>
      </c>
      <c r="AU23" s="198">
        <f t="shared" si="11"/>
        <v>64</v>
      </c>
      <c r="AV23" s="198">
        <f t="shared" si="11"/>
        <v>73</v>
      </c>
      <c r="AW23" s="198">
        <f t="shared" si="11"/>
        <v>82</v>
      </c>
    </row>
    <row r="24" spans="14:49" ht="16.5" thickBot="1" x14ac:dyDescent="0.3">
      <c r="N24" s="83">
        <f t="shared" si="5"/>
        <v>9</v>
      </c>
      <c r="O24" s="15">
        <f t="shared" si="4"/>
        <v>0.51041666666666674</v>
      </c>
      <c r="P24" s="82">
        <f t="shared" si="4"/>
        <v>0.54166666666666674</v>
      </c>
      <c r="Q24" s="212" t="str">
        <f t="shared" si="9"/>
        <v>0:</v>
      </c>
      <c r="R24" s="201" t="str">
        <f t="shared" si="6"/>
        <v>0:</v>
      </c>
      <c r="S24" s="201" t="str">
        <f t="shared" si="6"/>
        <v>0:</v>
      </c>
      <c r="T24" s="201" t="str">
        <f t="shared" si="6"/>
        <v>0:</v>
      </c>
      <c r="U24" s="200" t="str">
        <f t="shared" si="6"/>
        <v>0:</v>
      </c>
      <c r="W24" s="83"/>
      <c r="X24" s="15"/>
      <c r="Y24" s="82"/>
      <c r="Z24" s="208">
        <f t="shared" si="10"/>
        <v>0</v>
      </c>
      <c r="AA24" s="208">
        <f t="shared" si="7"/>
        <v>0</v>
      </c>
      <c r="AB24" s="208">
        <f t="shared" si="7"/>
        <v>0</v>
      </c>
      <c r="AC24" s="208">
        <f t="shared" si="7"/>
        <v>0</v>
      </c>
      <c r="AD24" s="208">
        <f t="shared" si="7"/>
        <v>0</v>
      </c>
      <c r="AF24" s="83">
        <v>9</v>
      </c>
      <c r="AG24" s="15">
        <v>0.51041666666666674</v>
      </c>
      <c r="AH24" s="82">
        <v>0.54166666666666674</v>
      </c>
      <c r="AI24" s="212">
        <f>VLOOKUP($AG$14,EDIT!$A$5:$AU$18,AO24,FALSE)</f>
        <v>0</v>
      </c>
      <c r="AJ24" s="201">
        <f>VLOOKUP($AG$14,EDIT!$A$5:$AU$18,AP24,FALSE)</f>
        <v>0</v>
      </c>
      <c r="AK24" s="201">
        <f>VLOOKUP($AG$14,EDIT!$A$5:$AU$18,AQ24,FALSE)</f>
        <v>0</v>
      </c>
      <c r="AL24" s="201">
        <f>VLOOKUP($AG$14,EDIT!$A$5:$AU$18,AR24,FALSE)</f>
        <v>0</v>
      </c>
      <c r="AM24" s="200">
        <f>VLOOKUP($AG$14,EDIT!$A$5:$AU$18,AS24,FALSE)</f>
        <v>0</v>
      </c>
      <c r="AO24" s="198">
        <f t="shared" si="12"/>
        <v>11</v>
      </c>
      <c r="AP24" s="198">
        <f t="shared" si="11"/>
        <v>20</v>
      </c>
      <c r="AQ24" s="198">
        <f t="shared" si="11"/>
        <v>29</v>
      </c>
      <c r="AR24" s="198">
        <f t="shared" si="11"/>
        <v>38</v>
      </c>
      <c r="AS24" s="198">
        <f t="shared" si="11"/>
        <v>47</v>
      </c>
      <c r="AT24" s="198">
        <f t="shared" si="11"/>
        <v>56</v>
      </c>
      <c r="AU24" s="198">
        <f t="shared" si="11"/>
        <v>65</v>
      </c>
      <c r="AV24" s="198">
        <f t="shared" si="11"/>
        <v>74</v>
      </c>
      <c r="AW24" s="198">
        <f t="shared" si="11"/>
        <v>83</v>
      </c>
    </row>
    <row r="26" spans="14:49" x14ac:dyDescent="0.25">
      <c r="AI26" s="216" t="str">
        <f>VLOOKUP($AG$14,EDIT!$A$370:$AU$383,AO16,FALSE)</f>
        <v>Lucian</v>
      </c>
      <c r="AJ26" s="216" t="str">
        <f>VLOOKUP($AG$14,EDIT!$A$370:$AU$383,AP16,FALSE)</f>
        <v>Nizna</v>
      </c>
      <c r="AK26" s="216" t="str">
        <f>VLOOKUP($AG$14,EDIT!$A$370:$AU$383,AQ16,FALSE)</f>
        <v>Lucian</v>
      </c>
      <c r="AL26" s="216" t="str">
        <f>VLOOKUP($AG$14,EDIT!$A$370:$AU$383,AR16,FALSE)</f>
        <v>Lucian</v>
      </c>
      <c r="AM26" s="216" t="str">
        <f>VLOOKUP($AG$14,EDIT!$A$370:$AU$383,AS16,FALSE)</f>
        <v>Nizna</v>
      </c>
    </row>
    <row r="27" spans="14:49" x14ac:dyDescent="0.25">
      <c r="AI27" s="216" t="str">
        <f>VLOOKUP($AG$14,EDIT!$A$370:$AU$383,AO17,FALSE)</f>
        <v>Ageel</v>
      </c>
      <c r="AJ27" s="216" t="str">
        <f>VLOOKUP($AG$14,EDIT!$A$370:$AU$383,AP17,FALSE)</f>
        <v>Ageel</v>
      </c>
      <c r="AK27" s="216" t="str">
        <f>VLOOKUP($AG$14,EDIT!$A$370:$AU$383,AQ17,FALSE)</f>
        <v>Ageel</v>
      </c>
      <c r="AL27" s="216" t="str">
        <f>VLOOKUP($AG$14,EDIT!$A$370:$AU$383,AR17,FALSE)</f>
        <v>Ageel</v>
      </c>
      <c r="AM27" s="216" t="str">
        <f>VLOOKUP($AG$14,EDIT!$A$370:$AU$383,AS17,FALSE)</f>
        <v>Sukesh</v>
      </c>
    </row>
    <row r="28" spans="14:49" x14ac:dyDescent="0.25">
      <c r="AI28" s="216" t="str">
        <f>VLOOKUP($AG$14,EDIT!$A$370:$AU$383,AO18,FALSE)</f>
        <v>Nizna</v>
      </c>
      <c r="AJ28" s="216" t="str">
        <f>VLOOKUP($AG$14,EDIT!$A$370:$AU$383,AP18,FALSE)</f>
        <v>Lucian</v>
      </c>
      <c r="AK28" s="216" t="str">
        <f>VLOOKUP($AG$14,EDIT!$A$370:$AU$383,AQ18,FALSE)</f>
        <v>Nizna</v>
      </c>
      <c r="AL28" s="216" t="str">
        <f>VLOOKUP($AG$14,EDIT!$A$370:$AU$383,AR18,FALSE)</f>
        <v>Sukesh</v>
      </c>
      <c r="AM28" s="216" t="str">
        <f>VLOOKUP($AG$14,EDIT!$A$370:$AU$383,AS18,FALSE)</f>
        <v>Ageel</v>
      </c>
    </row>
    <row r="29" spans="14:49" x14ac:dyDescent="0.25">
      <c r="AI29" s="216" t="str">
        <f>VLOOKUP($AG$14,EDIT!$A$370:$AU$383,AO19,FALSE)</f>
        <v>Sukesh</v>
      </c>
      <c r="AJ29" s="216" t="str">
        <f>VLOOKUP($AG$14,EDIT!$A$370:$AU$383,AP19,FALSE)</f>
        <v>Sukesh</v>
      </c>
      <c r="AK29" s="216" t="str">
        <f>VLOOKUP($AG$14,EDIT!$A$370:$AU$383,AQ19,FALSE)</f>
        <v>Nizna</v>
      </c>
      <c r="AL29" s="216" t="str">
        <f>VLOOKUP($AG$14,EDIT!$A$370:$AU$383,AR19,FALSE)</f>
        <v>Naushadh</v>
      </c>
      <c r="AM29" s="216" t="str">
        <f>VLOOKUP($AG$14,EDIT!$A$370:$AU$383,AS19,FALSE)</f>
        <v>Naushadh</v>
      </c>
    </row>
    <row r="30" spans="14:49" x14ac:dyDescent="0.25">
      <c r="AI30" s="216" t="str">
        <f>VLOOKUP($AG$14,EDIT!$A$370:$AU$383,AO20,FALSE)</f>
        <v/>
      </c>
      <c r="AJ30" s="216" t="str">
        <f>VLOOKUP($AG$14,EDIT!$A$370:$AU$383,AP20,FALSE)</f>
        <v/>
      </c>
      <c r="AK30" s="216" t="str">
        <f>VLOOKUP($AG$14,EDIT!$A$370:$AU$383,AQ20,FALSE)</f>
        <v/>
      </c>
      <c r="AL30" s="216" t="str">
        <f>VLOOKUP($AG$14,EDIT!$A$370:$AU$383,AR20,FALSE)</f>
        <v/>
      </c>
      <c r="AM30" s="216" t="str">
        <f>VLOOKUP($AG$14,EDIT!$A$370:$AU$383,AS20,FALSE)</f>
        <v/>
      </c>
    </row>
    <row r="31" spans="14:49" x14ac:dyDescent="0.25">
      <c r="AI31" s="216" t="str">
        <f>VLOOKUP($AG$14,EDIT!$A$370:$AU$383,AO21,FALSE)</f>
        <v>Sajith PG</v>
      </c>
      <c r="AJ31" s="216" t="str">
        <f>VLOOKUP($AG$14,EDIT!$A$370:$AU$383,AP21,FALSE)</f>
        <v>Cilji</v>
      </c>
      <c r="AK31" s="216" t="str">
        <f>VLOOKUP($AG$14,EDIT!$A$370:$AU$383,AQ21,FALSE)</f>
        <v>Cilji</v>
      </c>
      <c r="AL31" s="216" t="str">
        <f>VLOOKUP($AG$14,EDIT!$A$370:$AU$383,AR21,FALSE)</f>
        <v>Cilji</v>
      </c>
      <c r="AM31" s="216" t="str">
        <f>VLOOKUP($AG$14,EDIT!$A$370:$AU$383,AS21,FALSE)</f>
        <v>Ashraf</v>
      </c>
    </row>
    <row r="32" spans="14:49" x14ac:dyDescent="0.25">
      <c r="AI32" s="216" t="str">
        <f>VLOOKUP($AG$14,EDIT!$A$370:$AU$383,AO22,FALSE)</f>
        <v>Cilji</v>
      </c>
      <c r="AJ32" s="216" t="str">
        <f>VLOOKUP($AG$14,EDIT!$A$370:$AU$383,AP22,FALSE)</f>
        <v>Naushadh</v>
      </c>
      <c r="AK32" s="216" t="str">
        <f>VLOOKUP($AG$14,EDIT!$A$370:$AU$383,AQ22,FALSE)</f>
        <v>Ashraf</v>
      </c>
      <c r="AL32" s="216" t="str">
        <f>VLOOKUP($AG$14,EDIT!$A$370:$AU$383,AR22,FALSE)</f>
        <v>Sajith PG</v>
      </c>
      <c r="AM32" s="216" t="str">
        <f>VLOOKUP($AG$14,EDIT!$A$370:$AU$383,AS22,FALSE)</f>
        <v>Cilji</v>
      </c>
    </row>
    <row r="33" spans="35:39" x14ac:dyDescent="0.25">
      <c r="AI33" s="216" t="str">
        <f>VLOOKUP($AG$14,EDIT!$A$370:$AU$383,AO23,FALSE)</f>
        <v>Ashraf</v>
      </c>
      <c r="AJ33" s="216" t="str">
        <f>VLOOKUP($AG$14,EDIT!$A$370:$AU$383,AP23,FALSE)</f>
        <v>Sajith PG</v>
      </c>
      <c r="AK33" s="216" t="str">
        <f>VLOOKUP($AG$14,EDIT!$A$370:$AU$383,AQ23,FALSE)</f>
        <v>Sajith PG</v>
      </c>
      <c r="AL33" s="216" t="str">
        <f>VLOOKUP($AG$14,EDIT!$A$370:$AU$383,AR23,FALSE)</f>
        <v>Ashraf</v>
      </c>
      <c r="AM33" s="216" t="str">
        <f>VLOOKUP($AG$14,EDIT!$A$370:$AU$383,AS23,FALSE)</f>
        <v>Sajith PG</v>
      </c>
    </row>
    <row r="34" spans="35:39" x14ac:dyDescent="0.25">
      <c r="AI34" s="216" t="str">
        <f>VLOOKUP($AG$14,EDIT!$A$370:$AU$383,AO24,FALSE)</f>
        <v/>
      </c>
      <c r="AJ34" s="216" t="str">
        <f>VLOOKUP($AG$14,EDIT!$A$370:$AU$383,AP24,FALSE)</f>
        <v/>
      </c>
      <c r="AK34" s="216" t="str">
        <f>VLOOKUP($AG$14,EDIT!$A$370:$AU$383,AQ24,FALSE)</f>
        <v/>
      </c>
      <c r="AL34" s="216" t="str">
        <f>VLOOKUP($AG$14,EDIT!$A$370:$AU$383,AR24,FALSE)</f>
        <v/>
      </c>
      <c r="AM34" s="216" t="str">
        <f>VLOOKUP($AG$14,EDIT!$A$370:$AU$383,AS24,FALSE)</f>
        <v/>
      </c>
    </row>
    <row r="36" spans="35:39" x14ac:dyDescent="0.25">
      <c r="AI36" s="216" t="str">
        <f>IF(Z16="","",":")</f>
        <v>:</v>
      </c>
      <c r="AJ36" s="216" t="str">
        <f t="shared" ref="AJ36:AM44" si="13">IF(AA16="","",":")</f>
        <v>:</v>
      </c>
      <c r="AK36" s="216" t="str">
        <f t="shared" si="13"/>
        <v>:</v>
      </c>
      <c r="AL36" s="216" t="str">
        <f t="shared" si="13"/>
        <v>:</v>
      </c>
      <c r="AM36" s="216" t="str">
        <f t="shared" si="13"/>
        <v>:</v>
      </c>
    </row>
    <row r="37" spans="35:39" x14ac:dyDescent="0.25">
      <c r="AI37" s="216" t="str">
        <f t="shared" ref="AI37:AI44" si="14">IF(Z17="","",":")</f>
        <v>:</v>
      </c>
      <c r="AJ37" s="216" t="str">
        <f t="shared" si="13"/>
        <v>:</v>
      </c>
      <c r="AK37" s="216" t="str">
        <f t="shared" si="13"/>
        <v>:</v>
      </c>
      <c r="AL37" s="216" t="str">
        <f t="shared" si="13"/>
        <v>:</v>
      </c>
      <c r="AM37" s="216" t="str">
        <f t="shared" si="13"/>
        <v>:</v>
      </c>
    </row>
    <row r="38" spans="35:39" x14ac:dyDescent="0.25">
      <c r="AI38" s="216" t="str">
        <f t="shared" si="14"/>
        <v>:</v>
      </c>
      <c r="AJ38" s="216" t="str">
        <f t="shared" si="13"/>
        <v>:</v>
      </c>
      <c r="AK38" s="216" t="str">
        <f t="shared" si="13"/>
        <v>:</v>
      </c>
      <c r="AL38" s="216" t="str">
        <f t="shared" si="13"/>
        <v>:</v>
      </c>
      <c r="AM38" s="216" t="str">
        <f t="shared" si="13"/>
        <v>:</v>
      </c>
    </row>
    <row r="39" spans="35:39" x14ac:dyDescent="0.25">
      <c r="AI39" s="216" t="str">
        <f t="shared" si="14"/>
        <v>:</v>
      </c>
      <c r="AJ39" s="216" t="str">
        <f t="shared" si="13"/>
        <v>:</v>
      </c>
      <c r="AK39" s="216" t="str">
        <f t="shared" si="13"/>
        <v>:</v>
      </c>
      <c r="AL39" s="216" t="str">
        <f t="shared" si="13"/>
        <v>:</v>
      </c>
      <c r="AM39" s="216" t="str">
        <f t="shared" si="13"/>
        <v>:</v>
      </c>
    </row>
    <row r="40" spans="35:39" x14ac:dyDescent="0.25">
      <c r="AI40" s="216" t="str">
        <f t="shared" si="14"/>
        <v>:</v>
      </c>
      <c r="AJ40" s="216" t="str">
        <f t="shared" si="13"/>
        <v>:</v>
      </c>
      <c r="AK40" s="216" t="str">
        <f t="shared" si="13"/>
        <v>:</v>
      </c>
      <c r="AL40" s="216" t="str">
        <f t="shared" si="13"/>
        <v>:</v>
      </c>
      <c r="AM40" s="216" t="str">
        <f t="shared" si="13"/>
        <v>:</v>
      </c>
    </row>
    <row r="41" spans="35:39" x14ac:dyDescent="0.25">
      <c r="AI41" s="216" t="str">
        <f t="shared" si="14"/>
        <v>:</v>
      </c>
      <c r="AJ41" s="216" t="str">
        <f t="shared" si="13"/>
        <v>:</v>
      </c>
      <c r="AK41" s="216" t="str">
        <f t="shared" si="13"/>
        <v>:</v>
      </c>
      <c r="AL41" s="216" t="str">
        <f t="shared" si="13"/>
        <v>:</v>
      </c>
      <c r="AM41" s="216" t="str">
        <f t="shared" si="13"/>
        <v>:</v>
      </c>
    </row>
    <row r="42" spans="35:39" x14ac:dyDescent="0.25">
      <c r="AI42" s="216" t="str">
        <f t="shared" si="14"/>
        <v>:</v>
      </c>
      <c r="AJ42" s="216" t="str">
        <f t="shared" si="13"/>
        <v>:</v>
      </c>
      <c r="AK42" s="216" t="str">
        <f t="shared" si="13"/>
        <v>:</v>
      </c>
      <c r="AL42" s="216" t="str">
        <f t="shared" si="13"/>
        <v>:</v>
      </c>
      <c r="AM42" s="216" t="str">
        <f t="shared" si="13"/>
        <v>:</v>
      </c>
    </row>
    <row r="43" spans="35:39" x14ac:dyDescent="0.25">
      <c r="AI43" s="216" t="str">
        <f t="shared" si="14"/>
        <v>:</v>
      </c>
      <c r="AJ43" s="216" t="str">
        <f t="shared" si="13"/>
        <v>:</v>
      </c>
      <c r="AK43" s="216" t="str">
        <f t="shared" si="13"/>
        <v>:</v>
      </c>
      <c r="AL43" s="216" t="str">
        <f t="shared" si="13"/>
        <v>:</v>
      </c>
      <c r="AM43" s="216" t="str">
        <f t="shared" si="13"/>
        <v>:</v>
      </c>
    </row>
    <row r="44" spans="35:39" x14ac:dyDescent="0.25">
      <c r="AI44" s="216" t="str">
        <f t="shared" si="14"/>
        <v>:</v>
      </c>
      <c r="AJ44" s="216" t="str">
        <f t="shared" si="13"/>
        <v>:</v>
      </c>
      <c r="AK44" s="216" t="str">
        <f t="shared" si="13"/>
        <v>:</v>
      </c>
      <c r="AL44" s="216" t="str">
        <f t="shared" si="13"/>
        <v>:</v>
      </c>
      <c r="AM44" s="216" t="str">
        <f t="shared" si="13"/>
        <v>:</v>
      </c>
    </row>
  </sheetData>
  <conditionalFormatting sqref="AI16:AM24">
    <cfRule type="cellIs" dxfId="27" priority="7" operator="lessThanOrEqual">
      <formula>0</formula>
    </cfRule>
  </conditionalFormatting>
  <conditionalFormatting sqref="AI26:AM34">
    <cfRule type="cellIs" dxfId="26" priority="6" operator="lessThanOrEqual">
      <formula>0</formula>
    </cfRule>
  </conditionalFormatting>
  <conditionalFormatting sqref="AI36:AM44">
    <cfRule type="cellIs" dxfId="25" priority="4" operator="lessThanOrEqual">
      <formula>0</formula>
    </cfRule>
  </conditionalFormatting>
  <conditionalFormatting sqref="Z16:AD24">
    <cfRule type="cellIs" dxfId="24" priority="3" operator="lessThanOrEqual">
      <formula>0</formula>
    </cfRule>
  </conditionalFormatting>
  <conditionalFormatting sqref="Q3:U11">
    <cfRule type="cellIs" dxfId="23" priority="2" operator="lessThanOrEqual">
      <formula>0</formula>
    </cfRule>
  </conditionalFormatting>
  <conditionalFormatting sqref="D3:H11">
    <cfRule type="cellIs" dxfId="22" priority="1" operator="lessThanOrEqual">
      <formula>0</formula>
    </cfRule>
  </conditionalFormatting>
  <conditionalFormatting sqref="Q16:U24">
    <cfRule type="cellIs" dxfId="21" priority="5" operator="lessThanOrEqual">
      <formula>0</formula>
    </cfRule>
  </conditionalFormatting>
  <pageMargins left="0.7" right="0.7" top="0.75" bottom="0.75" header="0.3" footer="0.3"/>
  <pageSetup scale="55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4"/>
  <sheetViews>
    <sheetView view="pageBreakPreview" zoomScale="70" zoomScaleSheetLayoutView="70" workbookViewId="0">
      <selection activeCell="B2" sqref="B2"/>
    </sheetView>
  </sheetViews>
  <sheetFormatPr defaultColWidth="9.140625" defaultRowHeight="15.75" x14ac:dyDescent="0.25"/>
  <cols>
    <col min="1" max="3" width="9.140625" style="198"/>
    <col min="4" max="4" width="25.140625" style="198" bestFit="1" customWidth="1"/>
    <col min="5" max="5" width="28.42578125" style="198" bestFit="1" customWidth="1"/>
    <col min="6" max="6" width="26.42578125" style="198" bestFit="1" customWidth="1"/>
    <col min="7" max="8" width="28.42578125" style="198" bestFit="1" customWidth="1"/>
    <col min="9" max="11" width="9.140625" style="198"/>
    <col min="12" max="12" width="9.140625" style="198" customWidth="1"/>
    <col min="13" max="16" width="9.140625" style="198" hidden="1" customWidth="1"/>
    <col min="17" max="17" width="25.140625" style="198" hidden="1" customWidth="1"/>
    <col min="18" max="18" width="28.42578125" style="198" hidden="1" customWidth="1"/>
    <col min="19" max="19" width="26.42578125" style="198" hidden="1" customWidth="1"/>
    <col min="20" max="21" width="28.42578125" style="198" hidden="1" customWidth="1"/>
    <col min="22" max="32" width="5" style="198" hidden="1" customWidth="1"/>
    <col min="33" max="34" width="6" style="198" hidden="1" customWidth="1"/>
    <col min="35" max="39" width="5" style="198" hidden="1" customWidth="1"/>
    <col min="40" max="40" width="9.140625" style="198" hidden="1" customWidth="1"/>
    <col min="41" max="49" width="4.85546875" style="198" hidden="1" customWidth="1"/>
    <col min="50" max="50" width="9.140625" style="198" hidden="1" customWidth="1"/>
    <col min="51" max="62" width="9.140625" style="198" customWidth="1"/>
    <col min="63" max="16384" width="9.140625" style="198"/>
  </cols>
  <sheetData>
    <row r="1" spans="1:49" ht="28.5" customHeight="1" thickBot="1" x14ac:dyDescent="0.3">
      <c r="A1" s="213"/>
      <c r="B1" s="214" t="s">
        <v>64</v>
      </c>
      <c r="C1" s="204"/>
      <c r="D1" s="230" t="str">
        <f>VLOOKUP(B1,DETAILS!AA24:AC39,3,FALSE)</f>
        <v>Ashraf</v>
      </c>
      <c r="E1" s="204"/>
      <c r="F1" s="204"/>
      <c r="G1" s="204"/>
      <c r="H1" s="205"/>
      <c r="N1" s="213"/>
      <c r="O1" s="214" t="str">
        <f>B1</f>
        <v>10A</v>
      </c>
      <c r="P1" s="204"/>
      <c r="Q1" s="204"/>
      <c r="R1" s="204"/>
      <c r="S1" s="204"/>
      <c r="T1" s="204"/>
      <c r="U1" s="205"/>
    </row>
    <row r="2" spans="1:49" ht="28.5" customHeight="1" thickBot="1" x14ac:dyDescent="0.3">
      <c r="A2" s="378" t="str">
        <f>N2</f>
        <v>#</v>
      </c>
      <c r="B2" s="379" t="str">
        <f t="shared" ref="B2:H11" si="0">O2</f>
        <v>Start</v>
      </c>
      <c r="C2" s="380" t="str">
        <f t="shared" si="0"/>
        <v>End</v>
      </c>
      <c r="D2" s="381" t="str">
        <f t="shared" si="0"/>
        <v>SUN</v>
      </c>
      <c r="E2" s="379" t="str">
        <f t="shared" si="0"/>
        <v>MON</v>
      </c>
      <c r="F2" s="379" t="str">
        <f t="shared" si="0"/>
        <v>TUE</v>
      </c>
      <c r="G2" s="379" t="str">
        <f t="shared" si="0"/>
        <v>WED</v>
      </c>
      <c r="H2" s="380" t="str">
        <f t="shared" si="0"/>
        <v>THU</v>
      </c>
      <c r="N2" s="378" t="str">
        <f>N15</f>
        <v>#</v>
      </c>
      <c r="O2" s="379" t="str">
        <f t="shared" ref="O2:U11" si="1">O15</f>
        <v>Start</v>
      </c>
      <c r="P2" s="380" t="str">
        <f t="shared" si="1"/>
        <v>End</v>
      </c>
      <c r="Q2" s="381" t="str">
        <f t="shared" si="1"/>
        <v>SUN</v>
      </c>
      <c r="R2" s="379" t="str">
        <f t="shared" si="1"/>
        <v>MON</v>
      </c>
      <c r="S2" s="379" t="str">
        <f t="shared" si="1"/>
        <v>TUE</v>
      </c>
      <c r="T2" s="379" t="str">
        <f t="shared" si="1"/>
        <v>WED</v>
      </c>
      <c r="U2" s="380" t="str">
        <f t="shared" si="1"/>
        <v>THU</v>
      </c>
    </row>
    <row r="3" spans="1:49" ht="28.5" customHeight="1" x14ac:dyDescent="0.25">
      <c r="A3" s="87">
        <f t="shared" ref="A3:A11" si="2">N3</f>
        <v>1</v>
      </c>
      <c r="B3" s="206">
        <f t="shared" si="0"/>
        <v>0.29166666666666669</v>
      </c>
      <c r="C3" s="207">
        <f t="shared" si="0"/>
        <v>0.31944444444444448</v>
      </c>
      <c r="D3" s="208" t="str">
        <f t="shared" si="0"/>
        <v>DH:Ashraf</v>
      </c>
      <c r="E3" s="88" t="str">
        <f t="shared" si="0"/>
        <v>EN:Sajith PG</v>
      </c>
      <c r="F3" s="88" t="str">
        <f t="shared" si="0"/>
        <v>MT:Cilji</v>
      </c>
      <c r="G3" s="88" t="str">
        <f t="shared" si="0"/>
        <v>DH:Ashraf</v>
      </c>
      <c r="H3" s="89" t="str">
        <f t="shared" si="0"/>
        <v>MS:Lucian</v>
      </c>
      <c r="N3" s="87">
        <f t="shared" ref="N3:N11" si="3">N16</f>
        <v>1</v>
      </c>
      <c r="O3" s="206">
        <f t="shared" si="1"/>
        <v>0.29166666666666669</v>
      </c>
      <c r="P3" s="207">
        <f t="shared" si="1"/>
        <v>0.31944444444444448</v>
      </c>
      <c r="Q3" s="208" t="str">
        <f t="shared" si="1"/>
        <v>DH:Ashraf</v>
      </c>
      <c r="R3" s="88" t="str">
        <f t="shared" si="1"/>
        <v>EN:Sajith PG</v>
      </c>
      <c r="S3" s="88" t="str">
        <f t="shared" si="1"/>
        <v>MT:Cilji</v>
      </c>
      <c r="T3" s="88" t="str">
        <f t="shared" si="1"/>
        <v>DH:Ashraf</v>
      </c>
      <c r="U3" s="89" t="str">
        <f t="shared" si="1"/>
        <v>MS:Lucian</v>
      </c>
    </row>
    <row r="4" spans="1:49" ht="28.5" customHeight="1" x14ac:dyDescent="0.25">
      <c r="A4" s="48">
        <f t="shared" si="2"/>
        <v>2</v>
      </c>
      <c r="B4" s="209">
        <f t="shared" si="0"/>
        <v>0.31944444444444448</v>
      </c>
      <c r="C4" s="210">
        <f t="shared" si="0"/>
        <v>0.34722222222222227</v>
      </c>
      <c r="D4" s="211" t="str">
        <f t="shared" si="0"/>
        <v>IS:Naushadh</v>
      </c>
      <c r="E4" s="19" t="str">
        <f t="shared" si="0"/>
        <v>AC:Nizna</v>
      </c>
      <c r="F4" s="19" t="str">
        <f t="shared" si="0"/>
        <v>MS:Lucian</v>
      </c>
      <c r="G4" s="19" t="str">
        <f t="shared" si="0"/>
        <v>MS:Lucian</v>
      </c>
      <c r="H4" s="50" t="str">
        <f t="shared" si="0"/>
        <v>EN:Sajith PG</v>
      </c>
      <c r="N4" s="48">
        <f t="shared" si="3"/>
        <v>2</v>
      </c>
      <c r="O4" s="209">
        <f t="shared" si="1"/>
        <v>0.31944444444444448</v>
      </c>
      <c r="P4" s="210">
        <f t="shared" si="1"/>
        <v>0.34722222222222227</v>
      </c>
      <c r="Q4" s="211" t="str">
        <f t="shared" si="1"/>
        <v>IS:Naushadh</v>
      </c>
      <c r="R4" s="19" t="str">
        <f t="shared" si="1"/>
        <v>AC:Nizna</v>
      </c>
      <c r="S4" s="19" t="str">
        <f t="shared" si="1"/>
        <v>MS:Lucian</v>
      </c>
      <c r="T4" s="19" t="str">
        <f t="shared" si="1"/>
        <v>MS:Lucian</v>
      </c>
      <c r="U4" s="50" t="str">
        <f t="shared" si="1"/>
        <v>EN:Sajith PG</v>
      </c>
    </row>
    <row r="5" spans="1:49" ht="28.5" customHeight="1" x14ac:dyDescent="0.25">
      <c r="A5" s="48">
        <f t="shared" si="2"/>
        <v>3</v>
      </c>
      <c r="B5" s="209">
        <f t="shared" si="0"/>
        <v>0.34722222222222227</v>
      </c>
      <c r="C5" s="210">
        <f t="shared" si="0"/>
        <v>0.37500000000000006</v>
      </c>
      <c r="D5" s="211" t="str">
        <f t="shared" si="0"/>
        <v>CO:Ageel</v>
      </c>
      <c r="E5" s="19" t="str">
        <f t="shared" si="0"/>
        <v>CO:Ageel</v>
      </c>
      <c r="F5" s="19" t="str">
        <f t="shared" si="0"/>
        <v>EN:Sajith PG</v>
      </c>
      <c r="G5" s="19" t="str">
        <f t="shared" si="0"/>
        <v>EN:Sajith PG</v>
      </c>
      <c r="H5" s="50" t="str">
        <f t="shared" si="0"/>
        <v>AC:Nizna</v>
      </c>
      <c r="N5" s="48">
        <f t="shared" si="3"/>
        <v>3</v>
      </c>
      <c r="O5" s="209">
        <f t="shared" si="1"/>
        <v>0.34722222222222227</v>
      </c>
      <c r="P5" s="210">
        <f t="shared" si="1"/>
        <v>0.37500000000000006</v>
      </c>
      <c r="Q5" s="211" t="str">
        <f t="shared" si="1"/>
        <v>CO:Ageel</v>
      </c>
      <c r="R5" s="19" t="str">
        <f t="shared" si="1"/>
        <v>CO:Ageel</v>
      </c>
      <c r="S5" s="19" t="str">
        <f t="shared" si="1"/>
        <v>EN:Sajith PG</v>
      </c>
      <c r="T5" s="19" t="str">
        <f t="shared" si="1"/>
        <v>EN:Sajith PG</v>
      </c>
      <c r="U5" s="50" t="str">
        <f t="shared" si="1"/>
        <v>AC:Nizna</v>
      </c>
    </row>
    <row r="6" spans="1:49" ht="28.5" customHeight="1" x14ac:dyDescent="0.25">
      <c r="A6" s="48">
        <f t="shared" si="2"/>
        <v>4</v>
      </c>
      <c r="B6" s="209">
        <f t="shared" si="0"/>
        <v>0.37500000000000006</v>
      </c>
      <c r="C6" s="210">
        <f t="shared" si="0"/>
        <v>0.40277777777777785</v>
      </c>
      <c r="D6" s="211" t="str">
        <f t="shared" si="0"/>
        <v>MT:Cilji</v>
      </c>
      <c r="E6" s="19" t="str">
        <f t="shared" si="0"/>
        <v>MT:Cilji</v>
      </c>
      <c r="F6" s="19" t="str">
        <f t="shared" si="0"/>
        <v>CO:Ageel</v>
      </c>
      <c r="G6" s="19" t="str">
        <f t="shared" si="0"/>
        <v>AC:Nizna</v>
      </c>
      <c r="H6" s="50" t="str">
        <f t="shared" si="0"/>
        <v>CO:Ageel</v>
      </c>
      <c r="N6" s="48">
        <f t="shared" si="3"/>
        <v>4</v>
      </c>
      <c r="O6" s="209">
        <f t="shared" si="1"/>
        <v>0.37500000000000006</v>
      </c>
      <c r="P6" s="210">
        <f t="shared" si="1"/>
        <v>0.40277777777777785</v>
      </c>
      <c r="Q6" s="211" t="str">
        <f t="shared" si="1"/>
        <v>MT:Cilji</v>
      </c>
      <c r="R6" s="19" t="str">
        <f t="shared" si="1"/>
        <v>MT:Cilji</v>
      </c>
      <c r="S6" s="19" t="str">
        <f t="shared" si="1"/>
        <v>CO:Ageel</v>
      </c>
      <c r="T6" s="19" t="str">
        <f t="shared" si="1"/>
        <v>AC:Nizna</v>
      </c>
      <c r="U6" s="50" t="str">
        <f t="shared" si="1"/>
        <v>CO:Ageel</v>
      </c>
    </row>
    <row r="7" spans="1:49" ht="28.5" customHeight="1" x14ac:dyDescent="0.25">
      <c r="A7" s="53">
        <f t="shared" si="2"/>
        <v>0</v>
      </c>
      <c r="B7" s="77">
        <f t="shared" si="0"/>
        <v>0.40277777777777785</v>
      </c>
      <c r="C7" s="217">
        <f t="shared" si="0"/>
        <v>0.42708333333333343</v>
      </c>
      <c r="D7" s="218" t="str">
        <f t="shared" si="0"/>
        <v>0:</v>
      </c>
      <c r="E7" s="219" t="str">
        <f t="shared" si="0"/>
        <v>0:</v>
      </c>
      <c r="F7" s="219" t="str">
        <f t="shared" si="0"/>
        <v>0:</v>
      </c>
      <c r="G7" s="219" t="str">
        <f t="shared" si="0"/>
        <v>0:</v>
      </c>
      <c r="H7" s="220" t="str">
        <f t="shared" si="0"/>
        <v>0:</v>
      </c>
      <c r="N7" s="48">
        <f t="shared" si="3"/>
        <v>0</v>
      </c>
      <c r="O7" s="209">
        <f t="shared" si="1"/>
        <v>0.40277777777777785</v>
      </c>
      <c r="P7" s="210">
        <f t="shared" si="1"/>
        <v>0.42708333333333343</v>
      </c>
      <c r="Q7" s="211" t="str">
        <f t="shared" si="1"/>
        <v>0:</v>
      </c>
      <c r="R7" s="19" t="str">
        <f t="shared" si="1"/>
        <v>0:</v>
      </c>
      <c r="S7" s="19" t="str">
        <f t="shared" si="1"/>
        <v>0:</v>
      </c>
      <c r="T7" s="19" t="str">
        <f t="shared" si="1"/>
        <v>0:</v>
      </c>
      <c r="U7" s="50" t="str">
        <f t="shared" si="1"/>
        <v>0:</v>
      </c>
    </row>
    <row r="8" spans="1:49" ht="28.5" customHeight="1" x14ac:dyDescent="0.25">
      <c r="A8" s="48">
        <f t="shared" si="2"/>
        <v>5</v>
      </c>
      <c r="B8" s="209">
        <f t="shared" si="0"/>
        <v>0.42708333333333343</v>
      </c>
      <c r="C8" s="210">
        <f t="shared" si="0"/>
        <v>0.45486111111111122</v>
      </c>
      <c r="D8" s="211" t="str">
        <f t="shared" si="0"/>
        <v>AC:Nizna</v>
      </c>
      <c r="E8" s="19" t="str">
        <f t="shared" si="0"/>
        <v>DH:Ashraf</v>
      </c>
      <c r="F8" s="19" t="str">
        <f t="shared" si="0"/>
        <v>EC:Sukesh</v>
      </c>
      <c r="G8" s="19" t="str">
        <f t="shared" si="0"/>
        <v>IS:Naushadh</v>
      </c>
      <c r="H8" s="50" t="str">
        <f t="shared" si="0"/>
        <v>EC:Sukesh</v>
      </c>
      <c r="N8" s="48">
        <f t="shared" si="3"/>
        <v>5</v>
      </c>
      <c r="O8" s="209">
        <f t="shared" si="1"/>
        <v>0.42708333333333343</v>
      </c>
      <c r="P8" s="210">
        <f t="shared" si="1"/>
        <v>0.45486111111111122</v>
      </c>
      <c r="Q8" s="211" t="str">
        <f t="shared" si="1"/>
        <v>AC:Nizna</v>
      </c>
      <c r="R8" s="19" t="str">
        <f t="shared" si="1"/>
        <v>DH:Ashraf</v>
      </c>
      <c r="S8" s="19" t="str">
        <f t="shared" si="1"/>
        <v>EC:Sukesh</v>
      </c>
      <c r="T8" s="19" t="str">
        <f t="shared" si="1"/>
        <v>IS:Naushadh</v>
      </c>
      <c r="U8" s="50" t="str">
        <f t="shared" si="1"/>
        <v>EC:Sukesh</v>
      </c>
    </row>
    <row r="9" spans="1:49" ht="28.5" customHeight="1" x14ac:dyDescent="0.25">
      <c r="A9" s="48">
        <f t="shared" si="2"/>
        <v>6</v>
      </c>
      <c r="B9" s="209">
        <f t="shared" si="0"/>
        <v>0.45486111111111122</v>
      </c>
      <c r="C9" s="210">
        <f t="shared" si="0"/>
        <v>0.48263888888888901</v>
      </c>
      <c r="D9" s="211" t="str">
        <f t="shared" si="0"/>
        <v>EC:Sukesh</v>
      </c>
      <c r="E9" s="19" t="str">
        <f t="shared" si="0"/>
        <v>MS:Lucian</v>
      </c>
      <c r="F9" s="19" t="str">
        <f t="shared" si="0"/>
        <v>CP:Ageel</v>
      </c>
      <c r="G9" s="19" t="str">
        <f t="shared" si="0"/>
        <v>MT:Cilji</v>
      </c>
      <c r="H9" s="50" t="str">
        <f t="shared" si="0"/>
        <v>DH:Ashraf</v>
      </c>
      <c r="N9" s="48">
        <f t="shared" si="3"/>
        <v>6</v>
      </c>
      <c r="O9" s="209">
        <f t="shared" si="1"/>
        <v>0.45486111111111122</v>
      </c>
      <c r="P9" s="210">
        <f t="shared" si="1"/>
        <v>0.48263888888888901</v>
      </c>
      <c r="Q9" s="211" t="str">
        <f t="shared" si="1"/>
        <v>EC:Sukesh</v>
      </c>
      <c r="R9" s="19" t="str">
        <f t="shared" si="1"/>
        <v>MS:Lucian</v>
      </c>
      <c r="S9" s="19" t="str">
        <f t="shared" si="1"/>
        <v>CP:Ageel</v>
      </c>
      <c r="T9" s="19" t="str">
        <f t="shared" si="1"/>
        <v>MT:Cilji</v>
      </c>
      <c r="U9" s="50" t="str">
        <f t="shared" si="1"/>
        <v>DH:Ashraf</v>
      </c>
    </row>
    <row r="10" spans="1:49" ht="28.5" customHeight="1" x14ac:dyDescent="0.25">
      <c r="A10" s="48">
        <f t="shared" si="2"/>
        <v>7</v>
      </c>
      <c r="B10" s="209">
        <f t="shared" si="0"/>
        <v>0.48263888888888901</v>
      </c>
      <c r="C10" s="210">
        <f t="shared" si="0"/>
        <v>0.51041666666666674</v>
      </c>
      <c r="D10" s="211" t="str">
        <f t="shared" si="0"/>
        <v>LS:Sajith PG</v>
      </c>
      <c r="E10" s="19" t="str">
        <f t="shared" si="0"/>
        <v>IS:Naushadh</v>
      </c>
      <c r="F10" s="19" t="str">
        <f t="shared" si="0"/>
        <v>IS:Naushadh</v>
      </c>
      <c r="G10" s="19" t="str">
        <f t="shared" si="0"/>
        <v>EC:Sukesh</v>
      </c>
      <c r="H10" s="50" t="str">
        <f t="shared" si="0"/>
        <v>MT:Cilji</v>
      </c>
      <c r="N10" s="48">
        <f t="shared" si="3"/>
        <v>7</v>
      </c>
      <c r="O10" s="209">
        <f t="shared" si="1"/>
        <v>0.48263888888888901</v>
      </c>
      <c r="P10" s="210">
        <f t="shared" si="1"/>
        <v>0.51041666666666674</v>
      </c>
      <c r="Q10" s="211" t="str">
        <f t="shared" si="1"/>
        <v>LS:Sajith PG</v>
      </c>
      <c r="R10" s="19" t="str">
        <f t="shared" si="1"/>
        <v>IS:Naushadh</v>
      </c>
      <c r="S10" s="19" t="str">
        <f t="shared" si="1"/>
        <v>IS:Naushadh</v>
      </c>
      <c r="T10" s="19" t="str">
        <f t="shared" si="1"/>
        <v>EC:Sukesh</v>
      </c>
      <c r="U10" s="50" t="str">
        <f t="shared" si="1"/>
        <v>MT:Cilji</v>
      </c>
    </row>
    <row r="11" spans="1:49" ht="28.5" customHeight="1" thickBot="1" x14ac:dyDescent="0.3">
      <c r="A11" s="83">
        <f t="shared" si="2"/>
        <v>9</v>
      </c>
      <c r="B11" s="15">
        <f t="shared" si="0"/>
        <v>0.51041666666666674</v>
      </c>
      <c r="C11" s="82">
        <f t="shared" si="0"/>
        <v>0.54166666666666674</v>
      </c>
      <c r="D11" s="212" t="str">
        <f t="shared" si="0"/>
        <v>0:</v>
      </c>
      <c r="E11" s="201" t="str">
        <f t="shared" si="0"/>
        <v>0:</v>
      </c>
      <c r="F11" s="201" t="str">
        <f t="shared" si="0"/>
        <v>0:</v>
      </c>
      <c r="G11" s="201" t="str">
        <f t="shared" si="0"/>
        <v>0:</v>
      </c>
      <c r="H11" s="200" t="str">
        <f t="shared" si="0"/>
        <v>0:</v>
      </c>
      <c r="N11" s="83">
        <f t="shared" si="3"/>
        <v>9</v>
      </c>
      <c r="O11" s="15">
        <f t="shared" si="1"/>
        <v>0.51041666666666674</v>
      </c>
      <c r="P11" s="82">
        <f t="shared" si="1"/>
        <v>0.54166666666666674</v>
      </c>
      <c r="Q11" s="212" t="str">
        <f t="shared" si="1"/>
        <v>0:</v>
      </c>
      <c r="R11" s="201" t="str">
        <f t="shared" si="1"/>
        <v>0:</v>
      </c>
      <c r="S11" s="201" t="str">
        <f t="shared" si="1"/>
        <v>0:</v>
      </c>
      <c r="T11" s="201" t="str">
        <f t="shared" si="1"/>
        <v>0:</v>
      </c>
      <c r="U11" s="200" t="str">
        <f t="shared" si="1"/>
        <v>0:</v>
      </c>
    </row>
    <row r="12" spans="1:49" ht="28.5" customHeight="1" x14ac:dyDescent="0.25"/>
    <row r="13" spans="1:49" ht="16.5" thickBot="1" x14ac:dyDescent="0.3"/>
    <row r="14" spans="1:49" ht="23.25" thickBot="1" x14ac:dyDescent="0.3">
      <c r="N14" s="213"/>
      <c r="O14" s="214" t="str">
        <f>O1</f>
        <v>10A</v>
      </c>
      <c r="P14" s="204"/>
      <c r="Q14" s="204"/>
      <c r="R14" s="204"/>
      <c r="S14" s="204"/>
      <c r="T14" s="204"/>
      <c r="U14" s="205"/>
      <c r="W14" s="213"/>
      <c r="X14" s="214"/>
      <c r="Y14" s="204"/>
      <c r="Z14" s="204"/>
      <c r="AA14" s="204"/>
      <c r="AB14" s="204"/>
      <c r="AC14" s="204"/>
      <c r="AD14" s="205"/>
      <c r="AF14" s="213"/>
      <c r="AG14" s="214" t="str">
        <f>O14</f>
        <v>10A</v>
      </c>
      <c r="AH14" s="204"/>
      <c r="AI14" s="204"/>
      <c r="AJ14" s="204"/>
      <c r="AK14" s="204"/>
      <c r="AL14" s="204"/>
      <c r="AM14" s="205"/>
    </row>
    <row r="15" spans="1:49" s="215" customFormat="1" ht="16.5" thickBot="1" x14ac:dyDescent="0.3">
      <c r="N15" s="378" t="str">
        <f>AF15</f>
        <v>#</v>
      </c>
      <c r="O15" s="379" t="str">
        <f t="shared" ref="O15:U24" si="4">AG15</f>
        <v>Start</v>
      </c>
      <c r="P15" s="380" t="str">
        <f t="shared" si="4"/>
        <v>End</v>
      </c>
      <c r="Q15" s="381" t="str">
        <f t="shared" si="4"/>
        <v>SUN</v>
      </c>
      <c r="R15" s="379" t="str">
        <f t="shared" si="4"/>
        <v>MON</v>
      </c>
      <c r="S15" s="379" t="str">
        <f t="shared" si="4"/>
        <v>TUE</v>
      </c>
      <c r="T15" s="379" t="str">
        <f t="shared" si="4"/>
        <v>WED</v>
      </c>
      <c r="U15" s="380" t="str">
        <f t="shared" si="4"/>
        <v>THU</v>
      </c>
      <c r="W15" s="378"/>
      <c r="X15" s="379"/>
      <c r="Y15" s="380"/>
      <c r="Z15" s="381"/>
      <c r="AA15" s="379"/>
      <c r="AB15" s="379"/>
      <c r="AC15" s="379"/>
      <c r="AD15" s="380"/>
      <c r="AF15" s="378" t="s">
        <v>11</v>
      </c>
      <c r="AG15" s="379" t="s">
        <v>27</v>
      </c>
      <c r="AH15" s="380" t="s">
        <v>28</v>
      </c>
      <c r="AI15" s="381" t="s">
        <v>29</v>
      </c>
      <c r="AJ15" s="379" t="s">
        <v>30</v>
      </c>
      <c r="AK15" s="379" t="s">
        <v>31</v>
      </c>
      <c r="AL15" s="379" t="s">
        <v>32</v>
      </c>
      <c r="AM15" s="380" t="s">
        <v>33</v>
      </c>
    </row>
    <row r="16" spans="1:49" x14ac:dyDescent="0.25">
      <c r="N16" s="87">
        <f t="shared" ref="N16:N24" si="5">AF16</f>
        <v>1</v>
      </c>
      <c r="O16" s="206">
        <f t="shared" si="4"/>
        <v>0.29166666666666669</v>
      </c>
      <c r="P16" s="207">
        <f t="shared" si="4"/>
        <v>0.31944444444444448</v>
      </c>
      <c r="Q16" s="208" t="str">
        <f>CONCATENATE(Z16,AI36,AI26)</f>
        <v>DH:Ashraf</v>
      </c>
      <c r="R16" s="88" t="str">
        <f t="shared" ref="R16:U24" si="6">CONCATENATE(AA16,AJ36,AJ26)</f>
        <v>EN:Sajith PG</v>
      </c>
      <c r="S16" s="88" t="str">
        <f t="shared" si="6"/>
        <v>MT:Cilji</v>
      </c>
      <c r="T16" s="88" t="str">
        <f t="shared" si="6"/>
        <v>DH:Ashraf</v>
      </c>
      <c r="U16" s="89" t="str">
        <f t="shared" si="6"/>
        <v>MS:Lucian</v>
      </c>
      <c r="W16" s="87"/>
      <c r="X16" s="206"/>
      <c r="Y16" s="207"/>
      <c r="Z16" s="208" t="str">
        <f>IF(AI16="","",AI16)</f>
        <v>DH</v>
      </c>
      <c r="AA16" s="208" t="str">
        <f t="shared" ref="AA16:AD24" si="7">IF(AJ16="","",AJ16)</f>
        <v>EN</v>
      </c>
      <c r="AB16" s="208" t="str">
        <f t="shared" si="7"/>
        <v>MT</v>
      </c>
      <c r="AC16" s="208" t="str">
        <f t="shared" si="7"/>
        <v>DH</v>
      </c>
      <c r="AD16" s="208" t="str">
        <f t="shared" si="7"/>
        <v>MS</v>
      </c>
      <c r="AF16" s="87">
        <f t="array" ref="AF16:AF24">TRANSPOSE(EDIT!C4:K4)</f>
        <v>1</v>
      </c>
      <c r="AG16" s="206">
        <f t="array" ref="AG16:AG24">TRANSPOSE(EDIT!C3:K3)</f>
        <v>0.29166666666666669</v>
      </c>
      <c r="AH16" s="207">
        <f t="array" ref="AH16:AH24">TRANSPOSE(EDIT!C2:K2)</f>
        <v>0.31944444444444448</v>
      </c>
      <c r="AI16" s="208" t="str">
        <f>VLOOKUP($AG$14,EDIT!$A$5:$AU$18,AO16,FALSE)</f>
        <v>DH</v>
      </c>
      <c r="AJ16" s="88" t="str">
        <f>VLOOKUP($AG$14,EDIT!$A$5:$AU$18,AP16,FALSE)</f>
        <v>EN</v>
      </c>
      <c r="AK16" s="88" t="str">
        <f>VLOOKUP($AG$14,EDIT!$A$5:$AU$18,AQ16,FALSE)</f>
        <v>MT</v>
      </c>
      <c r="AL16" s="88" t="str">
        <f>VLOOKUP($AG$14,EDIT!$A$5:$AU$18,AR16,FALSE)</f>
        <v>DH</v>
      </c>
      <c r="AM16" s="89" t="str">
        <f>VLOOKUP($AG$14,EDIT!$A$5:$AU$18,AS16,FALSE)</f>
        <v>MS</v>
      </c>
      <c r="AO16" s="198">
        <v>3</v>
      </c>
      <c r="AP16" s="198">
        <f>AO24+1</f>
        <v>12</v>
      </c>
      <c r="AQ16" s="198">
        <f t="shared" ref="AQ16:AW16" si="8">AP24+1</f>
        <v>21</v>
      </c>
      <c r="AR16" s="198">
        <f t="shared" si="8"/>
        <v>30</v>
      </c>
      <c r="AS16" s="198">
        <f t="shared" si="8"/>
        <v>39</v>
      </c>
      <c r="AT16" s="198">
        <f t="shared" si="8"/>
        <v>48</v>
      </c>
      <c r="AU16" s="198">
        <f t="shared" si="8"/>
        <v>57</v>
      </c>
      <c r="AV16" s="198">
        <f t="shared" si="8"/>
        <v>66</v>
      </c>
      <c r="AW16" s="198">
        <f t="shared" si="8"/>
        <v>75</v>
      </c>
    </row>
    <row r="17" spans="14:49" x14ac:dyDescent="0.25">
      <c r="N17" s="48">
        <f t="shared" si="5"/>
        <v>2</v>
      </c>
      <c r="O17" s="209">
        <f t="shared" si="4"/>
        <v>0.31944444444444448</v>
      </c>
      <c r="P17" s="210">
        <f t="shared" si="4"/>
        <v>0.34722222222222227</v>
      </c>
      <c r="Q17" s="211" t="str">
        <f t="shared" ref="Q17:Q24" si="9">CONCATENATE(Z17,AI37,AI27)</f>
        <v>IS:Naushadh</v>
      </c>
      <c r="R17" s="19" t="str">
        <f t="shared" si="6"/>
        <v>AC:Nizna</v>
      </c>
      <c r="S17" s="19" t="str">
        <f t="shared" si="6"/>
        <v>MS:Lucian</v>
      </c>
      <c r="T17" s="19" t="str">
        <f t="shared" si="6"/>
        <v>MS:Lucian</v>
      </c>
      <c r="U17" s="50" t="str">
        <f t="shared" si="6"/>
        <v>EN:Sajith PG</v>
      </c>
      <c r="W17" s="48"/>
      <c r="X17" s="209"/>
      <c r="Y17" s="210"/>
      <c r="Z17" s="208" t="str">
        <f t="shared" ref="Z17:Z24" si="10">IF(AI17="","",AI17)</f>
        <v>IS</v>
      </c>
      <c r="AA17" s="208" t="str">
        <f t="shared" si="7"/>
        <v>AC</v>
      </c>
      <c r="AB17" s="208" t="str">
        <f t="shared" si="7"/>
        <v>MS</v>
      </c>
      <c r="AC17" s="208" t="str">
        <f t="shared" si="7"/>
        <v>MS</v>
      </c>
      <c r="AD17" s="208" t="str">
        <f t="shared" si="7"/>
        <v>EN</v>
      </c>
      <c r="AF17" s="48">
        <v>2</v>
      </c>
      <c r="AG17" s="209">
        <v>0.31944444444444448</v>
      </c>
      <c r="AH17" s="210">
        <v>0.34722222222222227</v>
      </c>
      <c r="AI17" s="211" t="str">
        <f>VLOOKUP($AG$14,EDIT!$A$5:$AU$18,AO17,FALSE)</f>
        <v>IS</v>
      </c>
      <c r="AJ17" s="19" t="str">
        <f>VLOOKUP($AG$14,EDIT!$A$5:$AU$18,AP17,FALSE)</f>
        <v>AC</v>
      </c>
      <c r="AK17" s="19" t="str">
        <f>VLOOKUP($AG$14,EDIT!$A$5:$AU$18,AQ17,FALSE)</f>
        <v>MS</v>
      </c>
      <c r="AL17" s="19" t="str">
        <f>VLOOKUP($AG$14,EDIT!$A$5:$AU$18,AR17,FALSE)</f>
        <v>MS</v>
      </c>
      <c r="AM17" s="50" t="str">
        <f>VLOOKUP($AG$14,EDIT!$A$5:$AU$18,AS17,FALSE)</f>
        <v>EN</v>
      </c>
      <c r="AO17" s="198">
        <f>AO16+1</f>
        <v>4</v>
      </c>
      <c r="AP17" s="198">
        <f t="shared" ref="AP17:AW24" si="11">AP16+1</f>
        <v>13</v>
      </c>
      <c r="AQ17" s="198">
        <f t="shared" si="11"/>
        <v>22</v>
      </c>
      <c r="AR17" s="198">
        <f t="shared" si="11"/>
        <v>31</v>
      </c>
      <c r="AS17" s="198">
        <f t="shared" si="11"/>
        <v>40</v>
      </c>
      <c r="AT17" s="198">
        <f t="shared" si="11"/>
        <v>49</v>
      </c>
      <c r="AU17" s="198">
        <f t="shared" si="11"/>
        <v>58</v>
      </c>
      <c r="AV17" s="198">
        <f t="shared" si="11"/>
        <v>67</v>
      </c>
      <c r="AW17" s="198">
        <f t="shared" si="11"/>
        <v>76</v>
      </c>
    </row>
    <row r="18" spans="14:49" x14ac:dyDescent="0.25">
      <c r="N18" s="48">
        <f t="shared" si="5"/>
        <v>3</v>
      </c>
      <c r="O18" s="209">
        <f t="shared" si="4"/>
        <v>0.34722222222222227</v>
      </c>
      <c r="P18" s="210">
        <f t="shared" si="4"/>
        <v>0.37500000000000006</v>
      </c>
      <c r="Q18" s="211" t="str">
        <f t="shared" si="9"/>
        <v>CO:Ageel</v>
      </c>
      <c r="R18" s="19" t="str">
        <f t="shared" si="6"/>
        <v>CO:Ageel</v>
      </c>
      <c r="S18" s="19" t="str">
        <f t="shared" si="6"/>
        <v>EN:Sajith PG</v>
      </c>
      <c r="T18" s="19" t="str">
        <f t="shared" si="6"/>
        <v>EN:Sajith PG</v>
      </c>
      <c r="U18" s="50" t="str">
        <f t="shared" si="6"/>
        <v>AC:Nizna</v>
      </c>
      <c r="W18" s="48"/>
      <c r="X18" s="209"/>
      <c r="Y18" s="210"/>
      <c r="Z18" s="208" t="str">
        <f t="shared" si="10"/>
        <v>CO</v>
      </c>
      <c r="AA18" s="208" t="str">
        <f t="shared" si="7"/>
        <v>CO</v>
      </c>
      <c r="AB18" s="208" t="str">
        <f t="shared" si="7"/>
        <v>EN</v>
      </c>
      <c r="AC18" s="208" t="str">
        <f t="shared" si="7"/>
        <v>EN</v>
      </c>
      <c r="AD18" s="208" t="str">
        <f t="shared" si="7"/>
        <v>AC</v>
      </c>
      <c r="AF18" s="48">
        <v>3</v>
      </c>
      <c r="AG18" s="209">
        <v>0.34722222222222227</v>
      </c>
      <c r="AH18" s="210">
        <v>0.37500000000000006</v>
      </c>
      <c r="AI18" s="211" t="str">
        <f>VLOOKUP($AG$14,EDIT!$A$5:$AU$18,AO18,FALSE)</f>
        <v>CO</v>
      </c>
      <c r="AJ18" s="19" t="str">
        <f>VLOOKUP($AG$14,EDIT!$A$5:$AU$18,AP18,FALSE)</f>
        <v>CO</v>
      </c>
      <c r="AK18" s="19" t="str">
        <f>VLOOKUP($AG$14,EDIT!$A$5:$AU$18,AQ18,FALSE)</f>
        <v>EN</v>
      </c>
      <c r="AL18" s="19" t="str">
        <f>VLOOKUP($AG$14,EDIT!$A$5:$AU$18,AR18,FALSE)</f>
        <v>EN</v>
      </c>
      <c r="AM18" s="50" t="str">
        <f>VLOOKUP($AG$14,EDIT!$A$5:$AU$18,AS18,FALSE)</f>
        <v>AC</v>
      </c>
      <c r="AO18" s="198">
        <f t="shared" ref="AO18:AO24" si="12">AO17+1</f>
        <v>5</v>
      </c>
      <c r="AP18" s="198">
        <f t="shared" si="11"/>
        <v>14</v>
      </c>
      <c r="AQ18" s="198">
        <f t="shared" si="11"/>
        <v>23</v>
      </c>
      <c r="AR18" s="198">
        <f t="shared" si="11"/>
        <v>32</v>
      </c>
      <c r="AS18" s="198">
        <f t="shared" si="11"/>
        <v>41</v>
      </c>
      <c r="AT18" s="198">
        <f t="shared" si="11"/>
        <v>50</v>
      </c>
      <c r="AU18" s="198">
        <f t="shared" si="11"/>
        <v>59</v>
      </c>
      <c r="AV18" s="198">
        <f t="shared" si="11"/>
        <v>68</v>
      </c>
      <c r="AW18" s="198">
        <f t="shared" si="11"/>
        <v>77</v>
      </c>
    </row>
    <row r="19" spans="14:49" x14ac:dyDescent="0.25">
      <c r="N19" s="48">
        <f t="shared" si="5"/>
        <v>4</v>
      </c>
      <c r="O19" s="209">
        <f t="shared" si="4"/>
        <v>0.37500000000000006</v>
      </c>
      <c r="P19" s="210">
        <f t="shared" si="4"/>
        <v>0.40277777777777785</v>
      </c>
      <c r="Q19" s="211" t="str">
        <f t="shared" si="9"/>
        <v>MT:Cilji</v>
      </c>
      <c r="R19" s="19" t="str">
        <f t="shared" si="6"/>
        <v>MT:Cilji</v>
      </c>
      <c r="S19" s="19" t="str">
        <f t="shared" si="6"/>
        <v>CO:Ageel</v>
      </c>
      <c r="T19" s="19" t="str">
        <f t="shared" si="6"/>
        <v>AC:Nizna</v>
      </c>
      <c r="U19" s="50" t="str">
        <f t="shared" si="6"/>
        <v>CO:Ageel</v>
      </c>
      <c r="W19" s="48"/>
      <c r="X19" s="209"/>
      <c r="Y19" s="210"/>
      <c r="Z19" s="208" t="str">
        <f t="shared" si="10"/>
        <v>MT</v>
      </c>
      <c r="AA19" s="208" t="str">
        <f t="shared" si="7"/>
        <v>MT</v>
      </c>
      <c r="AB19" s="208" t="str">
        <f t="shared" si="7"/>
        <v>CO</v>
      </c>
      <c r="AC19" s="208" t="str">
        <f t="shared" si="7"/>
        <v>AC</v>
      </c>
      <c r="AD19" s="208" t="str">
        <f t="shared" si="7"/>
        <v>CO</v>
      </c>
      <c r="AF19" s="48">
        <v>4</v>
      </c>
      <c r="AG19" s="209">
        <v>0.37500000000000006</v>
      </c>
      <c r="AH19" s="210">
        <v>0.40277777777777785</v>
      </c>
      <c r="AI19" s="211" t="str">
        <f>VLOOKUP($AG$14,EDIT!$A$5:$AU$18,AO19,FALSE)</f>
        <v>MT</v>
      </c>
      <c r="AJ19" s="19" t="str">
        <f>VLOOKUP($AG$14,EDIT!$A$5:$AU$18,AP19,FALSE)</f>
        <v>MT</v>
      </c>
      <c r="AK19" s="19" t="str">
        <f>VLOOKUP($AG$14,EDIT!$A$5:$AU$18,AQ19,FALSE)</f>
        <v>CO</v>
      </c>
      <c r="AL19" s="19" t="str">
        <f>VLOOKUP($AG$14,EDIT!$A$5:$AU$18,AR19,FALSE)</f>
        <v>AC</v>
      </c>
      <c r="AM19" s="50" t="str">
        <f>VLOOKUP($AG$14,EDIT!$A$5:$AU$18,AS19,FALSE)</f>
        <v>CO</v>
      </c>
      <c r="AO19" s="198">
        <f t="shared" si="12"/>
        <v>6</v>
      </c>
      <c r="AP19" s="198">
        <f t="shared" si="11"/>
        <v>15</v>
      </c>
      <c r="AQ19" s="198">
        <f t="shared" si="11"/>
        <v>24</v>
      </c>
      <c r="AR19" s="198">
        <f t="shared" si="11"/>
        <v>33</v>
      </c>
      <c r="AS19" s="198">
        <f t="shared" si="11"/>
        <v>42</v>
      </c>
      <c r="AT19" s="198">
        <f t="shared" si="11"/>
        <v>51</v>
      </c>
      <c r="AU19" s="198">
        <f t="shared" si="11"/>
        <v>60</v>
      </c>
      <c r="AV19" s="198">
        <f t="shared" si="11"/>
        <v>69</v>
      </c>
      <c r="AW19" s="198">
        <f t="shared" si="11"/>
        <v>78</v>
      </c>
    </row>
    <row r="20" spans="14:49" x14ac:dyDescent="0.25">
      <c r="N20" s="48">
        <f t="shared" si="5"/>
        <v>0</v>
      </c>
      <c r="O20" s="209">
        <f t="shared" si="4"/>
        <v>0.40277777777777785</v>
      </c>
      <c r="P20" s="210">
        <f t="shared" si="4"/>
        <v>0.42708333333333343</v>
      </c>
      <c r="Q20" s="211" t="str">
        <f t="shared" si="9"/>
        <v>0:</v>
      </c>
      <c r="R20" s="19" t="str">
        <f t="shared" si="6"/>
        <v>0:</v>
      </c>
      <c r="S20" s="19" t="str">
        <f t="shared" si="6"/>
        <v>0:</v>
      </c>
      <c r="T20" s="19" t="str">
        <f t="shared" si="6"/>
        <v>0:</v>
      </c>
      <c r="U20" s="50" t="str">
        <f t="shared" si="6"/>
        <v>0:</v>
      </c>
      <c r="W20" s="48"/>
      <c r="X20" s="209"/>
      <c r="Y20" s="210"/>
      <c r="Z20" s="208">
        <f t="shared" si="10"/>
        <v>0</v>
      </c>
      <c r="AA20" s="208">
        <f t="shared" si="7"/>
        <v>0</v>
      </c>
      <c r="AB20" s="208">
        <f t="shared" si="7"/>
        <v>0</v>
      </c>
      <c r="AC20" s="208">
        <f t="shared" si="7"/>
        <v>0</v>
      </c>
      <c r="AD20" s="208">
        <f t="shared" si="7"/>
        <v>0</v>
      </c>
      <c r="AF20" s="48">
        <v>0</v>
      </c>
      <c r="AG20" s="209">
        <v>0.40277777777777785</v>
      </c>
      <c r="AH20" s="210">
        <v>0.42708333333333343</v>
      </c>
      <c r="AI20" s="211">
        <f>VLOOKUP($AG$14,EDIT!$A$5:$AU$18,AO20,FALSE)</f>
        <v>0</v>
      </c>
      <c r="AJ20" s="19">
        <f>VLOOKUP($AG$14,EDIT!$A$5:$AU$18,AP20,FALSE)</f>
        <v>0</v>
      </c>
      <c r="AK20" s="19">
        <f>VLOOKUP($AG$14,EDIT!$A$5:$AU$18,AQ20,FALSE)</f>
        <v>0</v>
      </c>
      <c r="AL20" s="19">
        <f>VLOOKUP($AG$14,EDIT!$A$5:$AU$18,AR20,FALSE)</f>
        <v>0</v>
      </c>
      <c r="AM20" s="50">
        <f>VLOOKUP($AG$14,EDIT!$A$5:$AU$18,AS20,FALSE)</f>
        <v>0</v>
      </c>
      <c r="AN20" s="198" t="str">
        <f>IF(1=1,"","")</f>
        <v/>
      </c>
      <c r="AO20" s="198">
        <f t="shared" si="12"/>
        <v>7</v>
      </c>
      <c r="AP20" s="198">
        <f t="shared" si="11"/>
        <v>16</v>
      </c>
      <c r="AQ20" s="198">
        <f t="shared" si="11"/>
        <v>25</v>
      </c>
      <c r="AR20" s="198">
        <f t="shared" si="11"/>
        <v>34</v>
      </c>
      <c r="AS20" s="198">
        <f t="shared" si="11"/>
        <v>43</v>
      </c>
      <c r="AT20" s="198">
        <f t="shared" si="11"/>
        <v>52</v>
      </c>
      <c r="AU20" s="198">
        <f t="shared" si="11"/>
        <v>61</v>
      </c>
      <c r="AV20" s="198">
        <f t="shared" si="11"/>
        <v>70</v>
      </c>
      <c r="AW20" s="198">
        <f t="shared" si="11"/>
        <v>79</v>
      </c>
    </row>
    <row r="21" spans="14:49" x14ac:dyDescent="0.25">
      <c r="N21" s="48">
        <f t="shared" si="5"/>
        <v>5</v>
      </c>
      <c r="O21" s="209">
        <f t="shared" si="4"/>
        <v>0.42708333333333343</v>
      </c>
      <c r="P21" s="210">
        <f t="shared" si="4"/>
        <v>0.45486111111111122</v>
      </c>
      <c r="Q21" s="211" t="str">
        <f t="shared" si="9"/>
        <v>AC:Nizna</v>
      </c>
      <c r="R21" s="19" t="str">
        <f t="shared" si="6"/>
        <v>DH:Ashraf</v>
      </c>
      <c r="S21" s="19" t="str">
        <f t="shared" si="6"/>
        <v>EC:Sukesh</v>
      </c>
      <c r="T21" s="19" t="str">
        <f t="shared" si="6"/>
        <v>IS:Naushadh</v>
      </c>
      <c r="U21" s="50" t="str">
        <f t="shared" si="6"/>
        <v>EC:Sukesh</v>
      </c>
      <c r="W21" s="48"/>
      <c r="X21" s="209"/>
      <c r="Y21" s="210"/>
      <c r="Z21" s="208" t="str">
        <f t="shared" si="10"/>
        <v>AC</v>
      </c>
      <c r="AA21" s="208" t="str">
        <f t="shared" si="7"/>
        <v>DH</v>
      </c>
      <c r="AB21" s="208" t="str">
        <f t="shared" si="7"/>
        <v>EC</v>
      </c>
      <c r="AC21" s="208" t="str">
        <f t="shared" si="7"/>
        <v>IS</v>
      </c>
      <c r="AD21" s="208" t="str">
        <f t="shared" si="7"/>
        <v>EC</v>
      </c>
      <c r="AF21" s="48">
        <v>5</v>
      </c>
      <c r="AG21" s="209">
        <v>0.42708333333333343</v>
      </c>
      <c r="AH21" s="210">
        <v>0.45486111111111122</v>
      </c>
      <c r="AI21" s="211" t="str">
        <f>VLOOKUP($AG$14,EDIT!$A$5:$AU$18,AO21,FALSE)</f>
        <v>AC</v>
      </c>
      <c r="AJ21" s="19" t="str">
        <f>VLOOKUP($AG$14,EDIT!$A$5:$AU$18,AP21,FALSE)</f>
        <v>DH</v>
      </c>
      <c r="AK21" s="19" t="str">
        <f>VLOOKUP($AG$14,EDIT!$A$5:$AU$18,AQ21,FALSE)</f>
        <v>EC</v>
      </c>
      <c r="AL21" s="19" t="str">
        <f>VLOOKUP($AG$14,EDIT!$A$5:$AU$18,AR21,FALSE)</f>
        <v>IS</v>
      </c>
      <c r="AM21" s="50" t="str">
        <f>VLOOKUP($AG$14,EDIT!$A$5:$AU$18,AS21,FALSE)</f>
        <v>EC</v>
      </c>
      <c r="AN21" s="198" t="str">
        <f>IF(1=1,"","")</f>
        <v/>
      </c>
      <c r="AO21" s="198">
        <f t="shared" si="12"/>
        <v>8</v>
      </c>
      <c r="AP21" s="198">
        <f t="shared" si="11"/>
        <v>17</v>
      </c>
      <c r="AQ21" s="198">
        <f t="shared" si="11"/>
        <v>26</v>
      </c>
      <c r="AR21" s="198">
        <f t="shared" si="11"/>
        <v>35</v>
      </c>
      <c r="AS21" s="198">
        <f t="shared" si="11"/>
        <v>44</v>
      </c>
      <c r="AT21" s="198">
        <f t="shared" si="11"/>
        <v>53</v>
      </c>
      <c r="AU21" s="198">
        <f t="shared" si="11"/>
        <v>62</v>
      </c>
      <c r="AV21" s="198">
        <f t="shared" si="11"/>
        <v>71</v>
      </c>
      <c r="AW21" s="198">
        <f t="shared" si="11"/>
        <v>80</v>
      </c>
    </row>
    <row r="22" spans="14:49" x14ac:dyDescent="0.25">
      <c r="N22" s="48">
        <f t="shared" si="5"/>
        <v>6</v>
      </c>
      <c r="O22" s="209">
        <f t="shared" si="4"/>
        <v>0.45486111111111122</v>
      </c>
      <c r="P22" s="210">
        <f t="shared" si="4"/>
        <v>0.48263888888888901</v>
      </c>
      <c r="Q22" s="211" t="str">
        <f t="shared" si="9"/>
        <v>EC:Sukesh</v>
      </c>
      <c r="R22" s="19" t="str">
        <f t="shared" si="6"/>
        <v>MS:Lucian</v>
      </c>
      <c r="S22" s="19" t="str">
        <f t="shared" si="6"/>
        <v>CP:Ageel</v>
      </c>
      <c r="T22" s="19" t="str">
        <f t="shared" si="6"/>
        <v>MT:Cilji</v>
      </c>
      <c r="U22" s="50" t="str">
        <f t="shared" si="6"/>
        <v>DH:Ashraf</v>
      </c>
      <c r="W22" s="48"/>
      <c r="X22" s="209"/>
      <c r="Y22" s="210"/>
      <c r="Z22" s="208" t="str">
        <f t="shared" si="10"/>
        <v>EC</v>
      </c>
      <c r="AA22" s="208" t="str">
        <f t="shared" si="7"/>
        <v>MS</v>
      </c>
      <c r="AB22" s="208" t="str">
        <f t="shared" si="7"/>
        <v>CP</v>
      </c>
      <c r="AC22" s="208" t="str">
        <f t="shared" si="7"/>
        <v>MT</v>
      </c>
      <c r="AD22" s="208" t="str">
        <f t="shared" si="7"/>
        <v>DH</v>
      </c>
      <c r="AF22" s="48">
        <v>6</v>
      </c>
      <c r="AG22" s="209">
        <v>0.45486111111111122</v>
      </c>
      <c r="AH22" s="210">
        <v>0.48263888888888901</v>
      </c>
      <c r="AI22" s="211" t="str">
        <f>VLOOKUP($AG$14,EDIT!$A$5:$AU$18,AO22,FALSE)</f>
        <v>EC</v>
      </c>
      <c r="AJ22" s="19" t="str">
        <f>VLOOKUP($AG$14,EDIT!$A$5:$AU$18,AP22,FALSE)</f>
        <v>MS</v>
      </c>
      <c r="AK22" s="19" t="str">
        <f>VLOOKUP($AG$14,EDIT!$A$5:$AU$18,AQ22,FALSE)</f>
        <v>CP</v>
      </c>
      <c r="AL22" s="19" t="str">
        <f>VLOOKUP($AG$14,EDIT!$A$5:$AU$18,AR22,FALSE)</f>
        <v>MT</v>
      </c>
      <c r="AM22" s="50" t="str">
        <f>VLOOKUP($AG$14,EDIT!$A$5:$AU$18,AS22,FALSE)</f>
        <v>DH</v>
      </c>
      <c r="AN22" s="198" t="s">
        <v>55</v>
      </c>
      <c r="AO22" s="198">
        <f t="shared" si="12"/>
        <v>9</v>
      </c>
      <c r="AP22" s="198">
        <f t="shared" si="11"/>
        <v>18</v>
      </c>
      <c r="AQ22" s="198">
        <f t="shared" si="11"/>
        <v>27</v>
      </c>
      <c r="AR22" s="198">
        <f t="shared" si="11"/>
        <v>36</v>
      </c>
      <c r="AS22" s="198">
        <f t="shared" si="11"/>
        <v>45</v>
      </c>
      <c r="AT22" s="198">
        <f t="shared" si="11"/>
        <v>54</v>
      </c>
      <c r="AU22" s="198">
        <f t="shared" si="11"/>
        <v>63</v>
      </c>
      <c r="AV22" s="198">
        <f t="shared" si="11"/>
        <v>72</v>
      </c>
      <c r="AW22" s="198">
        <f t="shared" si="11"/>
        <v>81</v>
      </c>
    </row>
    <row r="23" spans="14:49" x14ac:dyDescent="0.25">
      <c r="N23" s="48">
        <f t="shared" si="5"/>
        <v>7</v>
      </c>
      <c r="O23" s="209">
        <f t="shared" si="4"/>
        <v>0.48263888888888901</v>
      </c>
      <c r="P23" s="210">
        <f t="shared" si="4"/>
        <v>0.51041666666666674</v>
      </c>
      <c r="Q23" s="211" t="str">
        <f t="shared" si="9"/>
        <v>LS:Sajith PG</v>
      </c>
      <c r="R23" s="19" t="str">
        <f t="shared" si="6"/>
        <v>IS:Naushadh</v>
      </c>
      <c r="S23" s="19" t="str">
        <f t="shared" si="6"/>
        <v>IS:Naushadh</v>
      </c>
      <c r="T23" s="19" t="str">
        <f t="shared" si="6"/>
        <v>EC:Sukesh</v>
      </c>
      <c r="U23" s="50" t="str">
        <f t="shared" si="6"/>
        <v>MT:Cilji</v>
      </c>
      <c r="W23" s="48"/>
      <c r="X23" s="209"/>
      <c r="Y23" s="210"/>
      <c r="Z23" s="208" t="str">
        <f t="shared" si="10"/>
        <v>LS</v>
      </c>
      <c r="AA23" s="208" t="str">
        <f t="shared" si="7"/>
        <v>IS</v>
      </c>
      <c r="AB23" s="208" t="str">
        <f t="shared" si="7"/>
        <v>IS</v>
      </c>
      <c r="AC23" s="208" t="str">
        <f t="shared" si="7"/>
        <v>EC</v>
      </c>
      <c r="AD23" s="208" t="str">
        <f t="shared" si="7"/>
        <v>MT</v>
      </c>
      <c r="AF23" s="48">
        <v>7</v>
      </c>
      <c r="AG23" s="209">
        <v>0.48263888888888901</v>
      </c>
      <c r="AH23" s="210">
        <v>0.51041666666666674</v>
      </c>
      <c r="AI23" s="211" t="str">
        <f>VLOOKUP($AG$14,EDIT!$A$5:$AU$18,AO23,FALSE)</f>
        <v>LS</v>
      </c>
      <c r="AJ23" s="19" t="str">
        <f>VLOOKUP($AG$14,EDIT!$A$5:$AU$18,AP23,FALSE)</f>
        <v>IS</v>
      </c>
      <c r="AK23" s="19" t="str">
        <f>VLOOKUP($AG$14,EDIT!$A$5:$AU$18,AQ23,FALSE)</f>
        <v>IS</v>
      </c>
      <c r="AL23" s="19" t="str">
        <f>VLOOKUP($AG$14,EDIT!$A$5:$AU$18,AR23,FALSE)</f>
        <v>EC</v>
      </c>
      <c r="AM23" s="50" t="str">
        <f>VLOOKUP($AG$14,EDIT!$A$5:$AU$18,AS23,FALSE)</f>
        <v>MT</v>
      </c>
      <c r="AO23" s="198">
        <f t="shared" si="12"/>
        <v>10</v>
      </c>
      <c r="AP23" s="198">
        <f t="shared" si="11"/>
        <v>19</v>
      </c>
      <c r="AQ23" s="198">
        <f t="shared" si="11"/>
        <v>28</v>
      </c>
      <c r="AR23" s="198">
        <f t="shared" si="11"/>
        <v>37</v>
      </c>
      <c r="AS23" s="198">
        <f t="shared" si="11"/>
        <v>46</v>
      </c>
      <c r="AT23" s="198">
        <f t="shared" si="11"/>
        <v>55</v>
      </c>
      <c r="AU23" s="198">
        <f t="shared" si="11"/>
        <v>64</v>
      </c>
      <c r="AV23" s="198">
        <f t="shared" si="11"/>
        <v>73</v>
      </c>
      <c r="AW23" s="198">
        <f t="shared" si="11"/>
        <v>82</v>
      </c>
    </row>
    <row r="24" spans="14:49" ht="16.5" thickBot="1" x14ac:dyDescent="0.3">
      <c r="N24" s="83">
        <f t="shared" si="5"/>
        <v>9</v>
      </c>
      <c r="O24" s="15">
        <f t="shared" si="4"/>
        <v>0.51041666666666674</v>
      </c>
      <c r="P24" s="82">
        <f t="shared" si="4"/>
        <v>0.54166666666666674</v>
      </c>
      <c r="Q24" s="212" t="str">
        <f t="shared" si="9"/>
        <v>0:</v>
      </c>
      <c r="R24" s="201" t="str">
        <f t="shared" si="6"/>
        <v>0:</v>
      </c>
      <c r="S24" s="201" t="str">
        <f t="shared" si="6"/>
        <v>0:</v>
      </c>
      <c r="T24" s="201" t="str">
        <f t="shared" si="6"/>
        <v>0:</v>
      </c>
      <c r="U24" s="200" t="str">
        <f t="shared" si="6"/>
        <v>0:</v>
      </c>
      <c r="W24" s="83"/>
      <c r="X24" s="15"/>
      <c r="Y24" s="82"/>
      <c r="Z24" s="208">
        <f t="shared" si="10"/>
        <v>0</v>
      </c>
      <c r="AA24" s="208">
        <f t="shared" si="7"/>
        <v>0</v>
      </c>
      <c r="AB24" s="208">
        <f t="shared" si="7"/>
        <v>0</v>
      </c>
      <c r="AC24" s="208">
        <f t="shared" si="7"/>
        <v>0</v>
      </c>
      <c r="AD24" s="208">
        <f t="shared" si="7"/>
        <v>0</v>
      </c>
      <c r="AF24" s="83">
        <v>9</v>
      </c>
      <c r="AG24" s="15">
        <v>0.51041666666666674</v>
      </c>
      <c r="AH24" s="82">
        <v>0.54166666666666674</v>
      </c>
      <c r="AI24" s="212">
        <f>VLOOKUP($AG$14,EDIT!$A$5:$AU$18,AO24,FALSE)</f>
        <v>0</v>
      </c>
      <c r="AJ24" s="201">
        <f>VLOOKUP($AG$14,EDIT!$A$5:$AU$18,AP24,FALSE)</f>
        <v>0</v>
      </c>
      <c r="AK24" s="201">
        <f>VLOOKUP($AG$14,EDIT!$A$5:$AU$18,AQ24,FALSE)</f>
        <v>0</v>
      </c>
      <c r="AL24" s="201">
        <f>VLOOKUP($AG$14,EDIT!$A$5:$AU$18,AR24,FALSE)</f>
        <v>0</v>
      </c>
      <c r="AM24" s="200">
        <f>VLOOKUP($AG$14,EDIT!$A$5:$AU$18,AS24,FALSE)</f>
        <v>0</v>
      </c>
      <c r="AO24" s="198">
        <f t="shared" si="12"/>
        <v>11</v>
      </c>
      <c r="AP24" s="198">
        <f t="shared" si="11"/>
        <v>20</v>
      </c>
      <c r="AQ24" s="198">
        <f t="shared" si="11"/>
        <v>29</v>
      </c>
      <c r="AR24" s="198">
        <f t="shared" si="11"/>
        <v>38</v>
      </c>
      <c r="AS24" s="198">
        <f t="shared" si="11"/>
        <v>47</v>
      </c>
      <c r="AT24" s="198">
        <f t="shared" si="11"/>
        <v>56</v>
      </c>
      <c r="AU24" s="198">
        <f t="shared" si="11"/>
        <v>65</v>
      </c>
      <c r="AV24" s="198">
        <f t="shared" si="11"/>
        <v>74</v>
      </c>
      <c r="AW24" s="198">
        <f t="shared" si="11"/>
        <v>83</v>
      </c>
    </row>
    <row r="26" spans="14:49" x14ac:dyDescent="0.25">
      <c r="AI26" s="216" t="str">
        <f>VLOOKUP($AG$14,EDIT!$A$370:$AU$383,AO16,FALSE)</f>
        <v>Ashraf</v>
      </c>
      <c r="AJ26" s="216" t="str">
        <f>VLOOKUP($AG$14,EDIT!$A$370:$AU$383,AP16,FALSE)</f>
        <v>Sajith PG</v>
      </c>
      <c r="AK26" s="216" t="str">
        <f>VLOOKUP($AG$14,EDIT!$A$370:$AU$383,AQ16,FALSE)</f>
        <v>Cilji</v>
      </c>
      <c r="AL26" s="216" t="str">
        <f>VLOOKUP($AG$14,EDIT!$A$370:$AU$383,AR16,FALSE)</f>
        <v>Ashraf</v>
      </c>
      <c r="AM26" s="216" t="str">
        <f>VLOOKUP($AG$14,EDIT!$A$370:$AU$383,AS16,FALSE)</f>
        <v>Lucian</v>
      </c>
    </row>
    <row r="27" spans="14:49" x14ac:dyDescent="0.25">
      <c r="AI27" s="216" t="str">
        <f>VLOOKUP($AG$14,EDIT!$A$370:$AU$383,AO17,FALSE)</f>
        <v>Naushadh</v>
      </c>
      <c r="AJ27" s="216" t="str">
        <f>VLOOKUP($AG$14,EDIT!$A$370:$AU$383,AP17,FALSE)</f>
        <v>Nizna</v>
      </c>
      <c r="AK27" s="216" t="str">
        <f>VLOOKUP($AG$14,EDIT!$A$370:$AU$383,AQ17,FALSE)</f>
        <v>Lucian</v>
      </c>
      <c r="AL27" s="216" t="str">
        <f>VLOOKUP($AG$14,EDIT!$A$370:$AU$383,AR17,FALSE)</f>
        <v>Lucian</v>
      </c>
      <c r="AM27" s="216" t="str">
        <f>VLOOKUP($AG$14,EDIT!$A$370:$AU$383,AS17,FALSE)</f>
        <v>Sajith PG</v>
      </c>
    </row>
    <row r="28" spans="14:49" x14ac:dyDescent="0.25">
      <c r="AI28" s="216" t="str">
        <f>VLOOKUP($AG$14,EDIT!$A$370:$AU$383,AO18,FALSE)</f>
        <v>Ageel</v>
      </c>
      <c r="AJ28" s="216" t="str">
        <f>VLOOKUP($AG$14,EDIT!$A$370:$AU$383,AP18,FALSE)</f>
        <v>Ageel</v>
      </c>
      <c r="AK28" s="216" t="str">
        <f>VLOOKUP($AG$14,EDIT!$A$370:$AU$383,AQ18,FALSE)</f>
        <v>Sajith PG</v>
      </c>
      <c r="AL28" s="216" t="str">
        <f>VLOOKUP($AG$14,EDIT!$A$370:$AU$383,AR18,FALSE)</f>
        <v>Sajith PG</v>
      </c>
      <c r="AM28" s="216" t="str">
        <f>VLOOKUP($AG$14,EDIT!$A$370:$AU$383,AS18,FALSE)</f>
        <v>Nizna</v>
      </c>
    </row>
    <row r="29" spans="14:49" x14ac:dyDescent="0.25">
      <c r="AI29" s="216" t="str">
        <f>VLOOKUP($AG$14,EDIT!$A$370:$AU$383,AO19,FALSE)</f>
        <v>Cilji</v>
      </c>
      <c r="AJ29" s="216" t="str">
        <f>VLOOKUP($AG$14,EDIT!$A$370:$AU$383,AP19,FALSE)</f>
        <v>Cilji</v>
      </c>
      <c r="AK29" s="216" t="str">
        <f>VLOOKUP($AG$14,EDIT!$A$370:$AU$383,AQ19,FALSE)</f>
        <v>Ageel</v>
      </c>
      <c r="AL29" s="216" t="str">
        <f>VLOOKUP($AG$14,EDIT!$A$370:$AU$383,AR19,FALSE)</f>
        <v>Nizna</v>
      </c>
      <c r="AM29" s="216" t="str">
        <f>VLOOKUP($AG$14,EDIT!$A$370:$AU$383,AS19,FALSE)</f>
        <v>Ageel</v>
      </c>
    </row>
    <row r="30" spans="14:49" x14ac:dyDescent="0.25">
      <c r="AI30" s="216" t="str">
        <f>VLOOKUP($AG$14,EDIT!$A$370:$AU$383,AO20,FALSE)</f>
        <v/>
      </c>
      <c r="AJ30" s="216" t="str">
        <f>VLOOKUP($AG$14,EDIT!$A$370:$AU$383,AP20,FALSE)</f>
        <v/>
      </c>
      <c r="AK30" s="216" t="str">
        <f>VLOOKUP($AG$14,EDIT!$A$370:$AU$383,AQ20,FALSE)</f>
        <v/>
      </c>
      <c r="AL30" s="216" t="str">
        <f>VLOOKUP($AG$14,EDIT!$A$370:$AU$383,AR20,FALSE)</f>
        <v/>
      </c>
      <c r="AM30" s="216" t="str">
        <f>VLOOKUP($AG$14,EDIT!$A$370:$AU$383,AS20,FALSE)</f>
        <v/>
      </c>
    </row>
    <row r="31" spans="14:49" x14ac:dyDescent="0.25">
      <c r="AI31" s="216" t="str">
        <f>VLOOKUP($AG$14,EDIT!$A$370:$AU$383,AO21,FALSE)</f>
        <v>Nizna</v>
      </c>
      <c r="AJ31" s="216" t="str">
        <f>VLOOKUP($AG$14,EDIT!$A$370:$AU$383,AP21,FALSE)</f>
        <v>Ashraf</v>
      </c>
      <c r="AK31" s="216" t="str">
        <f>VLOOKUP($AG$14,EDIT!$A$370:$AU$383,AQ21,FALSE)</f>
        <v>Sukesh</v>
      </c>
      <c r="AL31" s="216" t="str">
        <f>VLOOKUP($AG$14,EDIT!$A$370:$AU$383,AR21,FALSE)</f>
        <v>Naushadh</v>
      </c>
      <c r="AM31" s="216" t="str">
        <f>VLOOKUP($AG$14,EDIT!$A$370:$AU$383,AS21,FALSE)</f>
        <v>Sukesh</v>
      </c>
    </row>
    <row r="32" spans="14:49" x14ac:dyDescent="0.25">
      <c r="AI32" s="216" t="str">
        <f>VLOOKUP($AG$14,EDIT!$A$370:$AU$383,AO22,FALSE)</f>
        <v>Sukesh</v>
      </c>
      <c r="AJ32" s="216" t="str">
        <f>VLOOKUP($AG$14,EDIT!$A$370:$AU$383,AP22,FALSE)</f>
        <v>Lucian</v>
      </c>
      <c r="AK32" s="216" t="str">
        <f>VLOOKUP($AG$14,EDIT!$A$370:$AU$383,AQ22,FALSE)</f>
        <v>Ageel</v>
      </c>
      <c r="AL32" s="216" t="str">
        <f>VLOOKUP($AG$14,EDIT!$A$370:$AU$383,AR22,FALSE)</f>
        <v>Cilji</v>
      </c>
      <c r="AM32" s="216" t="str">
        <f>VLOOKUP($AG$14,EDIT!$A$370:$AU$383,AS22,FALSE)</f>
        <v>Ashraf</v>
      </c>
    </row>
    <row r="33" spans="35:39" x14ac:dyDescent="0.25">
      <c r="AI33" s="216" t="str">
        <f>VLOOKUP($AG$14,EDIT!$A$370:$AU$383,AO23,FALSE)</f>
        <v>Sajith PG</v>
      </c>
      <c r="AJ33" s="216" t="str">
        <f>VLOOKUP($AG$14,EDIT!$A$370:$AU$383,AP23,FALSE)</f>
        <v>Naushadh</v>
      </c>
      <c r="AK33" s="216" t="str">
        <f>VLOOKUP($AG$14,EDIT!$A$370:$AU$383,AQ23,FALSE)</f>
        <v>Naushadh</v>
      </c>
      <c r="AL33" s="216" t="str">
        <f>VLOOKUP($AG$14,EDIT!$A$370:$AU$383,AR23,FALSE)</f>
        <v>Sukesh</v>
      </c>
      <c r="AM33" s="216" t="str">
        <f>VLOOKUP($AG$14,EDIT!$A$370:$AU$383,AS23,FALSE)</f>
        <v>Cilji</v>
      </c>
    </row>
    <row r="34" spans="35:39" x14ac:dyDescent="0.25">
      <c r="AI34" s="216" t="str">
        <f>VLOOKUP($AG$14,EDIT!$A$370:$AU$383,AO24,FALSE)</f>
        <v/>
      </c>
      <c r="AJ34" s="216" t="str">
        <f>VLOOKUP($AG$14,EDIT!$A$370:$AU$383,AP24,FALSE)</f>
        <v/>
      </c>
      <c r="AK34" s="216" t="str">
        <f>VLOOKUP($AG$14,EDIT!$A$370:$AU$383,AQ24,FALSE)</f>
        <v/>
      </c>
      <c r="AL34" s="216" t="str">
        <f>VLOOKUP($AG$14,EDIT!$A$370:$AU$383,AR24,FALSE)</f>
        <v/>
      </c>
      <c r="AM34" s="216" t="str">
        <f>VLOOKUP($AG$14,EDIT!$A$370:$AU$383,AS24,FALSE)</f>
        <v/>
      </c>
    </row>
    <row r="36" spans="35:39" x14ac:dyDescent="0.25">
      <c r="AI36" s="216" t="str">
        <f>IF(Z16="","",":")</f>
        <v>:</v>
      </c>
      <c r="AJ36" s="216" t="str">
        <f t="shared" ref="AJ36:AM44" si="13">IF(AA16="","",":")</f>
        <v>:</v>
      </c>
      <c r="AK36" s="216" t="str">
        <f t="shared" si="13"/>
        <v>:</v>
      </c>
      <c r="AL36" s="216" t="str">
        <f t="shared" si="13"/>
        <v>:</v>
      </c>
      <c r="AM36" s="216" t="str">
        <f t="shared" si="13"/>
        <v>:</v>
      </c>
    </row>
    <row r="37" spans="35:39" x14ac:dyDescent="0.25">
      <c r="AI37" s="216" t="str">
        <f t="shared" ref="AI37:AI44" si="14">IF(Z17="","",":")</f>
        <v>:</v>
      </c>
      <c r="AJ37" s="216" t="str">
        <f t="shared" si="13"/>
        <v>:</v>
      </c>
      <c r="AK37" s="216" t="str">
        <f t="shared" si="13"/>
        <v>:</v>
      </c>
      <c r="AL37" s="216" t="str">
        <f t="shared" si="13"/>
        <v>:</v>
      </c>
      <c r="AM37" s="216" t="str">
        <f t="shared" si="13"/>
        <v>:</v>
      </c>
    </row>
    <row r="38" spans="35:39" x14ac:dyDescent="0.25">
      <c r="AI38" s="216" t="str">
        <f t="shared" si="14"/>
        <v>:</v>
      </c>
      <c r="AJ38" s="216" t="str">
        <f t="shared" si="13"/>
        <v>:</v>
      </c>
      <c r="AK38" s="216" t="str">
        <f t="shared" si="13"/>
        <v>:</v>
      </c>
      <c r="AL38" s="216" t="str">
        <f t="shared" si="13"/>
        <v>:</v>
      </c>
      <c r="AM38" s="216" t="str">
        <f t="shared" si="13"/>
        <v>:</v>
      </c>
    </row>
    <row r="39" spans="35:39" x14ac:dyDescent="0.25">
      <c r="AI39" s="216" t="str">
        <f t="shared" si="14"/>
        <v>:</v>
      </c>
      <c r="AJ39" s="216" t="str">
        <f t="shared" si="13"/>
        <v>:</v>
      </c>
      <c r="AK39" s="216" t="str">
        <f t="shared" si="13"/>
        <v>:</v>
      </c>
      <c r="AL39" s="216" t="str">
        <f t="shared" si="13"/>
        <v>:</v>
      </c>
      <c r="AM39" s="216" t="str">
        <f t="shared" si="13"/>
        <v>:</v>
      </c>
    </row>
    <row r="40" spans="35:39" x14ac:dyDescent="0.25">
      <c r="AI40" s="216" t="str">
        <f t="shared" si="14"/>
        <v>:</v>
      </c>
      <c r="AJ40" s="216" t="str">
        <f t="shared" si="13"/>
        <v>:</v>
      </c>
      <c r="AK40" s="216" t="str">
        <f t="shared" si="13"/>
        <v>:</v>
      </c>
      <c r="AL40" s="216" t="str">
        <f t="shared" si="13"/>
        <v>:</v>
      </c>
      <c r="AM40" s="216" t="str">
        <f t="shared" si="13"/>
        <v>:</v>
      </c>
    </row>
    <row r="41" spans="35:39" x14ac:dyDescent="0.25">
      <c r="AI41" s="216" t="str">
        <f t="shared" si="14"/>
        <v>:</v>
      </c>
      <c r="AJ41" s="216" t="str">
        <f t="shared" si="13"/>
        <v>:</v>
      </c>
      <c r="AK41" s="216" t="str">
        <f t="shared" si="13"/>
        <v>:</v>
      </c>
      <c r="AL41" s="216" t="str">
        <f t="shared" si="13"/>
        <v>:</v>
      </c>
      <c r="AM41" s="216" t="str">
        <f t="shared" si="13"/>
        <v>:</v>
      </c>
    </row>
    <row r="42" spans="35:39" x14ac:dyDescent="0.25">
      <c r="AI42" s="216" t="str">
        <f t="shared" si="14"/>
        <v>:</v>
      </c>
      <c r="AJ42" s="216" t="str">
        <f t="shared" si="13"/>
        <v>:</v>
      </c>
      <c r="AK42" s="216" t="str">
        <f t="shared" si="13"/>
        <v>:</v>
      </c>
      <c r="AL42" s="216" t="str">
        <f t="shared" si="13"/>
        <v>:</v>
      </c>
      <c r="AM42" s="216" t="str">
        <f t="shared" si="13"/>
        <v>:</v>
      </c>
    </row>
    <row r="43" spans="35:39" x14ac:dyDescent="0.25">
      <c r="AI43" s="216" t="str">
        <f t="shared" si="14"/>
        <v>:</v>
      </c>
      <c r="AJ43" s="216" t="str">
        <f t="shared" si="13"/>
        <v>:</v>
      </c>
      <c r="AK43" s="216" t="str">
        <f t="shared" si="13"/>
        <v>:</v>
      </c>
      <c r="AL43" s="216" t="str">
        <f t="shared" si="13"/>
        <v>:</v>
      </c>
      <c r="AM43" s="216" t="str">
        <f t="shared" si="13"/>
        <v>:</v>
      </c>
    </row>
    <row r="44" spans="35:39" x14ac:dyDescent="0.25">
      <c r="AI44" s="216" t="str">
        <f t="shared" si="14"/>
        <v>:</v>
      </c>
      <c r="AJ44" s="216" t="str">
        <f t="shared" si="13"/>
        <v>:</v>
      </c>
      <c r="AK44" s="216" t="str">
        <f t="shared" si="13"/>
        <v>:</v>
      </c>
      <c r="AL44" s="216" t="str">
        <f t="shared" si="13"/>
        <v>:</v>
      </c>
      <c r="AM44" s="216" t="str">
        <f t="shared" si="13"/>
        <v>:</v>
      </c>
    </row>
  </sheetData>
  <conditionalFormatting sqref="AI16:AM24">
    <cfRule type="cellIs" dxfId="20" priority="7" operator="lessThanOrEqual">
      <formula>0</formula>
    </cfRule>
  </conditionalFormatting>
  <conditionalFormatting sqref="AI26:AM34">
    <cfRule type="cellIs" dxfId="19" priority="6" operator="lessThanOrEqual">
      <formula>0</formula>
    </cfRule>
  </conditionalFormatting>
  <conditionalFormatting sqref="AI36:AM44">
    <cfRule type="cellIs" dxfId="18" priority="4" operator="lessThanOrEqual">
      <formula>0</formula>
    </cfRule>
  </conditionalFormatting>
  <conditionalFormatting sqref="Z16:AD24">
    <cfRule type="cellIs" dxfId="17" priority="3" operator="lessThanOrEqual">
      <formula>0</formula>
    </cfRule>
  </conditionalFormatting>
  <conditionalFormatting sqref="Q3:U11">
    <cfRule type="cellIs" dxfId="16" priority="2" operator="lessThanOrEqual">
      <formula>0</formula>
    </cfRule>
  </conditionalFormatting>
  <conditionalFormatting sqref="D3:H11">
    <cfRule type="cellIs" dxfId="15" priority="1" operator="lessThanOrEqual">
      <formula>0</formula>
    </cfRule>
  </conditionalFormatting>
  <conditionalFormatting sqref="Q16:U24">
    <cfRule type="cellIs" dxfId="14" priority="5" operator="lessThanOrEqual">
      <formula>0</formula>
    </cfRule>
  </conditionalFormatting>
  <pageMargins left="0.7" right="0.7" top="0.75" bottom="0.75" header="0.3" footer="0.3"/>
  <pageSetup scale="55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4"/>
  <sheetViews>
    <sheetView view="pageBreakPreview" zoomScale="70" zoomScaleSheetLayoutView="70" workbookViewId="0">
      <selection activeCell="D1" sqref="D1"/>
    </sheetView>
  </sheetViews>
  <sheetFormatPr defaultColWidth="9.140625" defaultRowHeight="15.75" x14ac:dyDescent="0.25"/>
  <cols>
    <col min="1" max="3" width="9.140625" style="198"/>
    <col min="4" max="4" width="25.140625" style="198" bestFit="1" customWidth="1"/>
    <col min="5" max="5" width="28.42578125" style="198" bestFit="1" customWidth="1"/>
    <col min="6" max="6" width="26.42578125" style="198" bestFit="1" customWidth="1"/>
    <col min="7" max="8" width="28.42578125" style="198" bestFit="1" customWidth="1"/>
    <col min="9" max="11" width="9.140625" style="198"/>
    <col min="12" max="12" width="9.140625" style="198" customWidth="1"/>
    <col min="13" max="16" width="9.140625" style="198" hidden="1" customWidth="1"/>
    <col min="17" max="17" width="25.140625" style="198" hidden="1" customWidth="1"/>
    <col min="18" max="18" width="28.42578125" style="198" hidden="1" customWidth="1"/>
    <col min="19" max="19" width="26.42578125" style="198" hidden="1" customWidth="1"/>
    <col min="20" max="21" width="28.42578125" style="198" hidden="1" customWidth="1"/>
    <col min="22" max="32" width="5" style="198" hidden="1" customWidth="1"/>
    <col min="33" max="34" width="6" style="198" hidden="1" customWidth="1"/>
    <col min="35" max="39" width="5" style="198" hidden="1" customWidth="1"/>
    <col min="40" max="40" width="9.140625" style="198" hidden="1" customWidth="1"/>
    <col min="41" max="49" width="4.85546875" style="198" hidden="1" customWidth="1"/>
    <col min="50" max="50" width="9.140625" style="198" hidden="1" customWidth="1"/>
    <col min="51" max="62" width="9.140625" style="198" customWidth="1"/>
    <col min="63" max="16384" width="9.140625" style="198"/>
  </cols>
  <sheetData>
    <row r="1" spans="1:49" ht="28.5" customHeight="1" thickBot="1" x14ac:dyDescent="0.3">
      <c r="A1" s="213"/>
      <c r="B1" s="214" t="s">
        <v>182</v>
      </c>
      <c r="C1" s="204"/>
      <c r="D1" s="230" t="e">
        <f>VLOOKUP(B1,DETAILS!AA24:AC39,3,FALSE)</f>
        <v>#N/A</v>
      </c>
      <c r="E1" s="204"/>
      <c r="F1" s="204"/>
      <c r="G1" s="204"/>
      <c r="H1" s="205"/>
      <c r="N1" s="213"/>
      <c r="O1" s="214" t="str">
        <f>B1</f>
        <v>BTC</v>
      </c>
      <c r="P1" s="204"/>
      <c r="Q1" s="204"/>
      <c r="R1" s="204"/>
      <c r="S1" s="204"/>
      <c r="T1" s="204"/>
      <c r="U1" s="205"/>
    </row>
    <row r="2" spans="1:49" ht="28.5" customHeight="1" thickBot="1" x14ac:dyDescent="0.3">
      <c r="A2" s="597" t="str">
        <f>N2</f>
        <v>#</v>
      </c>
      <c r="B2" s="598" t="str">
        <f t="shared" ref="B2:H11" si="0">O2</f>
        <v>Start</v>
      </c>
      <c r="C2" s="599" t="str">
        <f t="shared" si="0"/>
        <v>End</v>
      </c>
      <c r="D2" s="600" t="str">
        <f t="shared" si="0"/>
        <v>SUN</v>
      </c>
      <c r="E2" s="598" t="str">
        <f t="shared" si="0"/>
        <v>MON</v>
      </c>
      <c r="F2" s="598" t="str">
        <f t="shared" si="0"/>
        <v>TUE</v>
      </c>
      <c r="G2" s="598" t="str">
        <f t="shared" si="0"/>
        <v>WED</v>
      </c>
      <c r="H2" s="599" t="str">
        <f t="shared" si="0"/>
        <v>THU</v>
      </c>
      <c r="N2" s="597" t="str">
        <f>N15</f>
        <v>#</v>
      </c>
      <c r="O2" s="598" t="str">
        <f t="shared" ref="O2:U11" si="1">O15</f>
        <v>Start</v>
      </c>
      <c r="P2" s="599" t="str">
        <f t="shared" si="1"/>
        <v>End</v>
      </c>
      <c r="Q2" s="600" t="str">
        <f t="shared" si="1"/>
        <v>SUN</v>
      </c>
      <c r="R2" s="598" t="str">
        <f t="shared" si="1"/>
        <v>MON</v>
      </c>
      <c r="S2" s="598" t="str">
        <f t="shared" si="1"/>
        <v>TUE</v>
      </c>
      <c r="T2" s="598" t="str">
        <f t="shared" si="1"/>
        <v>WED</v>
      </c>
      <c r="U2" s="599" t="str">
        <f t="shared" si="1"/>
        <v>THU</v>
      </c>
    </row>
    <row r="3" spans="1:49" ht="28.5" customHeight="1" x14ac:dyDescent="0.25">
      <c r="A3" s="87">
        <f t="shared" ref="A3:A11" si="2">N3</f>
        <v>1</v>
      </c>
      <c r="B3" s="206">
        <f t="shared" si="0"/>
        <v>0.29166666666666669</v>
      </c>
      <c r="C3" s="207">
        <f t="shared" si="0"/>
        <v>0.31944444444444448</v>
      </c>
      <c r="D3" s="208" t="str">
        <f t="shared" si="0"/>
        <v>HS:Sukesh</v>
      </c>
      <c r="E3" s="88" t="str">
        <f t="shared" si="0"/>
        <v>HS:Sukesh</v>
      </c>
      <c r="F3" s="88" t="str">
        <f t="shared" si="0"/>
        <v>HS:Sukesh</v>
      </c>
      <c r="G3" s="88" t="str">
        <f t="shared" si="0"/>
        <v>HS:Sukesh</v>
      </c>
      <c r="H3" s="89" t="str">
        <f t="shared" si="0"/>
        <v>HS:Sukesh</v>
      </c>
      <c r="N3" s="87">
        <f t="shared" ref="N3:N11" si="3">N16</f>
        <v>1</v>
      </c>
      <c r="O3" s="206">
        <f t="shared" si="1"/>
        <v>0.29166666666666669</v>
      </c>
      <c r="P3" s="207">
        <f t="shared" si="1"/>
        <v>0.31944444444444448</v>
      </c>
      <c r="Q3" s="208" t="str">
        <f t="shared" si="1"/>
        <v>HS:Sukesh</v>
      </c>
      <c r="R3" s="88" t="str">
        <f t="shared" si="1"/>
        <v>HS:Sukesh</v>
      </c>
      <c r="S3" s="88" t="str">
        <f t="shared" si="1"/>
        <v>HS:Sukesh</v>
      </c>
      <c r="T3" s="88" t="str">
        <f t="shared" si="1"/>
        <v>HS:Sukesh</v>
      </c>
      <c r="U3" s="89" t="str">
        <f t="shared" si="1"/>
        <v>HS:Sukesh</v>
      </c>
    </row>
    <row r="4" spans="1:49" ht="28.5" customHeight="1" x14ac:dyDescent="0.25">
      <c r="A4" s="48">
        <f t="shared" si="2"/>
        <v>2</v>
      </c>
      <c r="B4" s="209">
        <f t="shared" si="0"/>
        <v>0.31944444444444448</v>
      </c>
      <c r="C4" s="210">
        <f t="shared" si="0"/>
        <v>0.34722222222222227</v>
      </c>
      <c r="D4" s="211" t="str">
        <f t="shared" si="0"/>
        <v>HS:Sukesh</v>
      </c>
      <c r="E4" s="19" t="str">
        <f t="shared" si="0"/>
        <v>HS:Sukesh</v>
      </c>
      <c r="F4" s="19" t="str">
        <f t="shared" si="0"/>
        <v>HS:Sukesh</v>
      </c>
      <c r="G4" s="19" t="str">
        <f t="shared" si="0"/>
        <v>HS:Sukesh</v>
      </c>
      <c r="H4" s="50" t="str">
        <f t="shared" si="0"/>
        <v>BT:Ageel</v>
      </c>
      <c r="N4" s="48">
        <f t="shared" si="3"/>
        <v>2</v>
      </c>
      <c r="O4" s="209">
        <f t="shared" si="1"/>
        <v>0.31944444444444448</v>
      </c>
      <c r="P4" s="210">
        <f t="shared" si="1"/>
        <v>0.34722222222222227</v>
      </c>
      <c r="Q4" s="211" t="str">
        <f t="shared" si="1"/>
        <v>HS:Sukesh</v>
      </c>
      <c r="R4" s="19" t="str">
        <f t="shared" si="1"/>
        <v>HS:Sukesh</v>
      </c>
      <c r="S4" s="19" t="str">
        <f t="shared" si="1"/>
        <v>HS:Sukesh</v>
      </c>
      <c r="T4" s="19" t="str">
        <f t="shared" si="1"/>
        <v>HS:Sukesh</v>
      </c>
      <c r="U4" s="50" t="str">
        <f t="shared" si="1"/>
        <v>BT:Ageel</v>
      </c>
    </row>
    <row r="5" spans="1:49" ht="28.5" customHeight="1" x14ac:dyDescent="0.25">
      <c r="A5" s="48">
        <f t="shared" si="2"/>
        <v>3</v>
      </c>
      <c r="B5" s="209">
        <f t="shared" si="0"/>
        <v>0.34722222222222227</v>
      </c>
      <c r="C5" s="210">
        <f t="shared" si="0"/>
        <v>0.37500000000000006</v>
      </c>
      <c r="D5" s="211" t="str">
        <f t="shared" si="0"/>
        <v>HS:Sukesh</v>
      </c>
      <c r="E5" s="19" t="str">
        <f t="shared" si="0"/>
        <v>HS:Sukesh</v>
      </c>
      <c r="F5" s="19" t="str">
        <f t="shared" si="0"/>
        <v>HS:Sukesh</v>
      </c>
      <c r="G5" s="19" t="str">
        <f t="shared" si="0"/>
        <v>BT:Ageel</v>
      </c>
      <c r="H5" s="50" t="str">
        <f t="shared" si="0"/>
        <v>0:</v>
      </c>
      <c r="N5" s="48">
        <f t="shared" si="3"/>
        <v>3</v>
      </c>
      <c r="O5" s="209">
        <f t="shared" si="1"/>
        <v>0.34722222222222227</v>
      </c>
      <c r="P5" s="210">
        <f t="shared" si="1"/>
        <v>0.37500000000000006</v>
      </c>
      <c r="Q5" s="211" t="str">
        <f t="shared" si="1"/>
        <v>HS:Sukesh</v>
      </c>
      <c r="R5" s="19" t="str">
        <f t="shared" si="1"/>
        <v>HS:Sukesh</v>
      </c>
      <c r="S5" s="19" t="str">
        <f t="shared" si="1"/>
        <v>HS:Sukesh</v>
      </c>
      <c r="T5" s="19" t="str">
        <f t="shared" si="1"/>
        <v>BT:Ageel</v>
      </c>
      <c r="U5" s="50" t="str">
        <f t="shared" si="1"/>
        <v>0:</v>
      </c>
    </row>
    <row r="6" spans="1:49" ht="28.5" customHeight="1" x14ac:dyDescent="0.25">
      <c r="A6" s="48">
        <f t="shared" si="2"/>
        <v>4</v>
      </c>
      <c r="B6" s="209">
        <f t="shared" si="0"/>
        <v>0.37500000000000006</v>
      </c>
      <c r="C6" s="210">
        <f t="shared" si="0"/>
        <v>0.40277777777777785</v>
      </c>
      <c r="D6" s="211" t="str">
        <f t="shared" si="0"/>
        <v>0:</v>
      </c>
      <c r="E6" s="19" t="str">
        <f t="shared" si="0"/>
        <v>0:</v>
      </c>
      <c r="F6" s="19" t="str">
        <f t="shared" si="0"/>
        <v>0:</v>
      </c>
      <c r="G6" s="19" t="str">
        <f t="shared" si="0"/>
        <v>0:</v>
      </c>
      <c r="H6" s="50" t="str">
        <f t="shared" si="0"/>
        <v>0:</v>
      </c>
      <c r="N6" s="48">
        <f t="shared" si="3"/>
        <v>4</v>
      </c>
      <c r="O6" s="209">
        <f t="shared" si="1"/>
        <v>0.37500000000000006</v>
      </c>
      <c r="P6" s="210">
        <f t="shared" si="1"/>
        <v>0.40277777777777785</v>
      </c>
      <c r="Q6" s="211" t="str">
        <f t="shared" si="1"/>
        <v>0:</v>
      </c>
      <c r="R6" s="19" t="str">
        <f t="shared" si="1"/>
        <v>0:</v>
      </c>
      <c r="S6" s="19" t="str">
        <f t="shared" si="1"/>
        <v>0:</v>
      </c>
      <c r="T6" s="19" t="str">
        <f t="shared" si="1"/>
        <v>0:</v>
      </c>
      <c r="U6" s="50" t="str">
        <f t="shared" si="1"/>
        <v>0:</v>
      </c>
    </row>
    <row r="7" spans="1:49" ht="28.5" customHeight="1" x14ac:dyDescent="0.25">
      <c r="A7" s="53">
        <f t="shared" si="2"/>
        <v>0</v>
      </c>
      <c r="B7" s="77">
        <f t="shared" si="0"/>
        <v>0.40277777777777785</v>
      </c>
      <c r="C7" s="217">
        <f t="shared" si="0"/>
        <v>0.42708333333333343</v>
      </c>
      <c r="D7" s="218" t="str">
        <f t="shared" si="0"/>
        <v>0:</v>
      </c>
      <c r="E7" s="219" t="str">
        <f t="shared" si="0"/>
        <v>0:</v>
      </c>
      <c r="F7" s="219" t="str">
        <f t="shared" si="0"/>
        <v>0:</v>
      </c>
      <c r="G7" s="219" t="str">
        <f t="shared" si="0"/>
        <v>0:</v>
      </c>
      <c r="H7" s="220" t="str">
        <f t="shared" si="0"/>
        <v>0:</v>
      </c>
      <c r="N7" s="48">
        <f t="shared" si="3"/>
        <v>0</v>
      </c>
      <c r="O7" s="209">
        <f t="shared" si="1"/>
        <v>0.40277777777777785</v>
      </c>
      <c r="P7" s="210">
        <f t="shared" si="1"/>
        <v>0.42708333333333343</v>
      </c>
      <c r="Q7" s="211" t="str">
        <f t="shared" si="1"/>
        <v>0:</v>
      </c>
      <c r="R7" s="19" t="str">
        <f t="shared" si="1"/>
        <v>0:</v>
      </c>
      <c r="S7" s="19" t="str">
        <f t="shared" si="1"/>
        <v>0:</v>
      </c>
      <c r="T7" s="19" t="str">
        <f t="shared" si="1"/>
        <v>0:</v>
      </c>
      <c r="U7" s="50" t="str">
        <f t="shared" si="1"/>
        <v>0:</v>
      </c>
    </row>
    <row r="8" spans="1:49" ht="28.5" customHeight="1" x14ac:dyDescent="0.25">
      <c r="A8" s="48">
        <f t="shared" si="2"/>
        <v>5</v>
      </c>
      <c r="B8" s="209">
        <f t="shared" si="0"/>
        <v>0.42708333333333343</v>
      </c>
      <c r="C8" s="210">
        <f t="shared" si="0"/>
        <v>0.45486111111111122</v>
      </c>
      <c r="D8" s="211" t="str">
        <f t="shared" si="0"/>
        <v>0:</v>
      </c>
      <c r="E8" s="19" t="str">
        <f t="shared" si="0"/>
        <v>0:</v>
      </c>
      <c r="F8" s="19" t="str">
        <f t="shared" si="0"/>
        <v>0:</v>
      </c>
      <c r="G8" s="19" t="str">
        <f t="shared" si="0"/>
        <v>0:</v>
      </c>
      <c r="H8" s="50" t="str">
        <f t="shared" si="0"/>
        <v>0:</v>
      </c>
      <c r="N8" s="48">
        <f t="shared" si="3"/>
        <v>5</v>
      </c>
      <c r="O8" s="209">
        <f t="shared" si="1"/>
        <v>0.42708333333333343</v>
      </c>
      <c r="P8" s="210">
        <f t="shared" si="1"/>
        <v>0.45486111111111122</v>
      </c>
      <c r="Q8" s="211" t="str">
        <f t="shared" si="1"/>
        <v>0:</v>
      </c>
      <c r="R8" s="19" t="str">
        <f t="shared" si="1"/>
        <v>0:</v>
      </c>
      <c r="S8" s="19" t="str">
        <f t="shared" si="1"/>
        <v>0:</v>
      </c>
      <c r="T8" s="19" t="str">
        <f t="shared" si="1"/>
        <v>0:</v>
      </c>
      <c r="U8" s="50" t="str">
        <f t="shared" si="1"/>
        <v>0:</v>
      </c>
    </row>
    <row r="9" spans="1:49" ht="28.5" customHeight="1" x14ac:dyDescent="0.25">
      <c r="A9" s="48">
        <f t="shared" si="2"/>
        <v>6</v>
      </c>
      <c r="B9" s="209">
        <f t="shared" si="0"/>
        <v>0.45486111111111122</v>
      </c>
      <c r="C9" s="210">
        <f t="shared" si="0"/>
        <v>0.48263888888888901</v>
      </c>
      <c r="D9" s="211" t="str">
        <f t="shared" si="0"/>
        <v>0:</v>
      </c>
      <c r="E9" s="19" t="str">
        <f t="shared" si="0"/>
        <v>0:</v>
      </c>
      <c r="F9" s="19" t="str">
        <f t="shared" si="0"/>
        <v>0:</v>
      </c>
      <c r="G9" s="19" t="str">
        <f t="shared" si="0"/>
        <v>0:</v>
      </c>
      <c r="H9" s="50" t="str">
        <f t="shared" si="0"/>
        <v>0:</v>
      </c>
      <c r="N9" s="48">
        <f t="shared" si="3"/>
        <v>6</v>
      </c>
      <c r="O9" s="209">
        <f t="shared" si="1"/>
        <v>0.45486111111111122</v>
      </c>
      <c r="P9" s="210">
        <f t="shared" si="1"/>
        <v>0.48263888888888901</v>
      </c>
      <c r="Q9" s="211" t="str">
        <f t="shared" si="1"/>
        <v>0:</v>
      </c>
      <c r="R9" s="19" t="str">
        <f t="shared" si="1"/>
        <v>0:</v>
      </c>
      <c r="S9" s="19" t="str">
        <f t="shared" si="1"/>
        <v>0:</v>
      </c>
      <c r="T9" s="19" t="str">
        <f t="shared" si="1"/>
        <v>0:</v>
      </c>
      <c r="U9" s="50" t="str">
        <f t="shared" si="1"/>
        <v>0:</v>
      </c>
    </row>
    <row r="10" spans="1:49" ht="28.5" customHeight="1" x14ac:dyDescent="0.25">
      <c r="A10" s="48">
        <f t="shared" si="2"/>
        <v>7</v>
      </c>
      <c r="B10" s="209">
        <f t="shared" si="0"/>
        <v>0.48263888888888901</v>
      </c>
      <c r="C10" s="210">
        <f t="shared" si="0"/>
        <v>0.51041666666666674</v>
      </c>
      <c r="D10" s="211" t="str">
        <f t="shared" si="0"/>
        <v>0:</v>
      </c>
      <c r="E10" s="19" t="str">
        <f t="shared" si="0"/>
        <v>0:</v>
      </c>
      <c r="F10" s="19" t="str">
        <f t="shared" si="0"/>
        <v>0:</v>
      </c>
      <c r="G10" s="19" t="str">
        <f t="shared" si="0"/>
        <v>0:</v>
      </c>
      <c r="H10" s="50" t="str">
        <f t="shared" si="0"/>
        <v>0:</v>
      </c>
      <c r="N10" s="48">
        <f t="shared" si="3"/>
        <v>7</v>
      </c>
      <c r="O10" s="209">
        <f t="shared" si="1"/>
        <v>0.48263888888888901</v>
      </c>
      <c r="P10" s="210">
        <f t="shared" si="1"/>
        <v>0.51041666666666674</v>
      </c>
      <c r="Q10" s="211" t="str">
        <f t="shared" si="1"/>
        <v>0:</v>
      </c>
      <c r="R10" s="19" t="str">
        <f t="shared" si="1"/>
        <v>0:</v>
      </c>
      <c r="S10" s="19" t="str">
        <f t="shared" si="1"/>
        <v>0:</v>
      </c>
      <c r="T10" s="19" t="str">
        <f t="shared" si="1"/>
        <v>0:</v>
      </c>
      <c r="U10" s="50" t="str">
        <f t="shared" si="1"/>
        <v>0:</v>
      </c>
    </row>
    <row r="11" spans="1:49" ht="28.5" customHeight="1" thickBot="1" x14ac:dyDescent="0.3">
      <c r="A11" s="83">
        <f t="shared" si="2"/>
        <v>9</v>
      </c>
      <c r="B11" s="15">
        <f t="shared" si="0"/>
        <v>0.51041666666666674</v>
      </c>
      <c r="C11" s="82">
        <f t="shared" si="0"/>
        <v>0.54166666666666674</v>
      </c>
      <c r="D11" s="212" t="str">
        <f t="shared" si="0"/>
        <v>0:</v>
      </c>
      <c r="E11" s="201" t="str">
        <f t="shared" si="0"/>
        <v>0:</v>
      </c>
      <c r="F11" s="201" t="str">
        <f t="shared" si="0"/>
        <v>0:</v>
      </c>
      <c r="G11" s="201" t="str">
        <f t="shared" si="0"/>
        <v>0:</v>
      </c>
      <c r="H11" s="200" t="str">
        <f t="shared" si="0"/>
        <v>0:</v>
      </c>
      <c r="N11" s="83">
        <f t="shared" si="3"/>
        <v>9</v>
      </c>
      <c r="O11" s="15">
        <f t="shared" si="1"/>
        <v>0.51041666666666674</v>
      </c>
      <c r="P11" s="82">
        <f t="shared" si="1"/>
        <v>0.54166666666666674</v>
      </c>
      <c r="Q11" s="212" t="str">
        <f t="shared" si="1"/>
        <v>0:</v>
      </c>
      <c r="R11" s="201" t="str">
        <f t="shared" si="1"/>
        <v>0:</v>
      </c>
      <c r="S11" s="201" t="str">
        <f t="shared" si="1"/>
        <v>0:</v>
      </c>
      <c r="T11" s="201" t="str">
        <f t="shared" si="1"/>
        <v>0:</v>
      </c>
      <c r="U11" s="200" t="str">
        <f t="shared" si="1"/>
        <v>0:</v>
      </c>
    </row>
    <row r="12" spans="1:49" ht="28.5" customHeight="1" x14ac:dyDescent="0.25"/>
    <row r="13" spans="1:49" ht="16.5" thickBot="1" x14ac:dyDescent="0.3"/>
    <row r="14" spans="1:49" ht="23.25" thickBot="1" x14ac:dyDescent="0.3">
      <c r="N14" s="213"/>
      <c r="O14" s="214" t="str">
        <f>O1</f>
        <v>BTC</v>
      </c>
      <c r="P14" s="204"/>
      <c r="Q14" s="204"/>
      <c r="R14" s="204"/>
      <c r="S14" s="204"/>
      <c r="T14" s="204"/>
      <c r="U14" s="205"/>
      <c r="W14" s="213"/>
      <c r="X14" s="214"/>
      <c r="Y14" s="204"/>
      <c r="Z14" s="204"/>
      <c r="AA14" s="204"/>
      <c r="AB14" s="204"/>
      <c r="AC14" s="204"/>
      <c r="AD14" s="205"/>
      <c r="AF14" s="213"/>
      <c r="AG14" s="214" t="str">
        <f>O14</f>
        <v>BTC</v>
      </c>
      <c r="AH14" s="204"/>
      <c r="AI14" s="204"/>
      <c r="AJ14" s="204"/>
      <c r="AK14" s="204"/>
      <c r="AL14" s="204"/>
      <c r="AM14" s="205"/>
    </row>
    <row r="15" spans="1:49" s="215" customFormat="1" ht="16.5" thickBot="1" x14ac:dyDescent="0.3">
      <c r="N15" s="597" t="str">
        <f>AF15</f>
        <v>#</v>
      </c>
      <c r="O15" s="598" t="str">
        <f t="shared" ref="O15:U24" si="4">AG15</f>
        <v>Start</v>
      </c>
      <c r="P15" s="599" t="str">
        <f t="shared" si="4"/>
        <v>End</v>
      </c>
      <c r="Q15" s="600" t="str">
        <f t="shared" si="4"/>
        <v>SUN</v>
      </c>
      <c r="R15" s="598" t="str">
        <f t="shared" si="4"/>
        <v>MON</v>
      </c>
      <c r="S15" s="598" t="str">
        <f t="shared" si="4"/>
        <v>TUE</v>
      </c>
      <c r="T15" s="598" t="str">
        <f t="shared" si="4"/>
        <v>WED</v>
      </c>
      <c r="U15" s="599" t="str">
        <f t="shared" si="4"/>
        <v>THU</v>
      </c>
      <c r="W15" s="597"/>
      <c r="X15" s="598"/>
      <c r="Y15" s="599"/>
      <c r="Z15" s="600"/>
      <c r="AA15" s="598"/>
      <c r="AB15" s="598"/>
      <c r="AC15" s="598"/>
      <c r="AD15" s="599"/>
      <c r="AF15" s="597" t="s">
        <v>11</v>
      </c>
      <c r="AG15" s="598" t="s">
        <v>27</v>
      </c>
      <c r="AH15" s="599" t="s">
        <v>28</v>
      </c>
      <c r="AI15" s="600" t="s">
        <v>29</v>
      </c>
      <c r="AJ15" s="598" t="s">
        <v>30</v>
      </c>
      <c r="AK15" s="598" t="s">
        <v>31</v>
      </c>
      <c r="AL15" s="598" t="s">
        <v>32</v>
      </c>
      <c r="AM15" s="599" t="s">
        <v>33</v>
      </c>
    </row>
    <row r="16" spans="1:49" x14ac:dyDescent="0.25">
      <c r="N16" s="87">
        <f t="shared" ref="N16:N24" si="5">AF16</f>
        <v>1</v>
      </c>
      <c r="O16" s="206">
        <f t="shared" si="4"/>
        <v>0.29166666666666669</v>
      </c>
      <c r="P16" s="207">
        <f t="shared" si="4"/>
        <v>0.31944444444444448</v>
      </c>
      <c r="Q16" s="208" t="str">
        <f>CONCATENATE(Z16,AI36,AI26)</f>
        <v>HS:Sukesh</v>
      </c>
      <c r="R16" s="88" t="str">
        <f t="shared" ref="R16:U24" si="6">CONCATENATE(AA16,AJ36,AJ26)</f>
        <v>HS:Sukesh</v>
      </c>
      <c r="S16" s="88" t="str">
        <f t="shared" si="6"/>
        <v>HS:Sukesh</v>
      </c>
      <c r="T16" s="88" t="str">
        <f t="shared" si="6"/>
        <v>HS:Sukesh</v>
      </c>
      <c r="U16" s="89" t="str">
        <f t="shared" si="6"/>
        <v>HS:Sukesh</v>
      </c>
      <c r="W16" s="87"/>
      <c r="X16" s="206"/>
      <c r="Y16" s="207"/>
      <c r="Z16" s="208" t="str">
        <f>IF(AI16="","",AI16)</f>
        <v>HS</v>
      </c>
      <c r="AA16" s="208" t="str">
        <f t="shared" ref="AA16:AD24" si="7">IF(AJ16="","",AJ16)</f>
        <v>HS</v>
      </c>
      <c r="AB16" s="208" t="str">
        <f t="shared" si="7"/>
        <v>HS</v>
      </c>
      <c r="AC16" s="208" t="str">
        <f t="shared" si="7"/>
        <v>HS</v>
      </c>
      <c r="AD16" s="208" t="str">
        <f t="shared" si="7"/>
        <v>HS</v>
      </c>
      <c r="AF16" s="87">
        <f t="array" ref="AF16:AF24">TRANSPOSE(EDIT!C4:K4)</f>
        <v>1</v>
      </c>
      <c r="AG16" s="206">
        <f t="array" ref="AG16:AG24">TRANSPOSE(EDIT!C3:K3)</f>
        <v>0.29166666666666669</v>
      </c>
      <c r="AH16" s="207">
        <f t="array" ref="AH16:AH24">TRANSPOSE(EDIT!C2:K2)</f>
        <v>0.31944444444444448</v>
      </c>
      <c r="AI16" s="208" t="str">
        <f>VLOOKUP($AG$14,EDIT!$A$5:$AU$18,AO16,FALSE)</f>
        <v>HS</v>
      </c>
      <c r="AJ16" s="88" t="str">
        <f>VLOOKUP($AG$14,EDIT!$A$5:$AU$18,AP16,FALSE)</f>
        <v>HS</v>
      </c>
      <c r="AK16" s="88" t="str">
        <f>VLOOKUP($AG$14,EDIT!$A$5:$AU$18,AQ16,FALSE)</f>
        <v>HS</v>
      </c>
      <c r="AL16" s="88" t="str">
        <f>VLOOKUP($AG$14,EDIT!$A$5:$AU$18,AR16,FALSE)</f>
        <v>HS</v>
      </c>
      <c r="AM16" s="89" t="str">
        <f>VLOOKUP($AG$14,EDIT!$A$5:$AU$18,AS16,FALSE)</f>
        <v>HS</v>
      </c>
      <c r="AO16" s="198">
        <v>3</v>
      </c>
      <c r="AP16" s="198">
        <f>AO24+1</f>
        <v>12</v>
      </c>
      <c r="AQ16" s="198">
        <f t="shared" ref="AQ16:AW16" si="8">AP24+1</f>
        <v>21</v>
      </c>
      <c r="AR16" s="198">
        <f t="shared" si="8"/>
        <v>30</v>
      </c>
      <c r="AS16" s="198">
        <f t="shared" si="8"/>
        <v>39</v>
      </c>
      <c r="AT16" s="198">
        <f t="shared" si="8"/>
        <v>48</v>
      </c>
      <c r="AU16" s="198">
        <f t="shared" si="8"/>
        <v>57</v>
      </c>
      <c r="AV16" s="198">
        <f t="shared" si="8"/>
        <v>66</v>
      </c>
      <c r="AW16" s="198">
        <f t="shared" si="8"/>
        <v>75</v>
      </c>
    </row>
    <row r="17" spans="14:49" x14ac:dyDescent="0.25">
      <c r="N17" s="48">
        <f t="shared" si="5"/>
        <v>2</v>
      </c>
      <c r="O17" s="209">
        <f t="shared" si="4"/>
        <v>0.31944444444444448</v>
      </c>
      <c r="P17" s="210">
        <f t="shared" si="4"/>
        <v>0.34722222222222227</v>
      </c>
      <c r="Q17" s="211" t="str">
        <f t="shared" ref="Q17:Q24" si="9">CONCATENATE(Z17,AI37,AI27)</f>
        <v>HS:Sukesh</v>
      </c>
      <c r="R17" s="19" t="str">
        <f t="shared" si="6"/>
        <v>HS:Sukesh</v>
      </c>
      <c r="S17" s="19" t="str">
        <f t="shared" si="6"/>
        <v>HS:Sukesh</v>
      </c>
      <c r="T17" s="19" t="str">
        <f t="shared" si="6"/>
        <v>HS:Sukesh</v>
      </c>
      <c r="U17" s="50" t="str">
        <f t="shared" si="6"/>
        <v>BT:Ageel</v>
      </c>
      <c r="W17" s="48"/>
      <c r="X17" s="209"/>
      <c r="Y17" s="210"/>
      <c r="Z17" s="208" t="str">
        <f t="shared" ref="Z17:Z24" si="10">IF(AI17="","",AI17)</f>
        <v>HS</v>
      </c>
      <c r="AA17" s="208" t="str">
        <f t="shared" si="7"/>
        <v>HS</v>
      </c>
      <c r="AB17" s="208" t="str">
        <f t="shared" si="7"/>
        <v>HS</v>
      </c>
      <c r="AC17" s="208" t="str">
        <f t="shared" si="7"/>
        <v>HS</v>
      </c>
      <c r="AD17" s="208" t="str">
        <f t="shared" si="7"/>
        <v>BT</v>
      </c>
      <c r="AF17" s="48">
        <v>2</v>
      </c>
      <c r="AG17" s="209">
        <v>0.31944444444444448</v>
      </c>
      <c r="AH17" s="210">
        <v>0.34722222222222227</v>
      </c>
      <c r="AI17" s="211" t="str">
        <f>VLOOKUP($AG$14,EDIT!$A$5:$AU$18,AO17,FALSE)</f>
        <v>HS</v>
      </c>
      <c r="AJ17" s="19" t="str">
        <f>VLOOKUP($AG$14,EDIT!$A$5:$AU$18,AP17,FALSE)</f>
        <v>HS</v>
      </c>
      <c r="AK17" s="19" t="str">
        <f>VLOOKUP($AG$14,EDIT!$A$5:$AU$18,AQ17,FALSE)</f>
        <v>HS</v>
      </c>
      <c r="AL17" s="19" t="str">
        <f>VLOOKUP($AG$14,EDIT!$A$5:$AU$18,AR17,FALSE)</f>
        <v>HS</v>
      </c>
      <c r="AM17" s="50" t="str">
        <f>VLOOKUP($AG$14,EDIT!$A$5:$AU$18,AS17,FALSE)</f>
        <v>BT</v>
      </c>
      <c r="AO17" s="198">
        <f>AO16+1</f>
        <v>4</v>
      </c>
      <c r="AP17" s="198">
        <f t="shared" ref="AP17:AW24" si="11">AP16+1</f>
        <v>13</v>
      </c>
      <c r="AQ17" s="198">
        <f t="shared" si="11"/>
        <v>22</v>
      </c>
      <c r="AR17" s="198">
        <f t="shared" si="11"/>
        <v>31</v>
      </c>
      <c r="AS17" s="198">
        <f t="shared" si="11"/>
        <v>40</v>
      </c>
      <c r="AT17" s="198">
        <f t="shared" si="11"/>
        <v>49</v>
      </c>
      <c r="AU17" s="198">
        <f t="shared" si="11"/>
        <v>58</v>
      </c>
      <c r="AV17" s="198">
        <f t="shared" si="11"/>
        <v>67</v>
      </c>
      <c r="AW17" s="198">
        <f t="shared" si="11"/>
        <v>76</v>
      </c>
    </row>
    <row r="18" spans="14:49" x14ac:dyDescent="0.25">
      <c r="N18" s="48">
        <f t="shared" si="5"/>
        <v>3</v>
      </c>
      <c r="O18" s="209">
        <f t="shared" si="4"/>
        <v>0.34722222222222227</v>
      </c>
      <c r="P18" s="210">
        <f t="shared" si="4"/>
        <v>0.37500000000000006</v>
      </c>
      <c r="Q18" s="211" t="str">
        <f t="shared" si="9"/>
        <v>HS:Sukesh</v>
      </c>
      <c r="R18" s="19" t="str">
        <f t="shared" si="6"/>
        <v>HS:Sukesh</v>
      </c>
      <c r="S18" s="19" t="str">
        <f t="shared" si="6"/>
        <v>HS:Sukesh</v>
      </c>
      <c r="T18" s="19" t="str">
        <f t="shared" si="6"/>
        <v>BT:Ageel</v>
      </c>
      <c r="U18" s="50" t="str">
        <f t="shared" si="6"/>
        <v>0:</v>
      </c>
      <c r="W18" s="48"/>
      <c r="X18" s="209"/>
      <c r="Y18" s="210"/>
      <c r="Z18" s="208" t="str">
        <f t="shared" si="10"/>
        <v>HS</v>
      </c>
      <c r="AA18" s="208" t="str">
        <f t="shared" si="7"/>
        <v>HS</v>
      </c>
      <c r="AB18" s="208" t="str">
        <f t="shared" si="7"/>
        <v>HS</v>
      </c>
      <c r="AC18" s="208" t="str">
        <f t="shared" si="7"/>
        <v>BT</v>
      </c>
      <c r="AD18" s="208">
        <f t="shared" si="7"/>
        <v>0</v>
      </c>
      <c r="AF18" s="48">
        <v>3</v>
      </c>
      <c r="AG18" s="209">
        <v>0.34722222222222227</v>
      </c>
      <c r="AH18" s="210">
        <v>0.37500000000000006</v>
      </c>
      <c r="AI18" s="211" t="str">
        <f>VLOOKUP($AG$14,EDIT!$A$5:$AU$18,AO18,FALSE)</f>
        <v>HS</v>
      </c>
      <c r="AJ18" s="19" t="str">
        <f>VLOOKUP($AG$14,EDIT!$A$5:$AU$18,AP18,FALSE)</f>
        <v>HS</v>
      </c>
      <c r="AK18" s="19" t="str">
        <f>VLOOKUP($AG$14,EDIT!$A$5:$AU$18,AQ18,FALSE)</f>
        <v>HS</v>
      </c>
      <c r="AL18" s="19" t="str">
        <f>VLOOKUP($AG$14,EDIT!$A$5:$AU$18,AR18,FALSE)</f>
        <v>BT</v>
      </c>
      <c r="AM18" s="50">
        <f>VLOOKUP($AG$14,EDIT!$A$5:$AU$18,AS18,FALSE)</f>
        <v>0</v>
      </c>
      <c r="AO18" s="198">
        <f t="shared" ref="AO18:AO24" si="12">AO17+1</f>
        <v>5</v>
      </c>
      <c r="AP18" s="198">
        <f t="shared" si="11"/>
        <v>14</v>
      </c>
      <c r="AQ18" s="198">
        <f t="shared" si="11"/>
        <v>23</v>
      </c>
      <c r="AR18" s="198">
        <f t="shared" si="11"/>
        <v>32</v>
      </c>
      <c r="AS18" s="198">
        <f t="shared" si="11"/>
        <v>41</v>
      </c>
      <c r="AT18" s="198">
        <f t="shared" si="11"/>
        <v>50</v>
      </c>
      <c r="AU18" s="198">
        <f t="shared" si="11"/>
        <v>59</v>
      </c>
      <c r="AV18" s="198">
        <f t="shared" si="11"/>
        <v>68</v>
      </c>
      <c r="AW18" s="198">
        <f t="shared" si="11"/>
        <v>77</v>
      </c>
    </row>
    <row r="19" spans="14:49" x14ac:dyDescent="0.25">
      <c r="N19" s="48">
        <f t="shared" si="5"/>
        <v>4</v>
      </c>
      <c r="O19" s="209">
        <f t="shared" si="4"/>
        <v>0.37500000000000006</v>
      </c>
      <c r="P19" s="210">
        <f t="shared" si="4"/>
        <v>0.40277777777777785</v>
      </c>
      <c r="Q19" s="211" t="str">
        <f t="shared" si="9"/>
        <v>0:</v>
      </c>
      <c r="R19" s="19" t="str">
        <f t="shared" si="6"/>
        <v>0:</v>
      </c>
      <c r="S19" s="19" t="str">
        <f t="shared" si="6"/>
        <v>0:</v>
      </c>
      <c r="T19" s="19" t="str">
        <f t="shared" si="6"/>
        <v>0:</v>
      </c>
      <c r="U19" s="50" t="str">
        <f t="shared" si="6"/>
        <v>0:</v>
      </c>
      <c r="W19" s="48"/>
      <c r="X19" s="209"/>
      <c r="Y19" s="210"/>
      <c r="Z19" s="208">
        <f t="shared" si="10"/>
        <v>0</v>
      </c>
      <c r="AA19" s="208">
        <f t="shared" si="7"/>
        <v>0</v>
      </c>
      <c r="AB19" s="208">
        <f t="shared" si="7"/>
        <v>0</v>
      </c>
      <c r="AC19" s="208">
        <f t="shared" si="7"/>
        <v>0</v>
      </c>
      <c r="AD19" s="208">
        <f t="shared" si="7"/>
        <v>0</v>
      </c>
      <c r="AF19" s="48">
        <v>4</v>
      </c>
      <c r="AG19" s="209">
        <v>0.37500000000000006</v>
      </c>
      <c r="AH19" s="210">
        <v>0.40277777777777785</v>
      </c>
      <c r="AI19" s="211">
        <f>VLOOKUP($AG$14,EDIT!$A$5:$AU$18,AO19,FALSE)</f>
        <v>0</v>
      </c>
      <c r="AJ19" s="19">
        <f>VLOOKUP($AG$14,EDIT!$A$5:$AU$18,AP19,FALSE)</f>
        <v>0</v>
      </c>
      <c r="AK19" s="19">
        <f>VLOOKUP($AG$14,EDIT!$A$5:$AU$18,AQ19,FALSE)</f>
        <v>0</v>
      </c>
      <c r="AL19" s="19">
        <f>VLOOKUP($AG$14,EDIT!$A$5:$AU$18,AR19,FALSE)</f>
        <v>0</v>
      </c>
      <c r="AM19" s="50">
        <f>VLOOKUP($AG$14,EDIT!$A$5:$AU$18,AS19,FALSE)</f>
        <v>0</v>
      </c>
      <c r="AO19" s="198">
        <f t="shared" si="12"/>
        <v>6</v>
      </c>
      <c r="AP19" s="198">
        <f t="shared" si="11"/>
        <v>15</v>
      </c>
      <c r="AQ19" s="198">
        <f t="shared" si="11"/>
        <v>24</v>
      </c>
      <c r="AR19" s="198">
        <f t="shared" si="11"/>
        <v>33</v>
      </c>
      <c r="AS19" s="198">
        <f t="shared" si="11"/>
        <v>42</v>
      </c>
      <c r="AT19" s="198">
        <f t="shared" si="11"/>
        <v>51</v>
      </c>
      <c r="AU19" s="198">
        <f t="shared" si="11"/>
        <v>60</v>
      </c>
      <c r="AV19" s="198">
        <f t="shared" si="11"/>
        <v>69</v>
      </c>
      <c r="AW19" s="198">
        <f t="shared" si="11"/>
        <v>78</v>
      </c>
    </row>
    <row r="20" spans="14:49" x14ac:dyDescent="0.25">
      <c r="N20" s="48">
        <f t="shared" si="5"/>
        <v>0</v>
      </c>
      <c r="O20" s="209">
        <f t="shared" si="4"/>
        <v>0.40277777777777785</v>
      </c>
      <c r="P20" s="210">
        <f t="shared" si="4"/>
        <v>0.42708333333333343</v>
      </c>
      <c r="Q20" s="211" t="str">
        <f t="shared" si="9"/>
        <v>0:</v>
      </c>
      <c r="R20" s="19" t="str">
        <f t="shared" si="6"/>
        <v>0:</v>
      </c>
      <c r="S20" s="19" t="str">
        <f t="shared" si="6"/>
        <v>0:</v>
      </c>
      <c r="T20" s="19" t="str">
        <f t="shared" si="6"/>
        <v>0:</v>
      </c>
      <c r="U20" s="50" t="str">
        <f t="shared" si="6"/>
        <v>0:</v>
      </c>
      <c r="W20" s="48"/>
      <c r="X20" s="209"/>
      <c r="Y20" s="210"/>
      <c r="Z20" s="208">
        <f t="shared" si="10"/>
        <v>0</v>
      </c>
      <c r="AA20" s="208">
        <f t="shared" si="7"/>
        <v>0</v>
      </c>
      <c r="AB20" s="208">
        <f t="shared" si="7"/>
        <v>0</v>
      </c>
      <c r="AC20" s="208">
        <f t="shared" si="7"/>
        <v>0</v>
      </c>
      <c r="AD20" s="208">
        <f t="shared" si="7"/>
        <v>0</v>
      </c>
      <c r="AF20" s="48">
        <v>0</v>
      </c>
      <c r="AG20" s="209">
        <v>0.40277777777777785</v>
      </c>
      <c r="AH20" s="210">
        <v>0.42708333333333343</v>
      </c>
      <c r="AI20" s="211">
        <f>VLOOKUP($AG$14,EDIT!$A$5:$AU$18,AO20,FALSE)</f>
        <v>0</v>
      </c>
      <c r="AJ20" s="19">
        <f>VLOOKUP($AG$14,EDIT!$A$5:$AU$18,AP20,FALSE)</f>
        <v>0</v>
      </c>
      <c r="AK20" s="19">
        <f>VLOOKUP($AG$14,EDIT!$A$5:$AU$18,AQ20,FALSE)</f>
        <v>0</v>
      </c>
      <c r="AL20" s="19">
        <f>VLOOKUP($AG$14,EDIT!$A$5:$AU$18,AR20,FALSE)</f>
        <v>0</v>
      </c>
      <c r="AM20" s="50">
        <f>VLOOKUP($AG$14,EDIT!$A$5:$AU$18,AS20,FALSE)</f>
        <v>0</v>
      </c>
      <c r="AN20" s="198" t="str">
        <f>IF(1=1,"","")</f>
        <v/>
      </c>
      <c r="AO20" s="198">
        <f t="shared" si="12"/>
        <v>7</v>
      </c>
      <c r="AP20" s="198">
        <f t="shared" si="11"/>
        <v>16</v>
      </c>
      <c r="AQ20" s="198">
        <f t="shared" si="11"/>
        <v>25</v>
      </c>
      <c r="AR20" s="198">
        <f t="shared" si="11"/>
        <v>34</v>
      </c>
      <c r="AS20" s="198">
        <f t="shared" si="11"/>
        <v>43</v>
      </c>
      <c r="AT20" s="198">
        <f t="shared" si="11"/>
        <v>52</v>
      </c>
      <c r="AU20" s="198">
        <f t="shared" si="11"/>
        <v>61</v>
      </c>
      <c r="AV20" s="198">
        <f t="shared" si="11"/>
        <v>70</v>
      </c>
      <c r="AW20" s="198">
        <f t="shared" si="11"/>
        <v>79</v>
      </c>
    </row>
    <row r="21" spans="14:49" x14ac:dyDescent="0.25">
      <c r="N21" s="48">
        <f t="shared" si="5"/>
        <v>5</v>
      </c>
      <c r="O21" s="209">
        <f t="shared" si="4"/>
        <v>0.42708333333333343</v>
      </c>
      <c r="P21" s="210">
        <f t="shared" si="4"/>
        <v>0.45486111111111122</v>
      </c>
      <c r="Q21" s="211" t="str">
        <f t="shared" si="9"/>
        <v>0:</v>
      </c>
      <c r="R21" s="19" t="str">
        <f t="shared" si="6"/>
        <v>0:</v>
      </c>
      <c r="S21" s="19" t="str">
        <f t="shared" si="6"/>
        <v>0:</v>
      </c>
      <c r="T21" s="19" t="str">
        <f t="shared" si="6"/>
        <v>0:</v>
      </c>
      <c r="U21" s="50" t="str">
        <f t="shared" si="6"/>
        <v>0:</v>
      </c>
      <c r="W21" s="48"/>
      <c r="X21" s="209"/>
      <c r="Y21" s="210"/>
      <c r="Z21" s="208">
        <f t="shared" si="10"/>
        <v>0</v>
      </c>
      <c r="AA21" s="208">
        <f t="shared" si="7"/>
        <v>0</v>
      </c>
      <c r="AB21" s="208">
        <f t="shared" si="7"/>
        <v>0</v>
      </c>
      <c r="AC21" s="208">
        <f t="shared" si="7"/>
        <v>0</v>
      </c>
      <c r="AD21" s="208">
        <f t="shared" si="7"/>
        <v>0</v>
      </c>
      <c r="AF21" s="48">
        <v>5</v>
      </c>
      <c r="AG21" s="209">
        <v>0.42708333333333343</v>
      </c>
      <c r="AH21" s="210">
        <v>0.45486111111111122</v>
      </c>
      <c r="AI21" s="211">
        <f>VLOOKUP($AG$14,EDIT!$A$5:$AU$18,AO21,FALSE)</f>
        <v>0</v>
      </c>
      <c r="AJ21" s="19">
        <f>VLOOKUP($AG$14,EDIT!$A$5:$AU$18,AP21,FALSE)</f>
        <v>0</v>
      </c>
      <c r="AK21" s="19">
        <f>VLOOKUP($AG$14,EDIT!$A$5:$AU$18,AQ21,FALSE)</f>
        <v>0</v>
      </c>
      <c r="AL21" s="19">
        <f>VLOOKUP($AG$14,EDIT!$A$5:$AU$18,AR21,FALSE)</f>
        <v>0</v>
      </c>
      <c r="AM21" s="50">
        <f>VLOOKUP($AG$14,EDIT!$A$5:$AU$18,AS21,FALSE)</f>
        <v>0</v>
      </c>
      <c r="AN21" s="198" t="str">
        <f>IF(1=1,"","")</f>
        <v/>
      </c>
      <c r="AO21" s="198">
        <f t="shared" si="12"/>
        <v>8</v>
      </c>
      <c r="AP21" s="198">
        <f t="shared" si="11"/>
        <v>17</v>
      </c>
      <c r="AQ21" s="198">
        <f t="shared" si="11"/>
        <v>26</v>
      </c>
      <c r="AR21" s="198">
        <f t="shared" si="11"/>
        <v>35</v>
      </c>
      <c r="AS21" s="198">
        <f t="shared" si="11"/>
        <v>44</v>
      </c>
      <c r="AT21" s="198">
        <f t="shared" si="11"/>
        <v>53</v>
      </c>
      <c r="AU21" s="198">
        <f t="shared" si="11"/>
        <v>62</v>
      </c>
      <c r="AV21" s="198">
        <f t="shared" si="11"/>
        <v>71</v>
      </c>
      <c r="AW21" s="198">
        <f t="shared" si="11"/>
        <v>80</v>
      </c>
    </row>
    <row r="22" spans="14:49" x14ac:dyDescent="0.25">
      <c r="N22" s="48">
        <f t="shared" si="5"/>
        <v>6</v>
      </c>
      <c r="O22" s="209">
        <f t="shared" si="4"/>
        <v>0.45486111111111122</v>
      </c>
      <c r="P22" s="210">
        <f t="shared" si="4"/>
        <v>0.48263888888888901</v>
      </c>
      <c r="Q22" s="211" t="str">
        <f t="shared" si="9"/>
        <v>0:</v>
      </c>
      <c r="R22" s="19" t="str">
        <f t="shared" si="6"/>
        <v>0:</v>
      </c>
      <c r="S22" s="19" t="str">
        <f t="shared" si="6"/>
        <v>0:</v>
      </c>
      <c r="T22" s="19" t="str">
        <f t="shared" si="6"/>
        <v>0:</v>
      </c>
      <c r="U22" s="50" t="str">
        <f t="shared" si="6"/>
        <v>0:</v>
      </c>
      <c r="W22" s="48"/>
      <c r="X22" s="209"/>
      <c r="Y22" s="210"/>
      <c r="Z22" s="208">
        <f t="shared" si="10"/>
        <v>0</v>
      </c>
      <c r="AA22" s="208">
        <f t="shared" si="7"/>
        <v>0</v>
      </c>
      <c r="AB22" s="208">
        <f t="shared" si="7"/>
        <v>0</v>
      </c>
      <c r="AC22" s="208">
        <f t="shared" si="7"/>
        <v>0</v>
      </c>
      <c r="AD22" s="208">
        <f t="shared" si="7"/>
        <v>0</v>
      </c>
      <c r="AF22" s="48">
        <v>6</v>
      </c>
      <c r="AG22" s="209">
        <v>0.45486111111111122</v>
      </c>
      <c r="AH22" s="210">
        <v>0.48263888888888901</v>
      </c>
      <c r="AI22" s="211">
        <f>VLOOKUP($AG$14,EDIT!$A$5:$AU$18,AO22,FALSE)</f>
        <v>0</v>
      </c>
      <c r="AJ22" s="19">
        <f>VLOOKUP($AG$14,EDIT!$A$5:$AU$18,AP22,FALSE)</f>
        <v>0</v>
      </c>
      <c r="AK22" s="19">
        <f>VLOOKUP($AG$14,EDIT!$A$5:$AU$18,AQ22,FALSE)</f>
        <v>0</v>
      </c>
      <c r="AL22" s="19">
        <f>VLOOKUP($AG$14,EDIT!$A$5:$AU$18,AR22,FALSE)</f>
        <v>0</v>
      </c>
      <c r="AM22" s="50">
        <f>VLOOKUP($AG$14,EDIT!$A$5:$AU$18,AS22,FALSE)</f>
        <v>0</v>
      </c>
      <c r="AN22" s="198" t="s">
        <v>55</v>
      </c>
      <c r="AO22" s="198">
        <f t="shared" si="12"/>
        <v>9</v>
      </c>
      <c r="AP22" s="198">
        <f t="shared" si="11"/>
        <v>18</v>
      </c>
      <c r="AQ22" s="198">
        <f t="shared" si="11"/>
        <v>27</v>
      </c>
      <c r="AR22" s="198">
        <f t="shared" si="11"/>
        <v>36</v>
      </c>
      <c r="AS22" s="198">
        <f t="shared" si="11"/>
        <v>45</v>
      </c>
      <c r="AT22" s="198">
        <f t="shared" si="11"/>
        <v>54</v>
      </c>
      <c r="AU22" s="198">
        <f t="shared" si="11"/>
        <v>63</v>
      </c>
      <c r="AV22" s="198">
        <f t="shared" si="11"/>
        <v>72</v>
      </c>
      <c r="AW22" s="198">
        <f t="shared" si="11"/>
        <v>81</v>
      </c>
    </row>
    <row r="23" spans="14:49" x14ac:dyDescent="0.25">
      <c r="N23" s="48">
        <f t="shared" si="5"/>
        <v>7</v>
      </c>
      <c r="O23" s="209">
        <f t="shared" si="4"/>
        <v>0.48263888888888901</v>
      </c>
      <c r="P23" s="210">
        <f t="shared" si="4"/>
        <v>0.51041666666666674</v>
      </c>
      <c r="Q23" s="211" t="str">
        <f t="shared" si="9"/>
        <v>0:</v>
      </c>
      <c r="R23" s="19" t="str">
        <f t="shared" si="6"/>
        <v>0:</v>
      </c>
      <c r="S23" s="19" t="str">
        <f t="shared" si="6"/>
        <v>0:</v>
      </c>
      <c r="T23" s="19" t="str">
        <f t="shared" si="6"/>
        <v>0:</v>
      </c>
      <c r="U23" s="50" t="str">
        <f t="shared" si="6"/>
        <v>0:</v>
      </c>
      <c r="W23" s="48"/>
      <c r="X23" s="209"/>
      <c r="Y23" s="210"/>
      <c r="Z23" s="208">
        <f t="shared" si="10"/>
        <v>0</v>
      </c>
      <c r="AA23" s="208">
        <f t="shared" si="7"/>
        <v>0</v>
      </c>
      <c r="AB23" s="208">
        <f t="shared" si="7"/>
        <v>0</v>
      </c>
      <c r="AC23" s="208">
        <f t="shared" si="7"/>
        <v>0</v>
      </c>
      <c r="AD23" s="208">
        <f t="shared" si="7"/>
        <v>0</v>
      </c>
      <c r="AF23" s="48">
        <v>7</v>
      </c>
      <c r="AG23" s="209">
        <v>0.48263888888888901</v>
      </c>
      <c r="AH23" s="210">
        <v>0.51041666666666674</v>
      </c>
      <c r="AI23" s="211">
        <f>VLOOKUP($AG$14,EDIT!$A$5:$AU$18,AO23,FALSE)</f>
        <v>0</v>
      </c>
      <c r="AJ23" s="19">
        <f>VLOOKUP($AG$14,EDIT!$A$5:$AU$18,AP23,FALSE)</f>
        <v>0</v>
      </c>
      <c r="AK23" s="19">
        <f>VLOOKUP($AG$14,EDIT!$A$5:$AU$18,AQ23,FALSE)</f>
        <v>0</v>
      </c>
      <c r="AL23" s="19">
        <f>VLOOKUP($AG$14,EDIT!$A$5:$AU$18,AR23,FALSE)</f>
        <v>0</v>
      </c>
      <c r="AM23" s="50">
        <f>VLOOKUP($AG$14,EDIT!$A$5:$AU$18,AS23,FALSE)</f>
        <v>0</v>
      </c>
      <c r="AO23" s="198">
        <f t="shared" si="12"/>
        <v>10</v>
      </c>
      <c r="AP23" s="198">
        <f t="shared" si="11"/>
        <v>19</v>
      </c>
      <c r="AQ23" s="198">
        <f t="shared" si="11"/>
        <v>28</v>
      </c>
      <c r="AR23" s="198">
        <f t="shared" si="11"/>
        <v>37</v>
      </c>
      <c r="AS23" s="198">
        <f t="shared" si="11"/>
        <v>46</v>
      </c>
      <c r="AT23" s="198">
        <f t="shared" si="11"/>
        <v>55</v>
      </c>
      <c r="AU23" s="198">
        <f t="shared" si="11"/>
        <v>64</v>
      </c>
      <c r="AV23" s="198">
        <f t="shared" si="11"/>
        <v>73</v>
      </c>
      <c r="AW23" s="198">
        <f t="shared" si="11"/>
        <v>82</v>
      </c>
    </row>
    <row r="24" spans="14:49" ht="16.5" thickBot="1" x14ac:dyDescent="0.3">
      <c r="N24" s="83">
        <f t="shared" si="5"/>
        <v>9</v>
      </c>
      <c r="O24" s="15">
        <f t="shared" si="4"/>
        <v>0.51041666666666674</v>
      </c>
      <c r="P24" s="82">
        <f t="shared" si="4"/>
        <v>0.54166666666666674</v>
      </c>
      <c r="Q24" s="212" t="str">
        <f t="shared" si="9"/>
        <v>0:</v>
      </c>
      <c r="R24" s="201" t="str">
        <f t="shared" si="6"/>
        <v>0:</v>
      </c>
      <c r="S24" s="201" t="str">
        <f t="shared" si="6"/>
        <v>0:</v>
      </c>
      <c r="T24" s="201" t="str">
        <f t="shared" si="6"/>
        <v>0:</v>
      </c>
      <c r="U24" s="200" t="str">
        <f t="shared" si="6"/>
        <v>0:</v>
      </c>
      <c r="W24" s="83"/>
      <c r="X24" s="15"/>
      <c r="Y24" s="82"/>
      <c r="Z24" s="208">
        <f t="shared" si="10"/>
        <v>0</v>
      </c>
      <c r="AA24" s="208">
        <f t="shared" si="7"/>
        <v>0</v>
      </c>
      <c r="AB24" s="208">
        <f t="shared" si="7"/>
        <v>0</v>
      </c>
      <c r="AC24" s="208">
        <f t="shared" si="7"/>
        <v>0</v>
      </c>
      <c r="AD24" s="208">
        <f t="shared" si="7"/>
        <v>0</v>
      </c>
      <c r="AF24" s="83">
        <v>9</v>
      </c>
      <c r="AG24" s="15">
        <v>0.51041666666666674</v>
      </c>
      <c r="AH24" s="82">
        <v>0.54166666666666674</v>
      </c>
      <c r="AI24" s="212">
        <f>VLOOKUP($AG$14,EDIT!$A$5:$AU$18,AO24,FALSE)</f>
        <v>0</v>
      </c>
      <c r="AJ24" s="201">
        <f>VLOOKUP($AG$14,EDIT!$A$5:$AU$18,AP24,FALSE)</f>
        <v>0</v>
      </c>
      <c r="AK24" s="201">
        <f>VLOOKUP($AG$14,EDIT!$A$5:$AU$18,AQ24,FALSE)</f>
        <v>0</v>
      </c>
      <c r="AL24" s="201">
        <f>VLOOKUP($AG$14,EDIT!$A$5:$AU$18,AR24,FALSE)</f>
        <v>0</v>
      </c>
      <c r="AM24" s="200">
        <f>VLOOKUP($AG$14,EDIT!$A$5:$AU$18,AS24,FALSE)</f>
        <v>0</v>
      </c>
      <c r="AO24" s="198">
        <f t="shared" si="12"/>
        <v>11</v>
      </c>
      <c r="AP24" s="198">
        <f t="shared" si="11"/>
        <v>20</v>
      </c>
      <c r="AQ24" s="198">
        <f t="shared" si="11"/>
        <v>29</v>
      </c>
      <c r="AR24" s="198">
        <f t="shared" si="11"/>
        <v>38</v>
      </c>
      <c r="AS24" s="198">
        <f t="shared" si="11"/>
        <v>47</v>
      </c>
      <c r="AT24" s="198">
        <f t="shared" si="11"/>
        <v>56</v>
      </c>
      <c r="AU24" s="198">
        <f t="shared" si="11"/>
        <v>65</v>
      </c>
      <c r="AV24" s="198">
        <f t="shared" si="11"/>
        <v>74</v>
      </c>
      <c r="AW24" s="198">
        <f t="shared" si="11"/>
        <v>83</v>
      </c>
    </row>
    <row r="26" spans="14:49" x14ac:dyDescent="0.25">
      <c r="AI26" s="216" t="str">
        <f>VLOOKUP($AG$14,EDIT!$A$370:$AU$383,AO16,FALSE)</f>
        <v>Sukesh</v>
      </c>
      <c r="AJ26" s="216" t="str">
        <f>VLOOKUP($AG$14,EDIT!$A$370:$AU$383,AP16,FALSE)</f>
        <v>Sukesh</v>
      </c>
      <c r="AK26" s="216" t="str">
        <f>VLOOKUP($AG$14,EDIT!$A$370:$AU$383,AQ16,FALSE)</f>
        <v>Sukesh</v>
      </c>
      <c r="AL26" s="216" t="str">
        <f>VLOOKUP($AG$14,EDIT!$A$370:$AU$383,AR16,FALSE)</f>
        <v>Sukesh</v>
      </c>
      <c r="AM26" s="216" t="str">
        <f>VLOOKUP($AG$14,EDIT!$A$370:$AU$383,AS16,FALSE)</f>
        <v>Sukesh</v>
      </c>
    </row>
    <row r="27" spans="14:49" x14ac:dyDescent="0.25">
      <c r="AI27" s="216" t="str">
        <f>VLOOKUP($AG$14,EDIT!$A$370:$AU$383,AO17,FALSE)</f>
        <v>Sukesh</v>
      </c>
      <c r="AJ27" s="216" t="str">
        <f>VLOOKUP($AG$14,EDIT!$A$370:$AU$383,AP17,FALSE)</f>
        <v>Sukesh</v>
      </c>
      <c r="AK27" s="216" t="str">
        <f>VLOOKUP($AG$14,EDIT!$A$370:$AU$383,AQ17,FALSE)</f>
        <v>Sukesh</v>
      </c>
      <c r="AL27" s="216" t="str">
        <f>VLOOKUP($AG$14,EDIT!$A$370:$AU$383,AR17,FALSE)</f>
        <v>Sukesh</v>
      </c>
      <c r="AM27" s="216" t="str">
        <f>VLOOKUP($AG$14,EDIT!$A$370:$AU$383,AS17,FALSE)</f>
        <v>Ageel</v>
      </c>
    </row>
    <row r="28" spans="14:49" x14ac:dyDescent="0.25">
      <c r="AI28" s="216" t="str">
        <f>VLOOKUP($AG$14,EDIT!$A$370:$AU$383,AO18,FALSE)</f>
        <v>Sukesh</v>
      </c>
      <c r="AJ28" s="216" t="str">
        <f>VLOOKUP($AG$14,EDIT!$A$370:$AU$383,AP18,FALSE)</f>
        <v>Sukesh</v>
      </c>
      <c r="AK28" s="216" t="str">
        <f>VLOOKUP($AG$14,EDIT!$A$370:$AU$383,AQ18,FALSE)</f>
        <v>Sukesh</v>
      </c>
      <c r="AL28" s="216" t="str">
        <f>VLOOKUP($AG$14,EDIT!$A$370:$AU$383,AR18,FALSE)</f>
        <v>Ageel</v>
      </c>
      <c r="AM28" s="216" t="str">
        <f>VLOOKUP($AG$14,EDIT!$A$370:$AU$383,AS18,FALSE)</f>
        <v/>
      </c>
    </row>
    <row r="29" spans="14:49" x14ac:dyDescent="0.25">
      <c r="AI29" s="216" t="str">
        <f>VLOOKUP($AG$14,EDIT!$A$370:$AU$383,AO19,FALSE)</f>
        <v/>
      </c>
      <c r="AJ29" s="216" t="str">
        <f>VLOOKUP($AG$14,EDIT!$A$370:$AU$383,AP19,FALSE)</f>
        <v/>
      </c>
      <c r="AK29" s="216" t="str">
        <f>VLOOKUP($AG$14,EDIT!$A$370:$AU$383,AQ19,FALSE)</f>
        <v/>
      </c>
      <c r="AL29" s="216" t="str">
        <f>VLOOKUP($AG$14,EDIT!$A$370:$AU$383,AR19,FALSE)</f>
        <v/>
      </c>
      <c r="AM29" s="216" t="str">
        <f>VLOOKUP($AG$14,EDIT!$A$370:$AU$383,AS19,FALSE)</f>
        <v/>
      </c>
    </row>
    <row r="30" spans="14:49" x14ac:dyDescent="0.25">
      <c r="AI30" s="216" t="str">
        <f>VLOOKUP($AG$14,EDIT!$A$370:$AU$383,AO20,FALSE)</f>
        <v/>
      </c>
      <c r="AJ30" s="216" t="str">
        <f>VLOOKUP($AG$14,EDIT!$A$370:$AU$383,AP20,FALSE)</f>
        <v/>
      </c>
      <c r="AK30" s="216" t="str">
        <f>VLOOKUP($AG$14,EDIT!$A$370:$AU$383,AQ20,FALSE)</f>
        <v/>
      </c>
      <c r="AL30" s="216" t="str">
        <f>VLOOKUP($AG$14,EDIT!$A$370:$AU$383,AR20,FALSE)</f>
        <v/>
      </c>
      <c r="AM30" s="216" t="str">
        <f>VLOOKUP($AG$14,EDIT!$A$370:$AU$383,AS20,FALSE)</f>
        <v/>
      </c>
    </row>
    <row r="31" spans="14:49" x14ac:dyDescent="0.25">
      <c r="AI31" s="216" t="str">
        <f>VLOOKUP($AG$14,EDIT!$A$370:$AU$383,AO21,FALSE)</f>
        <v/>
      </c>
      <c r="AJ31" s="216" t="str">
        <f>VLOOKUP($AG$14,EDIT!$A$370:$AU$383,AP21,FALSE)</f>
        <v/>
      </c>
      <c r="AK31" s="216" t="str">
        <f>VLOOKUP($AG$14,EDIT!$A$370:$AU$383,AQ21,FALSE)</f>
        <v/>
      </c>
      <c r="AL31" s="216" t="str">
        <f>VLOOKUP($AG$14,EDIT!$A$370:$AU$383,AR21,FALSE)</f>
        <v/>
      </c>
      <c r="AM31" s="216" t="str">
        <f>VLOOKUP($AG$14,EDIT!$A$370:$AU$383,AS21,FALSE)</f>
        <v/>
      </c>
    </row>
    <row r="32" spans="14:49" x14ac:dyDescent="0.25">
      <c r="AI32" s="216" t="str">
        <f>VLOOKUP($AG$14,EDIT!$A$370:$AU$383,AO22,FALSE)</f>
        <v/>
      </c>
      <c r="AJ32" s="216" t="str">
        <f>VLOOKUP($AG$14,EDIT!$A$370:$AU$383,AP22,FALSE)</f>
        <v/>
      </c>
      <c r="AK32" s="216" t="str">
        <f>VLOOKUP($AG$14,EDIT!$A$370:$AU$383,AQ22,FALSE)</f>
        <v/>
      </c>
      <c r="AL32" s="216" t="str">
        <f>VLOOKUP($AG$14,EDIT!$A$370:$AU$383,AR22,FALSE)</f>
        <v/>
      </c>
      <c r="AM32" s="216" t="str">
        <f>VLOOKUP($AG$14,EDIT!$A$370:$AU$383,AS22,FALSE)</f>
        <v/>
      </c>
    </row>
    <row r="33" spans="35:39" x14ac:dyDescent="0.25">
      <c r="AI33" s="216" t="str">
        <f>VLOOKUP($AG$14,EDIT!$A$370:$AU$383,AO23,FALSE)</f>
        <v/>
      </c>
      <c r="AJ33" s="216" t="str">
        <f>VLOOKUP($AG$14,EDIT!$A$370:$AU$383,AP23,FALSE)</f>
        <v/>
      </c>
      <c r="AK33" s="216" t="str">
        <f>VLOOKUP($AG$14,EDIT!$A$370:$AU$383,AQ23,FALSE)</f>
        <v/>
      </c>
      <c r="AL33" s="216" t="str">
        <f>VLOOKUP($AG$14,EDIT!$A$370:$AU$383,AR23,FALSE)</f>
        <v/>
      </c>
      <c r="AM33" s="216" t="str">
        <f>VLOOKUP($AG$14,EDIT!$A$370:$AU$383,AS23,FALSE)</f>
        <v/>
      </c>
    </row>
    <row r="34" spans="35:39" x14ac:dyDescent="0.25">
      <c r="AI34" s="216" t="str">
        <f>VLOOKUP($AG$14,EDIT!$A$370:$AU$383,AO24,FALSE)</f>
        <v/>
      </c>
      <c r="AJ34" s="216" t="str">
        <f>VLOOKUP($AG$14,EDIT!$A$370:$AU$383,AP24,FALSE)</f>
        <v/>
      </c>
      <c r="AK34" s="216" t="str">
        <f>VLOOKUP($AG$14,EDIT!$A$370:$AU$383,AQ24,FALSE)</f>
        <v/>
      </c>
      <c r="AL34" s="216" t="str">
        <f>VLOOKUP($AG$14,EDIT!$A$370:$AU$383,AR24,FALSE)</f>
        <v/>
      </c>
      <c r="AM34" s="216" t="str">
        <f>VLOOKUP($AG$14,EDIT!$A$370:$AU$383,AS24,FALSE)</f>
        <v/>
      </c>
    </row>
    <row r="36" spans="35:39" x14ac:dyDescent="0.25">
      <c r="AI36" s="216" t="str">
        <f>IF(Z16="","",":")</f>
        <v>:</v>
      </c>
      <c r="AJ36" s="216" t="str">
        <f t="shared" ref="AJ36:AM44" si="13">IF(AA16="","",":")</f>
        <v>:</v>
      </c>
      <c r="AK36" s="216" t="str">
        <f t="shared" si="13"/>
        <v>:</v>
      </c>
      <c r="AL36" s="216" t="str">
        <f t="shared" si="13"/>
        <v>:</v>
      </c>
      <c r="AM36" s="216" t="str">
        <f t="shared" si="13"/>
        <v>:</v>
      </c>
    </row>
    <row r="37" spans="35:39" x14ac:dyDescent="0.25">
      <c r="AI37" s="216" t="str">
        <f t="shared" ref="AI37:AI44" si="14">IF(Z17="","",":")</f>
        <v>:</v>
      </c>
      <c r="AJ37" s="216" t="str">
        <f t="shared" si="13"/>
        <v>:</v>
      </c>
      <c r="AK37" s="216" t="str">
        <f t="shared" si="13"/>
        <v>:</v>
      </c>
      <c r="AL37" s="216" t="str">
        <f t="shared" si="13"/>
        <v>:</v>
      </c>
      <c r="AM37" s="216" t="str">
        <f t="shared" si="13"/>
        <v>:</v>
      </c>
    </row>
    <row r="38" spans="35:39" x14ac:dyDescent="0.25">
      <c r="AI38" s="216" t="str">
        <f t="shared" si="14"/>
        <v>:</v>
      </c>
      <c r="AJ38" s="216" t="str">
        <f t="shared" si="13"/>
        <v>:</v>
      </c>
      <c r="AK38" s="216" t="str">
        <f t="shared" si="13"/>
        <v>:</v>
      </c>
      <c r="AL38" s="216" t="str">
        <f t="shared" si="13"/>
        <v>:</v>
      </c>
      <c r="AM38" s="216" t="str">
        <f t="shared" si="13"/>
        <v>:</v>
      </c>
    </row>
    <row r="39" spans="35:39" x14ac:dyDescent="0.25">
      <c r="AI39" s="216" t="str">
        <f t="shared" si="14"/>
        <v>:</v>
      </c>
      <c r="AJ39" s="216" t="str">
        <f t="shared" si="13"/>
        <v>:</v>
      </c>
      <c r="AK39" s="216" t="str">
        <f t="shared" si="13"/>
        <v>:</v>
      </c>
      <c r="AL39" s="216" t="str">
        <f t="shared" si="13"/>
        <v>:</v>
      </c>
      <c r="AM39" s="216" t="str">
        <f t="shared" si="13"/>
        <v>:</v>
      </c>
    </row>
    <row r="40" spans="35:39" x14ac:dyDescent="0.25">
      <c r="AI40" s="216" t="str">
        <f t="shared" si="14"/>
        <v>:</v>
      </c>
      <c r="AJ40" s="216" t="str">
        <f t="shared" si="13"/>
        <v>:</v>
      </c>
      <c r="AK40" s="216" t="str">
        <f t="shared" si="13"/>
        <v>:</v>
      </c>
      <c r="AL40" s="216" t="str">
        <f t="shared" si="13"/>
        <v>:</v>
      </c>
      <c r="AM40" s="216" t="str">
        <f t="shared" si="13"/>
        <v>:</v>
      </c>
    </row>
    <row r="41" spans="35:39" x14ac:dyDescent="0.25">
      <c r="AI41" s="216" t="str">
        <f t="shared" si="14"/>
        <v>:</v>
      </c>
      <c r="AJ41" s="216" t="str">
        <f t="shared" si="13"/>
        <v>:</v>
      </c>
      <c r="AK41" s="216" t="str">
        <f t="shared" si="13"/>
        <v>:</v>
      </c>
      <c r="AL41" s="216" t="str">
        <f t="shared" si="13"/>
        <v>:</v>
      </c>
      <c r="AM41" s="216" t="str">
        <f t="shared" si="13"/>
        <v>:</v>
      </c>
    </row>
    <row r="42" spans="35:39" x14ac:dyDescent="0.25">
      <c r="AI42" s="216" t="str">
        <f t="shared" si="14"/>
        <v>:</v>
      </c>
      <c r="AJ42" s="216" t="str">
        <f t="shared" si="13"/>
        <v>:</v>
      </c>
      <c r="AK42" s="216" t="str">
        <f t="shared" si="13"/>
        <v>:</v>
      </c>
      <c r="AL42" s="216" t="str">
        <f t="shared" si="13"/>
        <v>:</v>
      </c>
      <c r="AM42" s="216" t="str">
        <f t="shared" si="13"/>
        <v>:</v>
      </c>
    </row>
    <row r="43" spans="35:39" x14ac:dyDescent="0.25">
      <c r="AI43" s="216" t="str">
        <f t="shared" si="14"/>
        <v>:</v>
      </c>
      <c r="AJ43" s="216" t="str">
        <f t="shared" si="13"/>
        <v>:</v>
      </c>
      <c r="AK43" s="216" t="str">
        <f t="shared" si="13"/>
        <v>:</v>
      </c>
      <c r="AL43" s="216" t="str">
        <f t="shared" si="13"/>
        <v>:</v>
      </c>
      <c r="AM43" s="216" t="str">
        <f t="shared" si="13"/>
        <v>:</v>
      </c>
    </row>
    <row r="44" spans="35:39" x14ac:dyDescent="0.25">
      <c r="AI44" s="216" t="str">
        <f t="shared" si="14"/>
        <v>:</v>
      </c>
      <c r="AJ44" s="216" t="str">
        <f t="shared" si="13"/>
        <v>:</v>
      </c>
      <c r="AK44" s="216" t="str">
        <f t="shared" si="13"/>
        <v>:</v>
      </c>
      <c r="AL44" s="216" t="str">
        <f t="shared" si="13"/>
        <v>:</v>
      </c>
      <c r="AM44" s="216" t="str">
        <f t="shared" si="13"/>
        <v>:</v>
      </c>
    </row>
  </sheetData>
  <conditionalFormatting sqref="AI16:AM24">
    <cfRule type="cellIs" dxfId="13" priority="7" operator="lessThanOrEqual">
      <formula>0</formula>
    </cfRule>
  </conditionalFormatting>
  <conditionalFormatting sqref="AI26:AM34">
    <cfRule type="cellIs" dxfId="12" priority="6" operator="lessThanOrEqual">
      <formula>0</formula>
    </cfRule>
  </conditionalFormatting>
  <conditionalFormatting sqref="AI36:AM44">
    <cfRule type="cellIs" dxfId="11" priority="4" operator="lessThanOrEqual">
      <formula>0</formula>
    </cfRule>
  </conditionalFormatting>
  <conditionalFormatting sqref="Z16:AD24">
    <cfRule type="cellIs" dxfId="10" priority="3" operator="lessThanOrEqual">
      <formula>0</formula>
    </cfRule>
  </conditionalFormatting>
  <conditionalFormatting sqref="Q3:U11">
    <cfRule type="cellIs" dxfId="9" priority="2" operator="lessThanOrEqual">
      <formula>0</formula>
    </cfRule>
  </conditionalFormatting>
  <conditionalFormatting sqref="D3:H11">
    <cfRule type="cellIs" dxfId="8" priority="1" operator="lessThanOrEqual">
      <formula>0</formula>
    </cfRule>
  </conditionalFormatting>
  <conditionalFormatting sqref="Q16:U24">
    <cfRule type="cellIs" dxfId="7" priority="5" operator="lessThanOrEqual">
      <formula>0</formula>
    </cfRule>
  </conditionalFormatting>
  <pageMargins left="0.7" right="0.7" top="0.75" bottom="0.75" header="0.3" footer="0.3"/>
  <pageSetup scale="55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4"/>
  <sheetViews>
    <sheetView view="pageBreakPreview" zoomScale="70" zoomScaleSheetLayoutView="70" workbookViewId="0">
      <selection activeCell="AY7" sqref="AY7"/>
    </sheetView>
  </sheetViews>
  <sheetFormatPr defaultColWidth="9.140625" defaultRowHeight="15.75" x14ac:dyDescent="0.25"/>
  <cols>
    <col min="1" max="3" width="9.140625" style="198"/>
    <col min="4" max="4" width="25.140625" style="198" bestFit="1" customWidth="1"/>
    <col min="5" max="5" width="28.42578125" style="198" bestFit="1" customWidth="1"/>
    <col min="6" max="6" width="26.42578125" style="198" bestFit="1" customWidth="1"/>
    <col min="7" max="8" width="28.42578125" style="198" bestFit="1" customWidth="1"/>
    <col min="9" max="11" width="9.140625" style="198"/>
    <col min="12" max="12" width="9.140625" style="198" customWidth="1"/>
    <col min="13" max="16" width="9.140625" style="198" hidden="1" customWidth="1"/>
    <col min="17" max="17" width="25.140625" style="198" hidden="1" customWidth="1"/>
    <col min="18" max="18" width="28.42578125" style="198" hidden="1" customWidth="1"/>
    <col min="19" max="19" width="26.42578125" style="198" hidden="1" customWidth="1"/>
    <col min="20" max="21" width="28.42578125" style="198" hidden="1" customWidth="1"/>
    <col min="22" max="32" width="5" style="198" hidden="1" customWidth="1"/>
    <col min="33" max="34" width="6" style="198" hidden="1" customWidth="1"/>
    <col min="35" max="39" width="5" style="198" hidden="1" customWidth="1"/>
    <col min="40" max="40" width="9.140625" style="198" hidden="1" customWidth="1"/>
    <col min="41" max="49" width="4.85546875" style="198" hidden="1" customWidth="1"/>
    <col min="50" max="50" width="9.140625" style="198" hidden="1" customWidth="1"/>
    <col min="51" max="62" width="9.140625" style="198" customWidth="1"/>
    <col min="63" max="16384" width="9.140625" style="198"/>
  </cols>
  <sheetData>
    <row r="1" spans="1:49" ht="28.5" customHeight="1" thickBot="1" x14ac:dyDescent="0.3">
      <c r="A1" s="601"/>
      <c r="B1" s="214" t="s">
        <v>126</v>
      </c>
      <c r="C1" s="204"/>
      <c r="D1" s="230" t="str">
        <f>VLOOKUP(B1,DETAILS!AA24:AC39,3,FALSE)</f>
        <v>Salma</v>
      </c>
      <c r="E1" s="204"/>
      <c r="F1" s="204"/>
      <c r="G1" s="204"/>
      <c r="H1" s="205"/>
      <c r="N1" s="601"/>
      <c r="O1" s="214" t="str">
        <f>B1</f>
        <v>P1</v>
      </c>
      <c r="P1" s="204"/>
      <c r="Q1" s="204"/>
      <c r="R1" s="204"/>
      <c r="S1" s="204"/>
      <c r="T1" s="204"/>
      <c r="U1" s="205"/>
    </row>
    <row r="2" spans="1:49" ht="28.5" customHeight="1" thickBot="1" x14ac:dyDescent="0.3">
      <c r="A2" s="597" t="str">
        <f>N2</f>
        <v>#</v>
      </c>
      <c r="B2" s="598" t="str">
        <f t="shared" ref="B2:H11" si="0">O2</f>
        <v>Start</v>
      </c>
      <c r="C2" s="599" t="str">
        <f t="shared" si="0"/>
        <v>End</v>
      </c>
      <c r="D2" s="600" t="str">
        <f t="shared" si="0"/>
        <v>SUN</v>
      </c>
      <c r="E2" s="598" t="str">
        <f t="shared" si="0"/>
        <v>MON</v>
      </c>
      <c r="F2" s="598" t="str">
        <f t="shared" si="0"/>
        <v>TUE</v>
      </c>
      <c r="G2" s="598" t="str">
        <f t="shared" si="0"/>
        <v>WED</v>
      </c>
      <c r="H2" s="599" t="str">
        <f t="shared" si="0"/>
        <v>THU</v>
      </c>
      <c r="N2" s="597" t="str">
        <f>N15</f>
        <v>#</v>
      </c>
      <c r="O2" s="598" t="str">
        <f t="shared" ref="O2:U11" si="1">O15</f>
        <v>Start</v>
      </c>
      <c r="P2" s="599" t="str">
        <f t="shared" si="1"/>
        <v>End</v>
      </c>
      <c r="Q2" s="600" t="str">
        <f t="shared" si="1"/>
        <v>SUN</v>
      </c>
      <c r="R2" s="598" t="str">
        <f t="shared" si="1"/>
        <v>MON</v>
      </c>
      <c r="S2" s="598" t="str">
        <f t="shared" si="1"/>
        <v>TUE</v>
      </c>
      <c r="T2" s="598" t="str">
        <f t="shared" si="1"/>
        <v>WED</v>
      </c>
      <c r="U2" s="599" t="str">
        <f t="shared" si="1"/>
        <v>THU</v>
      </c>
    </row>
    <row r="3" spans="1:49" ht="28.5" customHeight="1" x14ac:dyDescent="0.25">
      <c r="A3" s="87">
        <f t="shared" ref="A3:A11" si="2">N3</f>
        <v>1</v>
      </c>
      <c r="B3" s="206">
        <f t="shared" si="0"/>
        <v>0.29166666666666669</v>
      </c>
      <c r="C3" s="207">
        <f t="shared" si="0"/>
        <v>0.31944444444444448</v>
      </c>
      <c r="D3" s="208" t="str">
        <f t="shared" si="0"/>
        <v>0:</v>
      </c>
      <c r="E3" s="88" t="str">
        <f t="shared" si="0"/>
        <v>0:</v>
      </c>
      <c r="F3" s="88" t="str">
        <f t="shared" si="0"/>
        <v>0:</v>
      </c>
      <c r="G3" s="88" t="str">
        <f t="shared" si="0"/>
        <v>0:</v>
      </c>
      <c r="H3" s="89" t="str">
        <f t="shared" si="0"/>
        <v>0:</v>
      </c>
      <c r="N3" s="87">
        <f t="shared" ref="N3:N11" si="3">N16</f>
        <v>1</v>
      </c>
      <c r="O3" s="206">
        <f t="shared" si="1"/>
        <v>0.29166666666666669</v>
      </c>
      <c r="P3" s="207">
        <f t="shared" si="1"/>
        <v>0.31944444444444448</v>
      </c>
      <c r="Q3" s="208" t="str">
        <f t="shared" si="1"/>
        <v>0:</v>
      </c>
      <c r="R3" s="88" t="str">
        <f t="shared" si="1"/>
        <v>0:</v>
      </c>
      <c r="S3" s="88" t="str">
        <f t="shared" si="1"/>
        <v>0:</v>
      </c>
      <c r="T3" s="88" t="str">
        <f t="shared" si="1"/>
        <v>0:</v>
      </c>
      <c r="U3" s="89" t="str">
        <f t="shared" si="1"/>
        <v>0:</v>
      </c>
    </row>
    <row r="4" spans="1:49" ht="28.5" customHeight="1" x14ac:dyDescent="0.25">
      <c r="A4" s="48">
        <f t="shared" si="2"/>
        <v>2</v>
      </c>
      <c r="B4" s="209">
        <f t="shared" si="0"/>
        <v>0.31944444444444448</v>
      </c>
      <c r="C4" s="210">
        <f t="shared" si="0"/>
        <v>0.34722222222222227</v>
      </c>
      <c r="D4" s="211" t="str">
        <f t="shared" si="0"/>
        <v>0:</v>
      </c>
      <c r="E4" s="19" t="str">
        <f t="shared" si="0"/>
        <v>0:</v>
      </c>
      <c r="F4" s="19" t="str">
        <f t="shared" si="0"/>
        <v>0:</v>
      </c>
      <c r="G4" s="19" t="str">
        <f t="shared" si="0"/>
        <v>0:</v>
      </c>
      <c r="H4" s="50" t="str">
        <f t="shared" si="0"/>
        <v>0:</v>
      </c>
      <c r="N4" s="48">
        <f t="shared" si="3"/>
        <v>2</v>
      </c>
      <c r="O4" s="209">
        <f t="shared" si="1"/>
        <v>0.31944444444444448</v>
      </c>
      <c r="P4" s="210">
        <f t="shared" si="1"/>
        <v>0.34722222222222227</v>
      </c>
      <c r="Q4" s="211" t="str">
        <f t="shared" si="1"/>
        <v>0:</v>
      </c>
      <c r="R4" s="19" t="str">
        <f t="shared" si="1"/>
        <v>0:</v>
      </c>
      <c r="S4" s="19" t="str">
        <f t="shared" si="1"/>
        <v>0:</v>
      </c>
      <c r="T4" s="19" t="str">
        <f t="shared" si="1"/>
        <v>0:</v>
      </c>
      <c r="U4" s="50" t="str">
        <f t="shared" si="1"/>
        <v>0:</v>
      </c>
    </row>
    <row r="5" spans="1:49" ht="28.5" customHeight="1" x14ac:dyDescent="0.25">
      <c r="A5" s="48">
        <f t="shared" si="2"/>
        <v>3</v>
      </c>
      <c r="B5" s="209">
        <f t="shared" si="0"/>
        <v>0.34722222222222227</v>
      </c>
      <c r="C5" s="210">
        <f t="shared" si="0"/>
        <v>0.37500000000000006</v>
      </c>
      <c r="D5" s="211" t="str">
        <f t="shared" si="0"/>
        <v>0:</v>
      </c>
      <c r="E5" s="19" t="str">
        <f t="shared" si="0"/>
        <v>0:</v>
      </c>
      <c r="F5" s="19" t="str">
        <f t="shared" si="0"/>
        <v>0:</v>
      </c>
      <c r="G5" s="19" t="str">
        <f t="shared" si="0"/>
        <v>0:</v>
      </c>
      <c r="H5" s="50" t="str">
        <f t="shared" si="0"/>
        <v>0:</v>
      </c>
      <c r="N5" s="48">
        <f t="shared" si="3"/>
        <v>3</v>
      </c>
      <c r="O5" s="209">
        <f t="shared" si="1"/>
        <v>0.34722222222222227</v>
      </c>
      <c r="P5" s="210">
        <f t="shared" si="1"/>
        <v>0.37500000000000006</v>
      </c>
      <c r="Q5" s="211" t="str">
        <f t="shared" si="1"/>
        <v>0:</v>
      </c>
      <c r="R5" s="19" t="str">
        <f t="shared" si="1"/>
        <v>0:</v>
      </c>
      <c r="S5" s="19" t="str">
        <f t="shared" si="1"/>
        <v>0:</v>
      </c>
      <c r="T5" s="19" t="str">
        <f t="shared" si="1"/>
        <v>0:</v>
      </c>
      <c r="U5" s="50" t="str">
        <f t="shared" si="1"/>
        <v>0:</v>
      </c>
    </row>
    <row r="6" spans="1:49" ht="28.5" customHeight="1" x14ac:dyDescent="0.25">
      <c r="A6" s="48">
        <f t="shared" si="2"/>
        <v>4</v>
      </c>
      <c r="B6" s="209">
        <f t="shared" si="0"/>
        <v>0.37500000000000006</v>
      </c>
      <c r="C6" s="210">
        <f t="shared" si="0"/>
        <v>0.40277777777777785</v>
      </c>
      <c r="D6" s="211" t="str">
        <f t="shared" si="0"/>
        <v>IS:Salma</v>
      </c>
      <c r="E6" s="19" t="str">
        <f t="shared" si="0"/>
        <v>DH:Salma</v>
      </c>
      <c r="F6" s="19" t="str">
        <f t="shared" si="0"/>
        <v>SC:Salma</v>
      </c>
      <c r="G6" s="19" t="str">
        <f t="shared" si="0"/>
        <v>SC:Salma</v>
      </c>
      <c r="H6" s="50" t="str">
        <f t="shared" si="0"/>
        <v>QR:Salma</v>
      </c>
      <c r="N6" s="48">
        <f t="shared" si="3"/>
        <v>4</v>
      </c>
      <c r="O6" s="209">
        <f t="shared" si="1"/>
        <v>0.37500000000000006</v>
      </c>
      <c r="P6" s="210">
        <f t="shared" si="1"/>
        <v>0.40277777777777785</v>
      </c>
      <c r="Q6" s="211" t="str">
        <f t="shared" si="1"/>
        <v>IS:Salma</v>
      </c>
      <c r="R6" s="19" t="str">
        <f t="shared" si="1"/>
        <v>DH:Salma</v>
      </c>
      <c r="S6" s="19" t="str">
        <f t="shared" si="1"/>
        <v>SC:Salma</v>
      </c>
      <c r="T6" s="19" t="str">
        <f t="shared" si="1"/>
        <v>SC:Salma</v>
      </c>
      <c r="U6" s="50" t="str">
        <f t="shared" si="1"/>
        <v>QR:Salma</v>
      </c>
    </row>
    <row r="7" spans="1:49" ht="28.5" customHeight="1" x14ac:dyDescent="0.25">
      <c r="A7" s="48">
        <f t="shared" si="2"/>
        <v>0</v>
      </c>
      <c r="B7" s="209">
        <f t="shared" si="0"/>
        <v>0.40277777777777785</v>
      </c>
      <c r="C7" s="210">
        <f t="shared" si="0"/>
        <v>0.42708333333333343</v>
      </c>
      <c r="D7" s="211" t="str">
        <f t="shared" si="0"/>
        <v>DH:Salma</v>
      </c>
      <c r="E7" s="19" t="str">
        <f t="shared" si="0"/>
        <v>QR:Salma</v>
      </c>
      <c r="F7" s="19" t="str">
        <f t="shared" si="0"/>
        <v>MT:Salma</v>
      </c>
      <c r="G7" s="19" t="str">
        <f t="shared" si="0"/>
        <v>SS:Salma</v>
      </c>
      <c r="H7" s="50" t="str">
        <f t="shared" si="0"/>
        <v>EN:Salma</v>
      </c>
      <c r="N7" s="48">
        <f t="shared" si="3"/>
        <v>0</v>
      </c>
      <c r="O7" s="209">
        <f t="shared" si="1"/>
        <v>0.40277777777777785</v>
      </c>
      <c r="P7" s="210">
        <f t="shared" si="1"/>
        <v>0.42708333333333343</v>
      </c>
      <c r="Q7" s="211" t="str">
        <f t="shared" si="1"/>
        <v>DH:Salma</v>
      </c>
      <c r="R7" s="19" t="str">
        <f t="shared" si="1"/>
        <v>QR:Salma</v>
      </c>
      <c r="S7" s="19" t="str">
        <f t="shared" si="1"/>
        <v>MT:Salma</v>
      </c>
      <c r="T7" s="19" t="str">
        <f t="shared" si="1"/>
        <v>SS:Salma</v>
      </c>
      <c r="U7" s="50" t="str">
        <f t="shared" si="1"/>
        <v>EN:Salma</v>
      </c>
    </row>
    <row r="8" spans="1:49" ht="28.5" customHeight="1" x14ac:dyDescent="0.25">
      <c r="A8" s="48">
        <f t="shared" si="2"/>
        <v>5</v>
      </c>
      <c r="B8" s="209">
        <f t="shared" si="0"/>
        <v>0.42708333333333343</v>
      </c>
      <c r="C8" s="210">
        <f t="shared" si="0"/>
        <v>0.45486111111111122</v>
      </c>
      <c r="D8" s="211" t="str">
        <f t="shared" si="0"/>
        <v>BR:Salma</v>
      </c>
      <c r="E8" s="19" t="str">
        <f t="shared" si="0"/>
        <v>BR:Salma</v>
      </c>
      <c r="F8" s="19" t="str">
        <f t="shared" si="0"/>
        <v>BR:Salma</v>
      </c>
      <c r="G8" s="19" t="str">
        <f t="shared" si="0"/>
        <v>BR:Salma</v>
      </c>
      <c r="H8" s="50" t="str">
        <f t="shared" si="0"/>
        <v>BR:Salma</v>
      </c>
      <c r="N8" s="48">
        <f t="shared" si="3"/>
        <v>5</v>
      </c>
      <c r="O8" s="209">
        <f t="shared" si="1"/>
        <v>0.42708333333333343</v>
      </c>
      <c r="P8" s="210">
        <f t="shared" si="1"/>
        <v>0.45486111111111122</v>
      </c>
      <c r="Q8" s="211" t="str">
        <f t="shared" si="1"/>
        <v>BR:Salma</v>
      </c>
      <c r="R8" s="19" t="str">
        <f t="shared" si="1"/>
        <v>BR:Salma</v>
      </c>
      <c r="S8" s="19" t="str">
        <f t="shared" si="1"/>
        <v>BR:Salma</v>
      </c>
      <c r="T8" s="19" t="str">
        <f t="shared" si="1"/>
        <v>BR:Salma</v>
      </c>
      <c r="U8" s="50" t="str">
        <f t="shared" si="1"/>
        <v>BR:Salma</v>
      </c>
    </row>
    <row r="9" spans="1:49" ht="28.5" customHeight="1" x14ac:dyDescent="0.25">
      <c r="A9" s="48">
        <f t="shared" si="2"/>
        <v>6</v>
      </c>
      <c r="B9" s="209">
        <f t="shared" si="0"/>
        <v>0.45486111111111122</v>
      </c>
      <c r="C9" s="210">
        <f t="shared" si="0"/>
        <v>0.48263888888888901</v>
      </c>
      <c r="D9" s="211" t="str">
        <f t="shared" si="0"/>
        <v>EN:Salma</v>
      </c>
      <c r="E9" s="19" t="str">
        <f t="shared" si="0"/>
        <v>CA:Salma</v>
      </c>
      <c r="F9" s="19" t="str">
        <f t="shared" si="0"/>
        <v>DH:Salma</v>
      </c>
      <c r="G9" s="19" t="str">
        <f t="shared" si="0"/>
        <v>CA:Salma</v>
      </c>
      <c r="H9" s="50" t="str">
        <f t="shared" si="0"/>
        <v>IS:Salma</v>
      </c>
      <c r="N9" s="48">
        <f t="shared" si="3"/>
        <v>6</v>
      </c>
      <c r="O9" s="209">
        <f t="shared" si="1"/>
        <v>0.45486111111111122</v>
      </c>
      <c r="P9" s="210">
        <f t="shared" si="1"/>
        <v>0.48263888888888901</v>
      </c>
      <c r="Q9" s="211" t="str">
        <f t="shared" si="1"/>
        <v>EN:Salma</v>
      </c>
      <c r="R9" s="19" t="str">
        <f t="shared" si="1"/>
        <v>CA:Salma</v>
      </c>
      <c r="S9" s="19" t="str">
        <f t="shared" si="1"/>
        <v>DH:Salma</v>
      </c>
      <c r="T9" s="19" t="str">
        <f t="shared" si="1"/>
        <v>CA:Salma</v>
      </c>
      <c r="U9" s="50" t="str">
        <f t="shared" si="1"/>
        <v>IS:Salma</v>
      </c>
    </row>
    <row r="10" spans="1:49" ht="28.5" customHeight="1" x14ac:dyDescent="0.25">
      <c r="A10" s="48">
        <f t="shared" si="2"/>
        <v>7</v>
      </c>
      <c r="B10" s="209">
        <f t="shared" si="0"/>
        <v>0.48263888888888901</v>
      </c>
      <c r="C10" s="210">
        <f t="shared" si="0"/>
        <v>0.51041666666666674</v>
      </c>
      <c r="D10" s="211" t="str">
        <f t="shared" si="0"/>
        <v>MT:Salma</v>
      </c>
      <c r="E10" s="19" t="str">
        <f t="shared" si="0"/>
        <v>SS:Salma</v>
      </c>
      <c r="F10" s="19" t="str">
        <f t="shared" si="0"/>
        <v>HL:Salma</v>
      </c>
      <c r="G10" s="19" t="str">
        <f t="shared" si="0"/>
        <v>EN:Salma</v>
      </c>
      <c r="H10" s="50" t="str">
        <f t="shared" si="0"/>
        <v>MT:Salma</v>
      </c>
      <c r="N10" s="48">
        <f t="shared" si="3"/>
        <v>7</v>
      </c>
      <c r="O10" s="209">
        <f t="shared" si="1"/>
        <v>0.48263888888888901</v>
      </c>
      <c r="P10" s="210">
        <f t="shared" si="1"/>
        <v>0.51041666666666674</v>
      </c>
      <c r="Q10" s="211" t="str">
        <f t="shared" si="1"/>
        <v>MT:Salma</v>
      </c>
      <c r="R10" s="19" t="str">
        <f t="shared" si="1"/>
        <v>SS:Salma</v>
      </c>
      <c r="S10" s="19" t="str">
        <f t="shared" si="1"/>
        <v>HL:Salma</v>
      </c>
      <c r="T10" s="19" t="str">
        <f t="shared" si="1"/>
        <v>EN:Salma</v>
      </c>
      <c r="U10" s="50" t="str">
        <f t="shared" si="1"/>
        <v>MT:Salma</v>
      </c>
    </row>
    <row r="11" spans="1:49" ht="28.5" customHeight="1" thickBot="1" x14ac:dyDescent="0.3">
      <c r="A11" s="83">
        <f t="shared" si="2"/>
        <v>9</v>
      </c>
      <c r="B11" s="15">
        <f t="shared" si="0"/>
        <v>0.51041666666666674</v>
      </c>
      <c r="C11" s="82">
        <f t="shared" si="0"/>
        <v>0.54166666666666674</v>
      </c>
      <c r="D11" s="212" t="str">
        <f t="shared" si="0"/>
        <v>0:</v>
      </c>
      <c r="E11" s="201" t="str">
        <f t="shared" si="0"/>
        <v>0:</v>
      </c>
      <c r="F11" s="201" t="str">
        <f t="shared" si="0"/>
        <v>0:</v>
      </c>
      <c r="G11" s="201" t="str">
        <f t="shared" si="0"/>
        <v>0:</v>
      </c>
      <c r="H11" s="200" t="str">
        <f t="shared" si="0"/>
        <v>0:</v>
      </c>
      <c r="N11" s="83">
        <f t="shared" si="3"/>
        <v>9</v>
      </c>
      <c r="O11" s="15">
        <f t="shared" si="1"/>
        <v>0.51041666666666674</v>
      </c>
      <c r="P11" s="82">
        <f t="shared" si="1"/>
        <v>0.54166666666666674</v>
      </c>
      <c r="Q11" s="212" t="str">
        <f t="shared" si="1"/>
        <v>0:</v>
      </c>
      <c r="R11" s="201" t="str">
        <f t="shared" si="1"/>
        <v>0:</v>
      </c>
      <c r="S11" s="201" t="str">
        <f t="shared" si="1"/>
        <v>0:</v>
      </c>
      <c r="T11" s="201" t="str">
        <f t="shared" si="1"/>
        <v>0:</v>
      </c>
      <c r="U11" s="200" t="str">
        <f t="shared" si="1"/>
        <v>0:</v>
      </c>
    </row>
    <row r="12" spans="1:49" ht="28.5" customHeight="1" x14ac:dyDescent="0.25"/>
    <row r="13" spans="1:49" ht="16.5" thickBot="1" x14ac:dyDescent="0.3"/>
    <row r="14" spans="1:49" ht="23.25" thickBot="1" x14ac:dyDescent="0.3">
      <c r="N14" s="601"/>
      <c r="O14" s="214" t="str">
        <f>O1</f>
        <v>P1</v>
      </c>
      <c r="P14" s="204"/>
      <c r="Q14" s="204"/>
      <c r="R14" s="204"/>
      <c r="S14" s="204"/>
      <c r="T14" s="204"/>
      <c r="U14" s="205"/>
      <c r="W14" s="601"/>
      <c r="X14" s="214"/>
      <c r="Y14" s="204"/>
      <c r="Z14" s="204"/>
      <c r="AA14" s="204"/>
      <c r="AB14" s="204"/>
      <c r="AC14" s="204"/>
      <c r="AD14" s="205"/>
      <c r="AF14" s="601"/>
      <c r="AG14" s="214" t="str">
        <f>O14</f>
        <v>P1</v>
      </c>
      <c r="AH14" s="204"/>
      <c r="AI14" s="204"/>
      <c r="AJ14" s="204"/>
      <c r="AK14" s="204"/>
      <c r="AL14" s="204"/>
      <c r="AM14" s="205"/>
    </row>
    <row r="15" spans="1:49" s="215" customFormat="1" ht="16.5" thickBot="1" x14ac:dyDescent="0.3">
      <c r="N15" s="597" t="str">
        <f>AF15</f>
        <v>#</v>
      </c>
      <c r="O15" s="598" t="str">
        <f t="shared" ref="O15:U24" si="4">AG15</f>
        <v>Start</v>
      </c>
      <c r="P15" s="599" t="str">
        <f t="shared" si="4"/>
        <v>End</v>
      </c>
      <c r="Q15" s="600" t="str">
        <f t="shared" si="4"/>
        <v>SUN</v>
      </c>
      <c r="R15" s="598" t="str">
        <f t="shared" si="4"/>
        <v>MON</v>
      </c>
      <c r="S15" s="598" t="str">
        <f t="shared" si="4"/>
        <v>TUE</v>
      </c>
      <c r="T15" s="598" t="str">
        <f t="shared" si="4"/>
        <v>WED</v>
      </c>
      <c r="U15" s="599" t="str">
        <f t="shared" si="4"/>
        <v>THU</v>
      </c>
      <c r="W15" s="597"/>
      <c r="X15" s="598"/>
      <c r="Y15" s="599"/>
      <c r="Z15" s="600"/>
      <c r="AA15" s="598"/>
      <c r="AB15" s="598"/>
      <c r="AC15" s="598"/>
      <c r="AD15" s="599"/>
      <c r="AF15" s="597" t="s">
        <v>11</v>
      </c>
      <c r="AG15" s="598" t="s">
        <v>27</v>
      </c>
      <c r="AH15" s="599" t="s">
        <v>28</v>
      </c>
      <c r="AI15" s="600" t="s">
        <v>29</v>
      </c>
      <c r="AJ15" s="598" t="s">
        <v>30</v>
      </c>
      <c r="AK15" s="598" t="s">
        <v>31</v>
      </c>
      <c r="AL15" s="598" t="s">
        <v>32</v>
      </c>
      <c r="AM15" s="599" t="s">
        <v>33</v>
      </c>
    </row>
    <row r="16" spans="1:49" x14ac:dyDescent="0.25">
      <c r="N16" s="87">
        <f t="shared" ref="N16:N24" si="5">AF16</f>
        <v>1</v>
      </c>
      <c r="O16" s="206">
        <f t="shared" si="4"/>
        <v>0.29166666666666669</v>
      </c>
      <c r="P16" s="207">
        <f t="shared" si="4"/>
        <v>0.31944444444444448</v>
      </c>
      <c r="Q16" s="208" t="str">
        <f>CONCATENATE(Z16,AI36,AI26)</f>
        <v>0:</v>
      </c>
      <c r="R16" s="88" t="str">
        <f t="shared" ref="R16:U24" si="6">CONCATENATE(AA16,AJ36,AJ26)</f>
        <v>0:</v>
      </c>
      <c r="S16" s="88" t="str">
        <f t="shared" si="6"/>
        <v>0:</v>
      </c>
      <c r="T16" s="88" t="str">
        <f t="shared" si="6"/>
        <v>0:</v>
      </c>
      <c r="U16" s="89" t="str">
        <f t="shared" si="6"/>
        <v>0:</v>
      </c>
      <c r="W16" s="87"/>
      <c r="X16" s="206"/>
      <c r="Y16" s="207"/>
      <c r="Z16" s="208">
        <f>IF(AI16="","",AI16)</f>
        <v>0</v>
      </c>
      <c r="AA16" s="208">
        <f t="shared" ref="AA16:AD24" si="7">IF(AJ16="","",AJ16)</f>
        <v>0</v>
      </c>
      <c r="AB16" s="208">
        <f t="shared" si="7"/>
        <v>0</v>
      </c>
      <c r="AC16" s="208">
        <f t="shared" si="7"/>
        <v>0</v>
      </c>
      <c r="AD16" s="208">
        <f t="shared" si="7"/>
        <v>0</v>
      </c>
      <c r="AF16" s="87">
        <f t="array" ref="AF16:AF24">TRANSPOSE(EDIT!C4:K4)</f>
        <v>1</v>
      </c>
      <c r="AG16" s="206">
        <f t="array" ref="AG16:AG24">TRANSPOSE(EDIT!C3:K3)</f>
        <v>0.29166666666666669</v>
      </c>
      <c r="AH16" s="207">
        <f t="array" ref="AH16:AH24">TRANSPOSE(EDIT!C2:K2)</f>
        <v>0.31944444444444448</v>
      </c>
      <c r="AI16" s="208">
        <f>VLOOKUP($AG$14,EDIT!$A$5:$AU$18,AO16,FALSE)</f>
        <v>0</v>
      </c>
      <c r="AJ16" s="88">
        <f>VLOOKUP($AG$14,EDIT!$A$5:$AU$18,AP16,FALSE)</f>
        <v>0</v>
      </c>
      <c r="AK16" s="88">
        <f>VLOOKUP($AG$14,EDIT!$A$5:$AU$18,AQ16,FALSE)</f>
        <v>0</v>
      </c>
      <c r="AL16" s="88">
        <f>VLOOKUP($AG$14,EDIT!$A$5:$AU$18,AR16,FALSE)</f>
        <v>0</v>
      </c>
      <c r="AM16" s="89">
        <f>VLOOKUP($AG$14,EDIT!$A$5:$AU$18,AS16,FALSE)</f>
        <v>0</v>
      </c>
      <c r="AO16" s="198">
        <v>3</v>
      </c>
      <c r="AP16" s="198">
        <f>AO24+1</f>
        <v>12</v>
      </c>
      <c r="AQ16" s="198">
        <f t="shared" ref="AQ16:AW16" si="8">AP24+1</f>
        <v>21</v>
      </c>
      <c r="AR16" s="198">
        <f t="shared" si="8"/>
        <v>30</v>
      </c>
      <c r="AS16" s="198">
        <f t="shared" si="8"/>
        <v>39</v>
      </c>
      <c r="AT16" s="198">
        <f t="shared" si="8"/>
        <v>48</v>
      </c>
      <c r="AU16" s="198">
        <f t="shared" si="8"/>
        <v>57</v>
      </c>
      <c r="AV16" s="198">
        <f t="shared" si="8"/>
        <v>66</v>
      </c>
      <c r="AW16" s="198">
        <f t="shared" si="8"/>
        <v>75</v>
      </c>
    </row>
    <row r="17" spans="14:49" x14ac:dyDescent="0.25">
      <c r="N17" s="48">
        <f t="shared" si="5"/>
        <v>2</v>
      </c>
      <c r="O17" s="209">
        <f t="shared" si="4"/>
        <v>0.31944444444444448</v>
      </c>
      <c r="P17" s="210">
        <f t="shared" si="4"/>
        <v>0.34722222222222227</v>
      </c>
      <c r="Q17" s="211" t="str">
        <f t="shared" ref="Q17:Q24" si="9">CONCATENATE(Z17,AI37,AI27)</f>
        <v>0:</v>
      </c>
      <c r="R17" s="19" t="str">
        <f t="shared" si="6"/>
        <v>0:</v>
      </c>
      <c r="S17" s="19" t="str">
        <f t="shared" si="6"/>
        <v>0:</v>
      </c>
      <c r="T17" s="19" t="str">
        <f t="shared" si="6"/>
        <v>0:</v>
      </c>
      <c r="U17" s="50" t="str">
        <f t="shared" si="6"/>
        <v>0:</v>
      </c>
      <c r="W17" s="48"/>
      <c r="X17" s="209"/>
      <c r="Y17" s="210"/>
      <c r="Z17" s="208">
        <f t="shared" ref="Z17:Z24" si="10">IF(AI17="","",AI17)</f>
        <v>0</v>
      </c>
      <c r="AA17" s="208">
        <f t="shared" si="7"/>
        <v>0</v>
      </c>
      <c r="AB17" s="208">
        <f t="shared" si="7"/>
        <v>0</v>
      </c>
      <c r="AC17" s="208">
        <f t="shared" si="7"/>
        <v>0</v>
      </c>
      <c r="AD17" s="208">
        <f t="shared" si="7"/>
        <v>0</v>
      </c>
      <c r="AF17" s="48">
        <v>2</v>
      </c>
      <c r="AG17" s="209">
        <v>0.31944444444444448</v>
      </c>
      <c r="AH17" s="210">
        <v>0.34722222222222227</v>
      </c>
      <c r="AI17" s="211">
        <f>VLOOKUP($AG$14,EDIT!$A$5:$AU$18,AO17,FALSE)</f>
        <v>0</v>
      </c>
      <c r="AJ17" s="19">
        <f>VLOOKUP($AG$14,EDIT!$A$5:$AU$18,AP17,FALSE)</f>
        <v>0</v>
      </c>
      <c r="AK17" s="19">
        <f>VLOOKUP($AG$14,EDIT!$A$5:$AU$18,AQ17,FALSE)</f>
        <v>0</v>
      </c>
      <c r="AL17" s="19">
        <f>VLOOKUP($AG$14,EDIT!$A$5:$AU$18,AR17,FALSE)</f>
        <v>0</v>
      </c>
      <c r="AM17" s="50">
        <f>VLOOKUP($AG$14,EDIT!$A$5:$AU$18,AS17,FALSE)</f>
        <v>0</v>
      </c>
      <c r="AO17" s="198">
        <f>AO16+1</f>
        <v>4</v>
      </c>
      <c r="AP17" s="198">
        <f t="shared" ref="AP17:AW24" si="11">AP16+1</f>
        <v>13</v>
      </c>
      <c r="AQ17" s="198">
        <f t="shared" si="11"/>
        <v>22</v>
      </c>
      <c r="AR17" s="198">
        <f t="shared" si="11"/>
        <v>31</v>
      </c>
      <c r="AS17" s="198">
        <f t="shared" si="11"/>
        <v>40</v>
      </c>
      <c r="AT17" s="198">
        <f t="shared" si="11"/>
        <v>49</v>
      </c>
      <c r="AU17" s="198">
        <f t="shared" si="11"/>
        <v>58</v>
      </c>
      <c r="AV17" s="198">
        <f t="shared" si="11"/>
        <v>67</v>
      </c>
      <c r="AW17" s="198">
        <f t="shared" si="11"/>
        <v>76</v>
      </c>
    </row>
    <row r="18" spans="14:49" x14ac:dyDescent="0.25">
      <c r="N18" s="48">
        <f t="shared" si="5"/>
        <v>3</v>
      </c>
      <c r="O18" s="209">
        <f t="shared" si="4"/>
        <v>0.34722222222222227</v>
      </c>
      <c r="P18" s="210">
        <f t="shared" si="4"/>
        <v>0.37500000000000006</v>
      </c>
      <c r="Q18" s="211" t="str">
        <f t="shared" si="9"/>
        <v>0:</v>
      </c>
      <c r="R18" s="19" t="str">
        <f t="shared" si="6"/>
        <v>0:</v>
      </c>
      <c r="S18" s="19" t="str">
        <f t="shared" si="6"/>
        <v>0:</v>
      </c>
      <c r="T18" s="19" t="str">
        <f t="shared" si="6"/>
        <v>0:</v>
      </c>
      <c r="U18" s="50" t="str">
        <f t="shared" si="6"/>
        <v>0:</v>
      </c>
      <c r="W18" s="48"/>
      <c r="X18" s="209"/>
      <c r="Y18" s="210"/>
      <c r="Z18" s="208">
        <f t="shared" si="10"/>
        <v>0</v>
      </c>
      <c r="AA18" s="208">
        <f t="shared" si="7"/>
        <v>0</v>
      </c>
      <c r="AB18" s="208">
        <f t="shared" si="7"/>
        <v>0</v>
      </c>
      <c r="AC18" s="208">
        <f t="shared" si="7"/>
        <v>0</v>
      </c>
      <c r="AD18" s="208">
        <f t="shared" si="7"/>
        <v>0</v>
      </c>
      <c r="AF18" s="48">
        <v>3</v>
      </c>
      <c r="AG18" s="209">
        <v>0.34722222222222227</v>
      </c>
      <c r="AH18" s="210">
        <v>0.37500000000000006</v>
      </c>
      <c r="AI18" s="211">
        <f>VLOOKUP($AG$14,EDIT!$A$5:$AU$18,AO18,FALSE)</f>
        <v>0</v>
      </c>
      <c r="AJ18" s="19">
        <f>VLOOKUP($AG$14,EDIT!$A$5:$AU$18,AP18,FALSE)</f>
        <v>0</v>
      </c>
      <c r="AK18" s="19">
        <f>VLOOKUP($AG$14,EDIT!$A$5:$AU$18,AQ18,FALSE)</f>
        <v>0</v>
      </c>
      <c r="AL18" s="19">
        <f>VLOOKUP($AG$14,EDIT!$A$5:$AU$18,AR18,FALSE)</f>
        <v>0</v>
      </c>
      <c r="AM18" s="50">
        <f>VLOOKUP($AG$14,EDIT!$A$5:$AU$18,AS18,FALSE)</f>
        <v>0</v>
      </c>
      <c r="AO18" s="198">
        <f t="shared" ref="AO18:AO24" si="12">AO17+1</f>
        <v>5</v>
      </c>
      <c r="AP18" s="198">
        <f t="shared" si="11"/>
        <v>14</v>
      </c>
      <c r="AQ18" s="198">
        <f t="shared" si="11"/>
        <v>23</v>
      </c>
      <c r="AR18" s="198">
        <f t="shared" si="11"/>
        <v>32</v>
      </c>
      <c r="AS18" s="198">
        <f t="shared" si="11"/>
        <v>41</v>
      </c>
      <c r="AT18" s="198">
        <f t="shared" si="11"/>
        <v>50</v>
      </c>
      <c r="AU18" s="198">
        <f t="shared" si="11"/>
        <v>59</v>
      </c>
      <c r="AV18" s="198">
        <f t="shared" si="11"/>
        <v>68</v>
      </c>
      <c r="AW18" s="198">
        <f t="shared" si="11"/>
        <v>77</v>
      </c>
    </row>
    <row r="19" spans="14:49" x14ac:dyDescent="0.25">
      <c r="N19" s="48">
        <f t="shared" si="5"/>
        <v>4</v>
      </c>
      <c r="O19" s="209">
        <f t="shared" si="4"/>
        <v>0.37500000000000006</v>
      </c>
      <c r="P19" s="210">
        <f t="shared" si="4"/>
        <v>0.40277777777777785</v>
      </c>
      <c r="Q19" s="211" t="str">
        <f t="shared" si="9"/>
        <v>IS:Salma</v>
      </c>
      <c r="R19" s="19" t="str">
        <f t="shared" si="6"/>
        <v>DH:Salma</v>
      </c>
      <c r="S19" s="19" t="str">
        <f t="shared" si="6"/>
        <v>SC:Salma</v>
      </c>
      <c r="T19" s="19" t="str">
        <f t="shared" si="6"/>
        <v>SC:Salma</v>
      </c>
      <c r="U19" s="50" t="str">
        <f t="shared" si="6"/>
        <v>QR:Salma</v>
      </c>
      <c r="W19" s="48"/>
      <c r="X19" s="209"/>
      <c r="Y19" s="210"/>
      <c r="Z19" s="208" t="str">
        <f t="shared" si="10"/>
        <v>IS</v>
      </c>
      <c r="AA19" s="208" t="str">
        <f t="shared" si="7"/>
        <v>DH</v>
      </c>
      <c r="AB19" s="208" t="str">
        <f t="shared" si="7"/>
        <v>SC</v>
      </c>
      <c r="AC19" s="208" t="str">
        <f t="shared" si="7"/>
        <v>SC</v>
      </c>
      <c r="AD19" s="208" t="str">
        <f t="shared" si="7"/>
        <v>QR</v>
      </c>
      <c r="AF19" s="48">
        <v>4</v>
      </c>
      <c r="AG19" s="209">
        <v>0.37500000000000006</v>
      </c>
      <c r="AH19" s="210">
        <v>0.40277777777777785</v>
      </c>
      <c r="AI19" s="211" t="str">
        <f>VLOOKUP($AG$14,EDIT!$A$5:$AU$18,AO19,FALSE)</f>
        <v>IS</v>
      </c>
      <c r="AJ19" s="19" t="str">
        <f>VLOOKUP($AG$14,EDIT!$A$5:$AU$18,AP19,FALSE)</f>
        <v>DH</v>
      </c>
      <c r="AK19" s="19" t="str">
        <f>VLOOKUP($AG$14,EDIT!$A$5:$AU$18,AQ19,FALSE)</f>
        <v>SC</v>
      </c>
      <c r="AL19" s="19" t="str">
        <f>VLOOKUP($AG$14,EDIT!$A$5:$AU$18,AR19,FALSE)</f>
        <v>SC</v>
      </c>
      <c r="AM19" s="50" t="str">
        <f>VLOOKUP($AG$14,EDIT!$A$5:$AU$18,AS19,FALSE)</f>
        <v>QR</v>
      </c>
      <c r="AO19" s="198">
        <f t="shared" si="12"/>
        <v>6</v>
      </c>
      <c r="AP19" s="198">
        <f t="shared" si="11"/>
        <v>15</v>
      </c>
      <c r="AQ19" s="198">
        <f t="shared" si="11"/>
        <v>24</v>
      </c>
      <c r="AR19" s="198">
        <f t="shared" si="11"/>
        <v>33</v>
      </c>
      <c r="AS19" s="198">
        <f t="shared" si="11"/>
        <v>42</v>
      </c>
      <c r="AT19" s="198">
        <f t="shared" si="11"/>
        <v>51</v>
      </c>
      <c r="AU19" s="198">
        <f t="shared" si="11"/>
        <v>60</v>
      </c>
      <c r="AV19" s="198">
        <f t="shared" si="11"/>
        <v>69</v>
      </c>
      <c r="AW19" s="198">
        <f t="shared" si="11"/>
        <v>78</v>
      </c>
    </row>
    <row r="20" spans="14:49" x14ac:dyDescent="0.25">
      <c r="N20" s="48">
        <f t="shared" si="5"/>
        <v>0</v>
      </c>
      <c r="O20" s="209">
        <f t="shared" si="4"/>
        <v>0.40277777777777785</v>
      </c>
      <c r="P20" s="210">
        <f t="shared" si="4"/>
        <v>0.42708333333333343</v>
      </c>
      <c r="Q20" s="211" t="str">
        <f t="shared" si="9"/>
        <v>DH:Salma</v>
      </c>
      <c r="R20" s="19" t="str">
        <f t="shared" si="6"/>
        <v>QR:Salma</v>
      </c>
      <c r="S20" s="19" t="str">
        <f t="shared" si="6"/>
        <v>MT:Salma</v>
      </c>
      <c r="T20" s="19" t="str">
        <f t="shared" si="6"/>
        <v>SS:Salma</v>
      </c>
      <c r="U20" s="50" t="str">
        <f t="shared" si="6"/>
        <v>EN:Salma</v>
      </c>
      <c r="W20" s="48"/>
      <c r="X20" s="209"/>
      <c r="Y20" s="210"/>
      <c r="Z20" s="208" t="str">
        <f t="shared" si="10"/>
        <v>DH</v>
      </c>
      <c r="AA20" s="208" t="str">
        <f t="shared" si="7"/>
        <v>QR</v>
      </c>
      <c r="AB20" s="208" t="str">
        <f t="shared" si="7"/>
        <v>MT</v>
      </c>
      <c r="AC20" s="208" t="str">
        <f t="shared" si="7"/>
        <v>SS</v>
      </c>
      <c r="AD20" s="208" t="str">
        <f t="shared" si="7"/>
        <v>EN</v>
      </c>
      <c r="AF20" s="48">
        <v>0</v>
      </c>
      <c r="AG20" s="209">
        <v>0.40277777777777785</v>
      </c>
      <c r="AH20" s="210">
        <v>0.42708333333333343</v>
      </c>
      <c r="AI20" s="211" t="str">
        <f>VLOOKUP($AG$14,EDIT!$A$5:$AU$18,AO20,FALSE)</f>
        <v>DH</v>
      </c>
      <c r="AJ20" s="19" t="str">
        <f>VLOOKUP($AG$14,EDIT!$A$5:$AU$18,AP20,FALSE)</f>
        <v>QR</v>
      </c>
      <c r="AK20" s="19" t="str">
        <f>VLOOKUP($AG$14,EDIT!$A$5:$AU$18,AQ20,FALSE)</f>
        <v>MT</v>
      </c>
      <c r="AL20" s="19" t="str">
        <f>VLOOKUP($AG$14,EDIT!$A$5:$AU$18,AR20,FALSE)</f>
        <v>SS</v>
      </c>
      <c r="AM20" s="50" t="str">
        <f>VLOOKUP($AG$14,EDIT!$A$5:$AU$18,AS20,FALSE)</f>
        <v>EN</v>
      </c>
      <c r="AN20" s="198" t="str">
        <f>IF(1=1,"","")</f>
        <v/>
      </c>
      <c r="AO20" s="198">
        <f t="shared" si="12"/>
        <v>7</v>
      </c>
      <c r="AP20" s="198">
        <f t="shared" si="11"/>
        <v>16</v>
      </c>
      <c r="AQ20" s="198">
        <f t="shared" si="11"/>
        <v>25</v>
      </c>
      <c r="AR20" s="198">
        <f t="shared" si="11"/>
        <v>34</v>
      </c>
      <c r="AS20" s="198">
        <f t="shared" si="11"/>
        <v>43</v>
      </c>
      <c r="AT20" s="198">
        <f t="shared" si="11"/>
        <v>52</v>
      </c>
      <c r="AU20" s="198">
        <f t="shared" si="11"/>
        <v>61</v>
      </c>
      <c r="AV20" s="198">
        <f t="shared" si="11"/>
        <v>70</v>
      </c>
      <c r="AW20" s="198">
        <f t="shared" si="11"/>
        <v>79</v>
      </c>
    </row>
    <row r="21" spans="14:49" x14ac:dyDescent="0.25">
      <c r="N21" s="48">
        <f t="shared" si="5"/>
        <v>5</v>
      </c>
      <c r="O21" s="209">
        <f t="shared" si="4"/>
        <v>0.42708333333333343</v>
      </c>
      <c r="P21" s="210">
        <f t="shared" si="4"/>
        <v>0.45486111111111122</v>
      </c>
      <c r="Q21" s="211" t="str">
        <f t="shared" si="9"/>
        <v>BR:Salma</v>
      </c>
      <c r="R21" s="19" t="str">
        <f t="shared" si="6"/>
        <v>BR:Salma</v>
      </c>
      <c r="S21" s="19" t="str">
        <f t="shared" si="6"/>
        <v>BR:Salma</v>
      </c>
      <c r="T21" s="19" t="str">
        <f t="shared" si="6"/>
        <v>BR:Salma</v>
      </c>
      <c r="U21" s="50" t="str">
        <f t="shared" si="6"/>
        <v>BR:Salma</v>
      </c>
      <c r="W21" s="48"/>
      <c r="X21" s="209"/>
      <c r="Y21" s="210"/>
      <c r="Z21" s="208" t="str">
        <f t="shared" si="10"/>
        <v>BR</v>
      </c>
      <c r="AA21" s="208" t="str">
        <f t="shared" si="7"/>
        <v>BR</v>
      </c>
      <c r="AB21" s="208" t="str">
        <f t="shared" si="7"/>
        <v>BR</v>
      </c>
      <c r="AC21" s="208" t="str">
        <f t="shared" si="7"/>
        <v>BR</v>
      </c>
      <c r="AD21" s="208" t="str">
        <f t="shared" si="7"/>
        <v>BR</v>
      </c>
      <c r="AF21" s="48">
        <v>5</v>
      </c>
      <c r="AG21" s="209">
        <v>0.42708333333333343</v>
      </c>
      <c r="AH21" s="210">
        <v>0.45486111111111122</v>
      </c>
      <c r="AI21" s="211" t="str">
        <f>VLOOKUP($AG$14,EDIT!$A$5:$AU$18,AO21,FALSE)</f>
        <v>BR</v>
      </c>
      <c r="AJ21" s="19" t="str">
        <f>VLOOKUP($AG$14,EDIT!$A$5:$AU$18,AP21,FALSE)</f>
        <v>BR</v>
      </c>
      <c r="AK21" s="19" t="str">
        <f>VLOOKUP($AG$14,EDIT!$A$5:$AU$18,AQ21,FALSE)</f>
        <v>BR</v>
      </c>
      <c r="AL21" s="19" t="str">
        <f>VLOOKUP($AG$14,EDIT!$A$5:$AU$18,AR21,FALSE)</f>
        <v>BR</v>
      </c>
      <c r="AM21" s="50" t="str">
        <f>VLOOKUP($AG$14,EDIT!$A$5:$AU$18,AS21,FALSE)</f>
        <v>BR</v>
      </c>
      <c r="AN21" s="198" t="str">
        <f>IF(1=1,"","")</f>
        <v/>
      </c>
      <c r="AO21" s="198">
        <f t="shared" si="12"/>
        <v>8</v>
      </c>
      <c r="AP21" s="198">
        <f t="shared" si="11"/>
        <v>17</v>
      </c>
      <c r="AQ21" s="198">
        <f t="shared" si="11"/>
        <v>26</v>
      </c>
      <c r="AR21" s="198">
        <f t="shared" si="11"/>
        <v>35</v>
      </c>
      <c r="AS21" s="198">
        <f t="shared" si="11"/>
        <v>44</v>
      </c>
      <c r="AT21" s="198">
        <f t="shared" si="11"/>
        <v>53</v>
      </c>
      <c r="AU21" s="198">
        <f t="shared" si="11"/>
        <v>62</v>
      </c>
      <c r="AV21" s="198">
        <f t="shared" si="11"/>
        <v>71</v>
      </c>
      <c r="AW21" s="198">
        <f t="shared" si="11"/>
        <v>80</v>
      </c>
    </row>
    <row r="22" spans="14:49" x14ac:dyDescent="0.25">
      <c r="N22" s="48">
        <f t="shared" si="5"/>
        <v>6</v>
      </c>
      <c r="O22" s="209">
        <f t="shared" si="4"/>
        <v>0.45486111111111122</v>
      </c>
      <c r="P22" s="210">
        <f t="shared" si="4"/>
        <v>0.48263888888888901</v>
      </c>
      <c r="Q22" s="211" t="str">
        <f t="shared" si="9"/>
        <v>EN:Salma</v>
      </c>
      <c r="R22" s="19" t="str">
        <f t="shared" si="6"/>
        <v>CA:Salma</v>
      </c>
      <c r="S22" s="19" t="str">
        <f t="shared" si="6"/>
        <v>DH:Salma</v>
      </c>
      <c r="T22" s="19" t="str">
        <f t="shared" si="6"/>
        <v>CA:Salma</v>
      </c>
      <c r="U22" s="50" t="str">
        <f t="shared" si="6"/>
        <v>IS:Salma</v>
      </c>
      <c r="W22" s="48"/>
      <c r="X22" s="209"/>
      <c r="Y22" s="210"/>
      <c r="Z22" s="208" t="str">
        <f t="shared" si="10"/>
        <v>EN</v>
      </c>
      <c r="AA22" s="208" t="str">
        <f t="shared" si="7"/>
        <v>CA</v>
      </c>
      <c r="AB22" s="208" t="str">
        <f t="shared" si="7"/>
        <v>DH</v>
      </c>
      <c r="AC22" s="208" t="str">
        <f t="shared" si="7"/>
        <v>CA</v>
      </c>
      <c r="AD22" s="208" t="str">
        <f t="shared" si="7"/>
        <v>IS</v>
      </c>
      <c r="AF22" s="48">
        <v>6</v>
      </c>
      <c r="AG22" s="209">
        <v>0.45486111111111122</v>
      </c>
      <c r="AH22" s="210">
        <v>0.48263888888888901</v>
      </c>
      <c r="AI22" s="211" t="str">
        <f>VLOOKUP($AG$14,EDIT!$A$5:$AU$18,AO22,FALSE)</f>
        <v>EN</v>
      </c>
      <c r="AJ22" s="19" t="str">
        <f>VLOOKUP($AG$14,EDIT!$A$5:$AU$18,AP22,FALSE)</f>
        <v>CA</v>
      </c>
      <c r="AK22" s="19" t="str">
        <f>VLOOKUP($AG$14,EDIT!$A$5:$AU$18,AQ22,FALSE)</f>
        <v>DH</v>
      </c>
      <c r="AL22" s="19" t="str">
        <f>VLOOKUP($AG$14,EDIT!$A$5:$AU$18,AR22,FALSE)</f>
        <v>CA</v>
      </c>
      <c r="AM22" s="50" t="str">
        <f>VLOOKUP($AG$14,EDIT!$A$5:$AU$18,AS22,FALSE)</f>
        <v>IS</v>
      </c>
      <c r="AN22" s="198" t="s">
        <v>55</v>
      </c>
      <c r="AO22" s="198">
        <f t="shared" si="12"/>
        <v>9</v>
      </c>
      <c r="AP22" s="198">
        <f t="shared" si="11"/>
        <v>18</v>
      </c>
      <c r="AQ22" s="198">
        <f t="shared" si="11"/>
        <v>27</v>
      </c>
      <c r="AR22" s="198">
        <f t="shared" si="11"/>
        <v>36</v>
      </c>
      <c r="AS22" s="198">
        <f t="shared" si="11"/>
        <v>45</v>
      </c>
      <c r="AT22" s="198">
        <f t="shared" si="11"/>
        <v>54</v>
      </c>
      <c r="AU22" s="198">
        <f t="shared" si="11"/>
        <v>63</v>
      </c>
      <c r="AV22" s="198">
        <f t="shared" si="11"/>
        <v>72</v>
      </c>
      <c r="AW22" s="198">
        <f t="shared" si="11"/>
        <v>81</v>
      </c>
    </row>
    <row r="23" spans="14:49" x14ac:dyDescent="0.25">
      <c r="N23" s="48">
        <f t="shared" si="5"/>
        <v>7</v>
      </c>
      <c r="O23" s="209">
        <f t="shared" si="4"/>
        <v>0.48263888888888901</v>
      </c>
      <c r="P23" s="210">
        <f t="shared" si="4"/>
        <v>0.51041666666666674</v>
      </c>
      <c r="Q23" s="211" t="str">
        <f t="shared" si="9"/>
        <v>MT:Salma</v>
      </c>
      <c r="R23" s="19" t="str">
        <f t="shared" si="6"/>
        <v>SS:Salma</v>
      </c>
      <c r="S23" s="19" t="str">
        <f t="shared" si="6"/>
        <v>HL:Salma</v>
      </c>
      <c r="T23" s="19" t="str">
        <f t="shared" si="6"/>
        <v>EN:Salma</v>
      </c>
      <c r="U23" s="50" t="str">
        <f t="shared" si="6"/>
        <v>MT:Salma</v>
      </c>
      <c r="W23" s="48"/>
      <c r="X23" s="209"/>
      <c r="Y23" s="210"/>
      <c r="Z23" s="208" t="str">
        <f t="shared" si="10"/>
        <v>MT</v>
      </c>
      <c r="AA23" s="208" t="str">
        <f t="shared" si="7"/>
        <v>SS</v>
      </c>
      <c r="AB23" s="208" t="str">
        <f t="shared" si="7"/>
        <v>HL</v>
      </c>
      <c r="AC23" s="208" t="str">
        <f t="shared" si="7"/>
        <v>EN</v>
      </c>
      <c r="AD23" s="208" t="str">
        <f t="shared" si="7"/>
        <v>MT</v>
      </c>
      <c r="AF23" s="48">
        <v>7</v>
      </c>
      <c r="AG23" s="209">
        <v>0.48263888888888901</v>
      </c>
      <c r="AH23" s="210">
        <v>0.51041666666666674</v>
      </c>
      <c r="AI23" s="211" t="str">
        <f>VLOOKUP($AG$14,EDIT!$A$5:$AU$18,AO23,FALSE)</f>
        <v>MT</v>
      </c>
      <c r="AJ23" s="19" t="str">
        <f>VLOOKUP($AG$14,EDIT!$A$5:$AU$18,AP23,FALSE)</f>
        <v>SS</v>
      </c>
      <c r="AK23" s="19" t="str">
        <f>VLOOKUP($AG$14,EDIT!$A$5:$AU$18,AQ23,FALSE)</f>
        <v>HL</v>
      </c>
      <c r="AL23" s="19" t="str">
        <f>VLOOKUP($AG$14,EDIT!$A$5:$AU$18,AR23,FALSE)</f>
        <v>EN</v>
      </c>
      <c r="AM23" s="50" t="str">
        <f>VLOOKUP($AG$14,EDIT!$A$5:$AU$18,AS23,FALSE)</f>
        <v>MT</v>
      </c>
      <c r="AO23" s="198">
        <f t="shared" si="12"/>
        <v>10</v>
      </c>
      <c r="AP23" s="198">
        <f t="shared" si="11"/>
        <v>19</v>
      </c>
      <c r="AQ23" s="198">
        <f t="shared" si="11"/>
        <v>28</v>
      </c>
      <c r="AR23" s="198">
        <f t="shared" si="11"/>
        <v>37</v>
      </c>
      <c r="AS23" s="198">
        <f t="shared" si="11"/>
        <v>46</v>
      </c>
      <c r="AT23" s="198">
        <f t="shared" si="11"/>
        <v>55</v>
      </c>
      <c r="AU23" s="198">
        <f t="shared" si="11"/>
        <v>64</v>
      </c>
      <c r="AV23" s="198">
        <f t="shared" si="11"/>
        <v>73</v>
      </c>
      <c r="AW23" s="198">
        <f t="shared" si="11"/>
        <v>82</v>
      </c>
    </row>
    <row r="24" spans="14:49" ht="16.5" thickBot="1" x14ac:dyDescent="0.3">
      <c r="N24" s="83">
        <f t="shared" si="5"/>
        <v>9</v>
      </c>
      <c r="O24" s="15">
        <f t="shared" si="4"/>
        <v>0.51041666666666674</v>
      </c>
      <c r="P24" s="82">
        <f t="shared" si="4"/>
        <v>0.54166666666666674</v>
      </c>
      <c r="Q24" s="212" t="str">
        <f t="shared" si="9"/>
        <v>0:</v>
      </c>
      <c r="R24" s="201" t="str">
        <f t="shared" si="6"/>
        <v>0:</v>
      </c>
      <c r="S24" s="201" t="str">
        <f t="shared" si="6"/>
        <v>0:</v>
      </c>
      <c r="T24" s="201" t="str">
        <f t="shared" si="6"/>
        <v>0:</v>
      </c>
      <c r="U24" s="200" t="str">
        <f t="shared" si="6"/>
        <v>0:</v>
      </c>
      <c r="W24" s="83"/>
      <c r="X24" s="15"/>
      <c r="Y24" s="82"/>
      <c r="Z24" s="208">
        <f t="shared" si="10"/>
        <v>0</v>
      </c>
      <c r="AA24" s="208">
        <f t="shared" si="7"/>
        <v>0</v>
      </c>
      <c r="AB24" s="208">
        <f t="shared" si="7"/>
        <v>0</v>
      </c>
      <c r="AC24" s="208">
        <f t="shared" si="7"/>
        <v>0</v>
      </c>
      <c r="AD24" s="208">
        <f t="shared" si="7"/>
        <v>0</v>
      </c>
      <c r="AF24" s="83">
        <v>9</v>
      </c>
      <c r="AG24" s="15">
        <v>0.51041666666666674</v>
      </c>
      <c r="AH24" s="82">
        <v>0.54166666666666674</v>
      </c>
      <c r="AI24" s="212">
        <f>VLOOKUP($AG$14,EDIT!$A$5:$AU$18,AO24,FALSE)</f>
        <v>0</v>
      </c>
      <c r="AJ24" s="201">
        <f>VLOOKUP($AG$14,EDIT!$A$5:$AU$18,AP24,FALSE)</f>
        <v>0</v>
      </c>
      <c r="AK24" s="201">
        <f>VLOOKUP($AG$14,EDIT!$A$5:$AU$18,AQ24,FALSE)</f>
        <v>0</v>
      </c>
      <c r="AL24" s="201">
        <f>VLOOKUP($AG$14,EDIT!$A$5:$AU$18,AR24,FALSE)</f>
        <v>0</v>
      </c>
      <c r="AM24" s="200">
        <f>VLOOKUP($AG$14,EDIT!$A$5:$AU$18,AS24,FALSE)</f>
        <v>0</v>
      </c>
      <c r="AO24" s="198">
        <f t="shared" si="12"/>
        <v>11</v>
      </c>
      <c r="AP24" s="198">
        <f t="shared" si="11"/>
        <v>20</v>
      </c>
      <c r="AQ24" s="198">
        <f t="shared" si="11"/>
        <v>29</v>
      </c>
      <c r="AR24" s="198">
        <f t="shared" si="11"/>
        <v>38</v>
      </c>
      <c r="AS24" s="198">
        <f t="shared" si="11"/>
        <v>47</v>
      </c>
      <c r="AT24" s="198">
        <f t="shared" si="11"/>
        <v>56</v>
      </c>
      <c r="AU24" s="198">
        <f t="shared" si="11"/>
        <v>65</v>
      </c>
      <c r="AV24" s="198">
        <f t="shared" si="11"/>
        <v>74</v>
      </c>
      <c r="AW24" s="198">
        <f t="shared" si="11"/>
        <v>83</v>
      </c>
    </row>
    <row r="26" spans="14:49" x14ac:dyDescent="0.25">
      <c r="AI26" s="216" t="str">
        <f>VLOOKUP($AG$14,EDIT!$A$370:$AU$383,AO16,FALSE)</f>
        <v/>
      </c>
      <c r="AJ26" s="216" t="str">
        <f>VLOOKUP($AG$14,EDIT!$A$370:$AU$383,AP16,FALSE)</f>
        <v/>
      </c>
      <c r="AK26" s="216" t="str">
        <f>VLOOKUP($AG$14,EDIT!$A$370:$AU$383,AQ16,FALSE)</f>
        <v/>
      </c>
      <c r="AL26" s="216" t="str">
        <f>VLOOKUP($AG$14,EDIT!$A$370:$AU$383,AR16,FALSE)</f>
        <v/>
      </c>
      <c r="AM26" s="216" t="str">
        <f>VLOOKUP($AG$14,EDIT!$A$370:$AU$383,AS16,FALSE)</f>
        <v/>
      </c>
    </row>
    <row r="27" spans="14:49" x14ac:dyDescent="0.25">
      <c r="AI27" s="216" t="str">
        <f>VLOOKUP($AG$14,EDIT!$A$370:$AU$383,AO17,FALSE)</f>
        <v/>
      </c>
      <c r="AJ27" s="216" t="str">
        <f>VLOOKUP($AG$14,EDIT!$A$370:$AU$383,AP17,FALSE)</f>
        <v/>
      </c>
      <c r="AK27" s="216" t="str">
        <f>VLOOKUP($AG$14,EDIT!$A$370:$AU$383,AQ17,FALSE)</f>
        <v/>
      </c>
      <c r="AL27" s="216" t="str">
        <f>VLOOKUP($AG$14,EDIT!$A$370:$AU$383,AR17,FALSE)</f>
        <v/>
      </c>
      <c r="AM27" s="216" t="str">
        <f>VLOOKUP($AG$14,EDIT!$A$370:$AU$383,AS17,FALSE)</f>
        <v/>
      </c>
    </row>
    <row r="28" spans="14:49" x14ac:dyDescent="0.25">
      <c r="AI28" s="216" t="str">
        <f>VLOOKUP($AG$14,EDIT!$A$370:$AU$383,AO18,FALSE)</f>
        <v/>
      </c>
      <c r="AJ28" s="216" t="str">
        <f>VLOOKUP($AG$14,EDIT!$A$370:$AU$383,AP18,FALSE)</f>
        <v/>
      </c>
      <c r="AK28" s="216" t="str">
        <f>VLOOKUP($AG$14,EDIT!$A$370:$AU$383,AQ18,FALSE)</f>
        <v/>
      </c>
      <c r="AL28" s="216" t="str">
        <f>VLOOKUP($AG$14,EDIT!$A$370:$AU$383,AR18,FALSE)</f>
        <v/>
      </c>
      <c r="AM28" s="216" t="str">
        <f>VLOOKUP($AG$14,EDIT!$A$370:$AU$383,AS18,FALSE)</f>
        <v/>
      </c>
    </row>
    <row r="29" spans="14:49" x14ac:dyDescent="0.25">
      <c r="AI29" s="216" t="str">
        <f>VLOOKUP($AG$14,EDIT!$A$370:$AU$383,AO19,FALSE)</f>
        <v>Salma</v>
      </c>
      <c r="AJ29" s="216" t="str">
        <f>VLOOKUP($AG$14,EDIT!$A$370:$AU$383,AP19,FALSE)</f>
        <v>Salma</v>
      </c>
      <c r="AK29" s="216" t="str">
        <f>VLOOKUP($AG$14,EDIT!$A$370:$AU$383,AQ19,FALSE)</f>
        <v>Salma</v>
      </c>
      <c r="AL29" s="216" t="str">
        <f>VLOOKUP($AG$14,EDIT!$A$370:$AU$383,AR19,FALSE)</f>
        <v>Salma</v>
      </c>
      <c r="AM29" s="216" t="str">
        <f>VLOOKUP($AG$14,EDIT!$A$370:$AU$383,AS19,FALSE)</f>
        <v>Salma</v>
      </c>
    </row>
    <row r="30" spans="14:49" x14ac:dyDescent="0.25">
      <c r="AI30" s="216" t="str">
        <f>VLOOKUP($AG$14,EDIT!$A$370:$AU$383,AO20,FALSE)</f>
        <v>Salma</v>
      </c>
      <c r="AJ30" s="216" t="str">
        <f>VLOOKUP($AG$14,EDIT!$A$370:$AU$383,AP20,FALSE)</f>
        <v>Salma</v>
      </c>
      <c r="AK30" s="216" t="str">
        <f>VLOOKUP($AG$14,EDIT!$A$370:$AU$383,AQ20,FALSE)</f>
        <v>Salma</v>
      </c>
      <c r="AL30" s="216" t="str">
        <f>VLOOKUP($AG$14,EDIT!$A$370:$AU$383,AR20,FALSE)</f>
        <v>Salma</v>
      </c>
      <c r="AM30" s="216" t="str">
        <f>VLOOKUP($AG$14,EDIT!$A$370:$AU$383,AS20,FALSE)</f>
        <v>Salma</v>
      </c>
    </row>
    <row r="31" spans="14:49" x14ac:dyDescent="0.25">
      <c r="AI31" s="216" t="str">
        <f>VLOOKUP($AG$14,EDIT!$A$370:$AU$383,AO21,FALSE)</f>
        <v>Salma</v>
      </c>
      <c r="AJ31" s="216" t="str">
        <f>VLOOKUP($AG$14,EDIT!$A$370:$AU$383,AP21,FALSE)</f>
        <v>Salma</v>
      </c>
      <c r="AK31" s="216" t="str">
        <f>VLOOKUP($AG$14,EDIT!$A$370:$AU$383,AQ21,FALSE)</f>
        <v>Salma</v>
      </c>
      <c r="AL31" s="216" t="str">
        <f>VLOOKUP($AG$14,EDIT!$A$370:$AU$383,AR21,FALSE)</f>
        <v>Salma</v>
      </c>
      <c r="AM31" s="216" t="str">
        <f>VLOOKUP($AG$14,EDIT!$A$370:$AU$383,AS21,FALSE)</f>
        <v>Salma</v>
      </c>
    </row>
    <row r="32" spans="14:49" x14ac:dyDescent="0.25">
      <c r="AI32" s="216" t="str">
        <f>VLOOKUP($AG$14,EDIT!$A$370:$AU$383,AO22,FALSE)</f>
        <v>Salma</v>
      </c>
      <c r="AJ32" s="216" t="str">
        <f>VLOOKUP($AG$14,EDIT!$A$370:$AU$383,AP22,FALSE)</f>
        <v>Salma</v>
      </c>
      <c r="AK32" s="216" t="str">
        <f>VLOOKUP($AG$14,EDIT!$A$370:$AU$383,AQ22,FALSE)</f>
        <v>Salma</v>
      </c>
      <c r="AL32" s="216" t="str">
        <f>VLOOKUP($AG$14,EDIT!$A$370:$AU$383,AR22,FALSE)</f>
        <v>Salma</v>
      </c>
      <c r="AM32" s="216" t="str">
        <f>VLOOKUP($AG$14,EDIT!$A$370:$AU$383,AS22,FALSE)</f>
        <v>Salma</v>
      </c>
    </row>
    <row r="33" spans="35:39" x14ac:dyDescent="0.25">
      <c r="AI33" s="216" t="str">
        <f>VLOOKUP($AG$14,EDIT!$A$370:$AU$383,AO23,FALSE)</f>
        <v>Salma</v>
      </c>
      <c r="AJ33" s="216" t="str">
        <f>VLOOKUP($AG$14,EDIT!$A$370:$AU$383,AP23,FALSE)</f>
        <v>Salma</v>
      </c>
      <c r="AK33" s="216" t="str">
        <f>VLOOKUP($AG$14,EDIT!$A$370:$AU$383,AQ23,FALSE)</f>
        <v>Salma</v>
      </c>
      <c r="AL33" s="216" t="str">
        <f>VLOOKUP($AG$14,EDIT!$A$370:$AU$383,AR23,FALSE)</f>
        <v>Salma</v>
      </c>
      <c r="AM33" s="216" t="str">
        <f>VLOOKUP($AG$14,EDIT!$A$370:$AU$383,AS23,FALSE)</f>
        <v>Salma</v>
      </c>
    </row>
    <row r="34" spans="35:39" x14ac:dyDescent="0.25">
      <c r="AI34" s="216" t="str">
        <f>VLOOKUP($AG$14,EDIT!$A$370:$AU$383,AO24,FALSE)</f>
        <v/>
      </c>
      <c r="AJ34" s="216" t="str">
        <f>VLOOKUP($AG$14,EDIT!$A$370:$AU$383,AP24,FALSE)</f>
        <v/>
      </c>
      <c r="AK34" s="216" t="str">
        <f>VLOOKUP($AG$14,EDIT!$A$370:$AU$383,AQ24,FALSE)</f>
        <v/>
      </c>
      <c r="AL34" s="216" t="str">
        <f>VLOOKUP($AG$14,EDIT!$A$370:$AU$383,AR24,FALSE)</f>
        <v/>
      </c>
      <c r="AM34" s="216" t="str">
        <f>VLOOKUP($AG$14,EDIT!$A$370:$AU$383,AS24,FALSE)</f>
        <v/>
      </c>
    </row>
    <row r="36" spans="35:39" x14ac:dyDescent="0.25">
      <c r="AI36" s="216" t="str">
        <f>IF(Z16="","",":")</f>
        <v>:</v>
      </c>
      <c r="AJ36" s="216" t="str">
        <f t="shared" ref="AJ36:AM44" si="13">IF(AA16="","",":")</f>
        <v>:</v>
      </c>
      <c r="AK36" s="216" t="str">
        <f t="shared" si="13"/>
        <v>:</v>
      </c>
      <c r="AL36" s="216" t="str">
        <f t="shared" si="13"/>
        <v>:</v>
      </c>
      <c r="AM36" s="216" t="str">
        <f t="shared" si="13"/>
        <v>:</v>
      </c>
    </row>
    <row r="37" spans="35:39" x14ac:dyDescent="0.25">
      <c r="AI37" s="216" t="str">
        <f t="shared" ref="AI37:AI44" si="14">IF(Z17="","",":")</f>
        <v>:</v>
      </c>
      <c r="AJ37" s="216" t="str">
        <f t="shared" si="13"/>
        <v>:</v>
      </c>
      <c r="AK37" s="216" t="str">
        <f t="shared" si="13"/>
        <v>:</v>
      </c>
      <c r="AL37" s="216" t="str">
        <f t="shared" si="13"/>
        <v>:</v>
      </c>
      <c r="AM37" s="216" t="str">
        <f t="shared" si="13"/>
        <v>:</v>
      </c>
    </row>
    <row r="38" spans="35:39" x14ac:dyDescent="0.25">
      <c r="AI38" s="216" t="str">
        <f t="shared" si="14"/>
        <v>:</v>
      </c>
      <c r="AJ38" s="216" t="str">
        <f t="shared" si="13"/>
        <v>:</v>
      </c>
      <c r="AK38" s="216" t="str">
        <f t="shared" si="13"/>
        <v>:</v>
      </c>
      <c r="AL38" s="216" t="str">
        <f t="shared" si="13"/>
        <v>:</v>
      </c>
      <c r="AM38" s="216" t="str">
        <f t="shared" si="13"/>
        <v>:</v>
      </c>
    </row>
    <row r="39" spans="35:39" x14ac:dyDescent="0.25">
      <c r="AI39" s="216" t="str">
        <f t="shared" si="14"/>
        <v>:</v>
      </c>
      <c r="AJ39" s="216" t="str">
        <f t="shared" si="13"/>
        <v>:</v>
      </c>
      <c r="AK39" s="216" t="str">
        <f t="shared" si="13"/>
        <v>:</v>
      </c>
      <c r="AL39" s="216" t="str">
        <f t="shared" si="13"/>
        <v>:</v>
      </c>
      <c r="AM39" s="216" t="str">
        <f t="shared" si="13"/>
        <v>:</v>
      </c>
    </row>
    <row r="40" spans="35:39" x14ac:dyDescent="0.25">
      <c r="AI40" s="216" t="str">
        <f t="shared" si="14"/>
        <v>:</v>
      </c>
      <c r="AJ40" s="216" t="str">
        <f t="shared" si="13"/>
        <v>:</v>
      </c>
      <c r="AK40" s="216" t="str">
        <f t="shared" si="13"/>
        <v>:</v>
      </c>
      <c r="AL40" s="216" t="str">
        <f t="shared" si="13"/>
        <v>:</v>
      </c>
      <c r="AM40" s="216" t="str">
        <f t="shared" si="13"/>
        <v>:</v>
      </c>
    </row>
    <row r="41" spans="35:39" x14ac:dyDescent="0.25">
      <c r="AI41" s="216" t="str">
        <f t="shared" si="14"/>
        <v>:</v>
      </c>
      <c r="AJ41" s="216" t="str">
        <f t="shared" si="13"/>
        <v>:</v>
      </c>
      <c r="AK41" s="216" t="str">
        <f t="shared" si="13"/>
        <v>:</v>
      </c>
      <c r="AL41" s="216" t="str">
        <f t="shared" si="13"/>
        <v>:</v>
      </c>
      <c r="AM41" s="216" t="str">
        <f t="shared" si="13"/>
        <v>:</v>
      </c>
    </row>
    <row r="42" spans="35:39" x14ac:dyDescent="0.25">
      <c r="AI42" s="216" t="str">
        <f t="shared" si="14"/>
        <v>:</v>
      </c>
      <c r="AJ42" s="216" t="str">
        <f t="shared" si="13"/>
        <v>:</v>
      </c>
      <c r="AK42" s="216" t="str">
        <f t="shared" si="13"/>
        <v>:</v>
      </c>
      <c r="AL42" s="216" t="str">
        <f t="shared" si="13"/>
        <v>:</v>
      </c>
      <c r="AM42" s="216" t="str">
        <f t="shared" si="13"/>
        <v>:</v>
      </c>
    </row>
    <row r="43" spans="35:39" x14ac:dyDescent="0.25">
      <c r="AI43" s="216" t="str">
        <f t="shared" si="14"/>
        <v>:</v>
      </c>
      <c r="AJ43" s="216" t="str">
        <f t="shared" si="13"/>
        <v>:</v>
      </c>
      <c r="AK43" s="216" t="str">
        <f t="shared" si="13"/>
        <v>:</v>
      </c>
      <c r="AL43" s="216" t="str">
        <f t="shared" si="13"/>
        <v>:</v>
      </c>
      <c r="AM43" s="216" t="str">
        <f t="shared" si="13"/>
        <v>:</v>
      </c>
    </row>
    <row r="44" spans="35:39" x14ac:dyDescent="0.25">
      <c r="AI44" s="216" t="str">
        <f t="shared" si="14"/>
        <v>:</v>
      </c>
      <c r="AJ44" s="216" t="str">
        <f t="shared" si="13"/>
        <v>:</v>
      </c>
      <c r="AK44" s="216" t="str">
        <f t="shared" si="13"/>
        <v>:</v>
      </c>
      <c r="AL44" s="216" t="str">
        <f t="shared" si="13"/>
        <v>:</v>
      </c>
      <c r="AM44" s="216" t="str">
        <f t="shared" si="13"/>
        <v>:</v>
      </c>
    </row>
  </sheetData>
  <conditionalFormatting sqref="AI16:AM24">
    <cfRule type="cellIs" dxfId="6" priority="7" operator="lessThanOrEqual">
      <formula>0</formula>
    </cfRule>
  </conditionalFormatting>
  <conditionalFormatting sqref="AI26:AM34">
    <cfRule type="cellIs" dxfId="5" priority="6" operator="lessThanOrEqual">
      <formula>0</formula>
    </cfRule>
  </conditionalFormatting>
  <conditionalFormatting sqref="AI36:AM44">
    <cfRule type="cellIs" dxfId="4" priority="4" operator="lessThanOrEqual">
      <formula>0</formula>
    </cfRule>
  </conditionalFormatting>
  <conditionalFormatting sqref="Z16:AD24">
    <cfRule type="cellIs" dxfId="3" priority="3" operator="lessThanOrEqual">
      <formula>0</formula>
    </cfRule>
  </conditionalFormatting>
  <conditionalFormatting sqref="Q3:U11">
    <cfRule type="cellIs" dxfId="2" priority="2" operator="lessThanOrEqual">
      <formula>0</formula>
    </cfRule>
  </conditionalFormatting>
  <conditionalFormatting sqref="D3:H11">
    <cfRule type="cellIs" dxfId="1" priority="1" operator="lessThanOrEqual">
      <formula>0</formula>
    </cfRule>
  </conditionalFormatting>
  <conditionalFormatting sqref="Q16:U24">
    <cfRule type="cellIs" dxfId="0" priority="5" operator="lessThanOrEqual">
      <formula>0</formula>
    </cfRule>
  </conditionalFormatting>
  <pageMargins left="0.7" right="0.7" top="0.75" bottom="0.75" header="0.3" footer="0.3"/>
  <pageSetup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18</vt:i4>
      </vt:variant>
    </vt:vector>
  </HeadingPairs>
  <TitlesOfParts>
    <vt:vector size="63" baseType="lpstr">
      <vt:lpstr>DETAILS</vt:lpstr>
      <vt:lpstr>ALLOCATED</vt:lpstr>
      <vt:lpstr>EDIT</vt:lpstr>
      <vt:lpstr>Substitution</vt:lpstr>
      <vt:lpstr>Subs data</vt:lpstr>
      <vt:lpstr>MASTER</vt:lpstr>
      <vt:lpstr>TEACHERS TT</vt:lpstr>
      <vt:lpstr>STUDENTS TT</vt:lpstr>
      <vt:lpstr>TEACHER SUBJECT</vt:lpstr>
      <vt:lpstr>List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23</vt:lpstr>
      <vt:lpstr>22</vt:lpstr>
      <vt:lpstr>S1</vt:lpstr>
      <vt:lpstr>S2</vt:lpstr>
      <vt:lpstr>S3</vt:lpstr>
      <vt:lpstr>S4</vt:lpstr>
      <vt:lpstr>S5</vt:lpstr>
      <vt:lpstr>S6</vt:lpstr>
      <vt:lpstr>S7</vt:lpstr>
      <vt:lpstr>S8</vt:lpstr>
      <vt:lpstr>S9</vt:lpstr>
      <vt:lpstr>S10</vt:lpstr>
      <vt:lpstr>BTC</vt:lpstr>
      <vt:lpstr>PRE</vt:lpstr>
      <vt:lpstr>ALLOCATED!Print_Area</vt:lpstr>
      <vt:lpstr>BTC!Print_Area</vt:lpstr>
      <vt:lpstr>DETAILS!Print_Area</vt:lpstr>
      <vt:lpstr>MASTER!Print_Area</vt:lpstr>
      <vt:lpstr>PRE!Print_Area</vt:lpstr>
      <vt:lpstr>'S1'!Print_Area</vt:lpstr>
      <vt:lpstr>'S10'!Print_Area</vt:lpstr>
      <vt:lpstr>'S2'!Print_Area</vt:lpstr>
      <vt:lpstr>'S3'!Print_Area</vt:lpstr>
      <vt:lpstr>'S4'!Print_Area</vt:lpstr>
      <vt:lpstr>'S5'!Print_Area</vt:lpstr>
      <vt:lpstr>'S6'!Print_Area</vt:lpstr>
      <vt:lpstr>'S7'!Print_Area</vt:lpstr>
      <vt:lpstr>'S8'!Print_Area</vt:lpstr>
      <vt:lpstr>'S9'!Print_Area</vt:lpstr>
      <vt:lpstr>'STUDENTS TT'!Print_Area</vt:lpstr>
      <vt:lpstr>Substitution!Print_Area</vt:lpstr>
      <vt:lpstr>'TEACHERS TT'!Print_Area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2016-04-25T06:31:03Z</cp:lastPrinted>
  <dcterms:created xsi:type="dcterms:W3CDTF">2014-02-17T07:25:03Z</dcterms:created>
  <dcterms:modified xsi:type="dcterms:W3CDTF">2016-05-12T02:52:57Z</dcterms:modified>
</cp:coreProperties>
</file>